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100\OneDrive\Desktop\Bootcamp Class\Module 1 Challenge\"/>
    </mc:Choice>
  </mc:AlternateContent>
  <xr:revisionPtr revIDLastSave="0" documentId="13_ncr:1_{7D4FC4C8-6765-4CF1-8423-D64FF24C418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d on Goals" sheetId="10" r:id="rId2"/>
    <sheet name="Theater Outcomes by Launch Date" sheetId="9" r:id="rId3"/>
    <sheet name="Subcategory Statistics" sheetId="5" r:id="rId4"/>
  </sheets>
  <definedNames>
    <definedName name="_xlnm._FilterDatabase" localSheetId="0" hidden="1">Kickstarter!$R$1:$R$4115</definedName>
  </definedName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0" l="1"/>
  <c r="B9" i="10"/>
  <c r="B7" i="10"/>
  <c r="V3290" i="1"/>
  <c r="B6" i="10"/>
  <c r="H14" i="10"/>
  <c r="H13" i="10"/>
  <c r="H12" i="10"/>
  <c r="D14" i="10"/>
  <c r="H11" i="10" s="1"/>
  <c r="D13" i="10"/>
  <c r="H10" i="10" s="1"/>
  <c r="D12" i="10"/>
  <c r="H9" i="10" s="1"/>
  <c r="D11" i="10"/>
  <c r="H8" i="10" s="1"/>
  <c r="D10" i="10"/>
  <c r="H7" i="10" s="1"/>
  <c r="D9" i="10"/>
  <c r="H6" i="10" s="1"/>
  <c r="D8" i="10"/>
  <c r="H5" i="10" s="1"/>
  <c r="D7" i="10"/>
  <c r="H4" i="10" s="1"/>
  <c r="D6" i="10"/>
  <c r="H3" i="10" s="1"/>
  <c r="D5" i="10"/>
  <c r="D4" i="10"/>
  <c r="C14" i="10"/>
  <c r="C13" i="10"/>
  <c r="C12" i="10"/>
  <c r="C11" i="10"/>
  <c r="C10" i="10"/>
  <c r="C8" i="10"/>
  <c r="C7" i="10"/>
  <c r="C6" i="10"/>
  <c r="C5" i="10"/>
  <c r="C4" i="10"/>
  <c r="B14" i="10"/>
  <c r="B13" i="10"/>
  <c r="B12" i="10"/>
  <c r="B11" i="10"/>
  <c r="B10" i="10"/>
  <c r="B8" i="10"/>
  <c r="E8" i="10" s="1"/>
  <c r="B5" i="10"/>
  <c r="B4" i="10"/>
  <c r="D3" i="10"/>
  <c r="C3" i="10"/>
  <c r="B3" i="10"/>
  <c r="E12" i="10" l="1"/>
  <c r="G12" i="10" s="1"/>
  <c r="E4" i="10"/>
  <c r="F4" i="10" s="1"/>
  <c r="E5" i="10"/>
  <c r="G5" i="10" s="1"/>
  <c r="E3" i="10"/>
  <c r="G3" i="10" s="1"/>
  <c r="E11" i="10"/>
  <c r="F11" i="10" s="1"/>
  <c r="E13" i="10"/>
  <c r="G13" i="10" s="1"/>
  <c r="E14" i="10"/>
  <c r="G14" i="10" s="1"/>
  <c r="G8" i="10"/>
  <c r="E9" i="10"/>
  <c r="F9" i="10" s="1"/>
  <c r="F8" i="10"/>
  <c r="F5" i="10"/>
  <c r="E10" i="10"/>
  <c r="G10" i="10" s="1"/>
  <c r="F12" i="10"/>
  <c r="E7" i="10"/>
  <c r="G7" i="10" s="1"/>
  <c r="E6" i="10"/>
  <c r="G6" i="10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4" i="10" l="1"/>
  <c r="F14" i="10"/>
  <c r="G11" i="10"/>
  <c r="F3" i="10"/>
  <c r="F13" i="10"/>
  <c r="G9" i="10"/>
  <c r="F10" i="10"/>
  <c r="F7" i="10"/>
  <c r="F6" i="10"/>
  <c r="U7" i="1"/>
</calcChain>
</file>

<file path=xl/sharedStrings.xml><?xml version="1.0" encoding="utf-8"?>
<sst xmlns="http://schemas.openxmlformats.org/spreadsheetml/2006/main" count="33032" uniqueCount="8401">
  <si>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</si>
  <si>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</si>
  <si>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</si>
  <si>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</si>
  <si>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</si>
  <si>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</si>
  <si>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</si>
  <si>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</si>
  <si>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</si>
  <si>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</si>
  <si>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</si>
  <si>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</si>
  <si>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</si>
  <si>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</si>
  <si>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</si>
  <si>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</si>
  <si>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</si>
  <si>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</si>
  <si>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</si>
  <si>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</si>
  <si>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</si>
  <si>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</si>
  <si>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</si>
  <si>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</si>
  <si>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</si>
  <si>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</si>
  <si>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</si>
  <si>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</si>
  <si>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</si>
  <si>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</si>
  <si>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</si>
  <si>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</si>
  <si>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</si>
  <si>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</si>
  <si>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</si>
  <si>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</si>
  <si>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</si>
  <si>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</si>
  <si>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</si>
  <si>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</si>
  <si>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</si>
  <si>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</si>
  <si>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</si>
  <si>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</si>
  <si>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</si>
  <si>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</si>
  <si>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</si>
  <si>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</si>
  <si>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</si>
  <si>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</si>
  <si>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</si>
  <si>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</si>
  <si>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</si>
  <si>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</si>
  <si>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</si>
  <si>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</si>
  <si>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</si>
  <si>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</si>
  <si>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</si>
  <si>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</si>
  <si>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</si>
  <si>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</si>
  <si>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</si>
  <si>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</si>
  <si>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</si>
  <si>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</si>
  <si>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</si>
  <si>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</si>
  <si>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</si>
  <si>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</si>
  <si>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</si>
  <si>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</si>
  <si>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</si>
  <si>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</si>
  <si>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</si>
  <si>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</si>
  <si>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</si>
  <si>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</si>
  <si>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</si>
  <si>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</si>
  <si>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</si>
  <si>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</si>
  <si>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</si>
  <si>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</si>
  <si>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</si>
  <si>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</si>
  <si>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</si>
  <si>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</si>
  <si>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</si>
  <si>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</si>
  <si>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</si>
  <si>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</si>
  <si>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</si>
  <si>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</si>
  <si>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</si>
  <si>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</si>
  <si>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</si>
  <si>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</si>
  <si>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</si>
  <si>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</si>
  <si>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</si>
  <si>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</si>
  <si>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</si>
  <si>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</si>
  <si>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</si>
  <si>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</si>
  <si>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</si>
  <si>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</si>
  <si>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</si>
  <si>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</si>
  <si>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</si>
  <si>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</si>
  <si>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</si>
  <si>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</si>
  <si>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</si>
  <si>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</si>
  <si>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</si>
  <si>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</si>
  <si>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</si>
  <si>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</si>
  <si>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</si>
  <si>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</si>
  <si>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</si>
  <si>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</si>
  <si>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</si>
  <si>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</si>
  <si>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</si>
  <si>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</si>
  <si>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</si>
  <si>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</si>
  <si>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</si>
  <si>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</si>
  <si>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</si>
  <si>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</si>
  <si>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</si>
  <si>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</si>
  <si>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</si>
  <si>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</si>
  <si>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</si>
  <si>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</si>
  <si>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</si>
  <si>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</si>
  <si>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</si>
  <si>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</si>
  <si>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</si>
  <si>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</si>
  <si>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</si>
  <si>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</si>
  <si>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</si>
  <si>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</si>
  <si>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</si>
  <si>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</si>
  <si>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</si>
  <si>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</si>
  <si>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</si>
  <si>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</si>
  <si>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</si>
  <si>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</si>
  <si>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</si>
  <si>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</si>
  <si>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</si>
  <si>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</si>
  <si>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</si>
  <si>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</si>
  <si>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</si>
  <si>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</si>
  <si>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</si>
  <si>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</si>
  <si>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</si>
  <si>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</si>
  <si>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</si>
  <si>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</si>
  <si>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</si>
  <si>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</si>
  <si>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</si>
  <si>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</si>
  <si>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</si>
  <si>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</si>
  <si>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</si>
  <si>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</si>
  <si>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</si>
  <si>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</si>
  <si>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</si>
  <si>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</si>
  <si>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</si>
  <si>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</si>
  <si>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</si>
  <si>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</si>
  <si>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</si>
  <si>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</si>
  <si>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</si>
  <si>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</si>
  <si>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</si>
  <si>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</si>
  <si>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</si>
  <si>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</si>
  <si>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</si>
  <si>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</si>
  <si>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</si>
  <si>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</si>
  <si>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</si>
  <si>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</si>
  <si>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</si>
  <si>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</si>
  <si>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</si>
  <si>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</si>
  <si>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</si>
  <si>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</si>
  <si>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</si>
  <si>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</si>
  <si>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</si>
  <si>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</si>
  <si>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</si>
  <si>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</si>
  <si>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</si>
  <si>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</si>
  <si>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</si>
  <si>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</si>
  <si>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</si>
  <si>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</si>
  <si>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</si>
  <si>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</si>
  <si>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</si>
  <si>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</si>
  <si>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</si>
  <si>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</si>
  <si>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</si>
  <si>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</si>
  <si>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</si>
  <si>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</si>
  <si>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</si>
  <si>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</si>
  <si>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</si>
  <si>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</si>
  <si>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</si>
  <si>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</si>
  <si>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</si>
  <si>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</si>
  <si>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</si>
  <si>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</si>
  <si>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</si>
  <si>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</si>
  <si>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</si>
  <si>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</si>
  <si>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</si>
  <si>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</si>
  <si>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</si>
  <si>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</si>
  <si>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</si>
  <si>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</si>
  <si>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</si>
  <si>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</si>
  <si>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</si>
  <si>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</si>
  <si>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</si>
  <si>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</si>
  <si>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</si>
  <si>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</si>
  <si>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</si>
  <si>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</si>
  <si>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</si>
  <si>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</si>
  <si>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</si>
  <si>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</si>
  <si>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</si>
  <si>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</si>
  <si>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</si>
  <si>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</si>
  <si>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</si>
  <si>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</si>
  <si>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</si>
  <si>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</si>
  <si>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</si>
  <si>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</si>
  <si>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</si>
  <si>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</si>
  <si>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</si>
  <si>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</si>
  <si>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</si>
  <si>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</si>
  <si>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</si>
  <si>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</si>
  <si>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</si>
  <si>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</si>
  <si>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</si>
  <si>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</si>
  <si>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</si>
  <si>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</si>
  <si>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</si>
  <si>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</si>
  <si>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</si>
  <si>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</si>
  <si>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</si>
  <si>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</si>
  <si>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</si>
  <si>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</si>
  <si>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</si>
  <si>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</si>
  <si>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</si>
  <si>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</si>
  <si>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</si>
  <si>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</si>
  <si>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</si>
  <si>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</si>
  <si>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</si>
  <si>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</si>
  <si>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</si>
  <si>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</si>
  <si>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</si>
  <si>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</si>
  <si>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</si>
  <si>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</si>
  <si>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</si>
  <si>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</si>
  <si>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</si>
  <si>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</si>
  <si>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</si>
  <si>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</si>
  <si>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</si>
  <si>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</si>
  <si>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</si>
  <si>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</si>
  <si>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</si>
  <si>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</si>
  <si>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</si>
  <si>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</si>
  <si>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</si>
  <si>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</si>
  <si>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</si>
  <si>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</si>
  <si>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</si>
  <si>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</si>
  <si>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</si>
  <si>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</si>
  <si>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</si>
  <si>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</si>
  <si>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</si>
  <si>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</si>
  <si>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</si>
  <si>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</si>
  <si>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</si>
  <si>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</si>
  <si>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</si>
  <si>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</si>
  <si>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</si>
  <si>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</si>
  <si>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</si>
  <si>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</si>
  <si>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</si>
  <si>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</si>
  <si>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</si>
  <si>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</si>
  <si>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</si>
  <si>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</si>
  <si>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</si>
  <si>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</si>
  <si>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</si>
  <si>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</si>
  <si>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</si>
  <si>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</si>
  <si>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</si>
  <si>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</si>
  <si>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</si>
  <si>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</si>
  <si>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</si>
  <si>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</si>
  <si>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</si>
  <si>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</si>
  <si>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</si>
  <si>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</si>
  <si>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</si>
  <si>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</si>
  <si>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</si>
  <si>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</si>
  <si>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</si>
  <si>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</si>
  <si>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</si>
  <si>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</si>
  <si>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</si>
  <si>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</si>
  <si>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</si>
  <si>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</si>
  <si>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</si>
  <si>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</si>
  <si>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</si>
  <si>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</si>
  <si>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</si>
  <si>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</si>
  <si>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</si>
  <si>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</si>
  <si>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</si>
  <si>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</si>
  <si>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</si>
  <si>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</si>
  <si>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</si>
  <si>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</si>
  <si>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</si>
  <si>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</si>
  <si>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</si>
  <si>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</si>
  <si>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</si>
  <si>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</si>
  <si>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</si>
  <si>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</si>
  <si>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</si>
  <si>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</si>
  <si>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</si>
  <si>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</si>
  <si>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</si>
  <si>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</si>
  <si>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</si>
  <si>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</si>
  <si>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</si>
  <si>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</si>
  <si>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</si>
  <si>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</si>
  <si>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</si>
  <si>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</si>
  <si>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</si>
  <si>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</si>
  <si>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</si>
  <si>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</si>
  <si>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</si>
  <si>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</si>
  <si>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</si>
  <si>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</si>
  <si>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</si>
  <si>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</si>
  <si>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</si>
  <si>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</si>
  <si>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</si>
  <si>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</si>
  <si>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</si>
  <si>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</si>
  <si>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</si>
  <si>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</si>
  <si>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</si>
  <si>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</si>
  <si>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</si>
  <si>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</si>
  <si>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</si>
  <si>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</si>
  <si>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</si>
  <si>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</si>
  <si>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</si>
  <si>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</si>
  <si>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</si>
  <si>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</si>
  <si>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</si>
  <si>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</si>
  <si>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</si>
  <si>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</si>
  <si>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</si>
  <si>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</si>
  <si>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</si>
  <si>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</si>
  <si>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</si>
  <si>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</si>
  <si>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</si>
  <si>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</si>
  <si>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</si>
  <si>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</si>
  <si>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</si>
  <si>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</si>
  <si>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</si>
  <si>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</si>
  <si>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</si>
  <si>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</si>
  <si>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</si>
  <si>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</si>
  <si>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</si>
  <si>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</si>
  <si>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</si>
  <si>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</si>
  <si>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</si>
  <si>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</si>
  <si>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</si>
  <si>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</si>
  <si>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</si>
  <si>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</si>
  <si>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</si>
  <si>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</si>
  <si>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</si>
  <si>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</si>
  <si>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</si>
  <si>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</si>
  <si>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</si>
  <si>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</si>
  <si>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</si>
  <si>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</si>
  <si>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</si>
  <si>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</si>
  <si>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</si>
  <si>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</si>
  <si>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</si>
  <si>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</si>
  <si>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</si>
  <si>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</si>
  <si>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</si>
  <si>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</si>
  <si>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</si>
  <si>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</si>
  <si>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</si>
  <si>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</si>
  <si>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</si>
  <si>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</si>
  <si>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</si>
  <si>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</si>
  <si>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</si>
  <si>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</si>
  <si>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</si>
  <si>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</si>
  <si>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</si>
  <si>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</si>
  <si>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</si>
  <si>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</si>
  <si>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</si>
  <si>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</si>
  <si>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</si>
  <si>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</si>
  <si>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</si>
  <si>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</si>
  <si>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</si>
  <si>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</si>
  <si>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</si>
  <si>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</si>
  <si>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</si>
  <si>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</si>
  <si>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</si>
  <si>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</si>
  <si>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</si>
  <si>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</si>
  <si>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</si>
  <si>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</si>
  <si>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</si>
  <si>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</si>
  <si>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</si>
  <si>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</si>
  <si>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</si>
  <si>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</si>
  <si>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</si>
  <si>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</si>
  <si>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</si>
  <si>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</si>
  <si>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</si>
  <si>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</si>
  <si>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</si>
  <si>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</si>
  <si>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</si>
  <si>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</si>
  <si>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</si>
  <si>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</si>
  <si>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</si>
  <si>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</si>
  <si>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</si>
  <si>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</si>
  <si>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</si>
  <si>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</si>
  <si>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</si>
  <si>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</si>
  <si>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</si>
  <si>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</si>
  <si>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</si>
  <si>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</si>
  <si>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</si>
  <si>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</si>
  <si>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</si>
  <si>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</si>
  <si>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</si>
  <si>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</si>
  <si>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</si>
  <si>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</si>
  <si>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</si>
  <si>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</si>
  <si>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</si>
  <si>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</si>
  <si>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</si>
  <si>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</si>
  <si>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</si>
  <si>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</si>
  <si>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</si>
  <si>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</si>
  <si>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</si>
  <si>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</si>
  <si>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</si>
  <si>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</si>
  <si>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</si>
  <si>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</si>
  <si>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</si>
  <si>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</si>
  <si>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</si>
  <si>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</si>
  <si>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</si>
  <si>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</si>
  <si>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</si>
  <si>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</si>
  <si>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</si>
  <si>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</si>
  <si>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</si>
  <si>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</si>
  <si>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</si>
  <si>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</si>
  <si>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</si>
  <si>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</si>
  <si>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</si>
  <si>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</si>
  <si>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</si>
  <si>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</si>
  <si>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</si>
  <si>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</si>
  <si>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</si>
  <si>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</si>
  <si>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</si>
  <si>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</si>
  <si>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</si>
  <si>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</si>
  <si>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</si>
  <si>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</si>
  <si>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</si>
  <si>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</si>
  <si>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</si>
  <si>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</si>
  <si>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</si>
  <si>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</si>
  <si>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</si>
  <si>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</si>
  <si>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</si>
  <si>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</si>
  <si>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</si>
  <si>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</si>
  <si>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</si>
  <si>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</si>
  <si>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</si>
  <si>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</si>
  <si>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</si>
  <si>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</si>
  <si>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</si>
  <si>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</si>
  <si>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</si>
  <si>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</si>
  <si>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</si>
  <si>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</si>
  <si>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</si>
  <si>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</si>
  <si>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</si>
  <si>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</si>
  <si>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</si>
  <si>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</si>
  <si>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</si>
  <si>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</si>
  <si>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</si>
  <si>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</si>
  <si>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</si>
  <si>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</si>
  <si>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</si>
  <si>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</si>
  <si>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</si>
  <si>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</si>
  <si>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</si>
  <si>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</si>
  <si>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</si>
  <si>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</si>
  <si>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</si>
  <si>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</si>
  <si>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</si>
  <si>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</si>
  <si>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</si>
  <si>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</si>
  <si>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</si>
  <si>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</si>
  <si>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</si>
  <si>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</si>
  <si>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</si>
  <si>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</si>
  <si>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</si>
  <si>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</si>
  <si>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</si>
  <si>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</si>
  <si>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</si>
  <si>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</si>
  <si>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</si>
  <si>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</si>
  <si>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</si>
  <si>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</si>
  <si>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</si>
  <si>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</si>
  <si>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</si>
  <si>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</si>
  <si>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</si>
  <si>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</si>
  <si>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</si>
  <si>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</si>
  <si>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</si>
  <si>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</si>
  <si>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</si>
  <si>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</si>
  <si>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</si>
  <si>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</si>
  <si>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</si>
  <si>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</si>
  <si>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</si>
  <si>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</si>
  <si>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</si>
  <si>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</si>
  <si>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</si>
  <si>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</si>
  <si>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</si>
  <si>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</si>
  <si>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</si>
  <si>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</si>
  <si>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</si>
  <si>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</si>
  <si>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</si>
  <si>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</si>
  <si>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</si>
  <si>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</si>
  <si>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</si>
  <si>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</si>
  <si>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</si>
  <si>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</si>
  <si>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</si>
  <si>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</si>
  <si>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</si>
  <si>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</si>
  <si>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</si>
  <si>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</si>
  <si>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</si>
  <si>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</si>
  <si>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</si>
  <si>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</si>
  <si>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</si>
  <si>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</si>
  <si>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</si>
  <si>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</si>
  <si>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</si>
  <si>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</si>
  <si>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</si>
  <si>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</si>
  <si>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</si>
  <si>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</si>
  <si>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</si>
  <si>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</si>
  <si>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</si>
  <si>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</si>
  <si>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</si>
  <si>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</si>
  <si>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</si>
  <si>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</si>
  <si>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</si>
  <si>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</si>
  <si>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</si>
  <si>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</si>
  <si>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</si>
  <si>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</si>
  <si>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</si>
  <si>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</si>
  <si>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</si>
  <si>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</si>
  <si>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</si>
  <si>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</si>
  <si>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</si>
  <si>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</si>
  <si>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</si>
  <si>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</si>
  <si>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</si>
  <si>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</si>
  <si>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</si>
  <si>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</si>
  <si>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</si>
  <si>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</si>
  <si>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</si>
  <si>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</si>
  <si>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</si>
  <si>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</si>
  <si>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</si>
  <si>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</si>
  <si>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</si>
  <si>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</si>
  <si>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</si>
  <si>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</si>
  <si>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</si>
  <si>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</si>
  <si>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</si>
  <si>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</si>
  <si>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</si>
  <si>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</si>
  <si>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</si>
  <si>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</si>
  <si>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</si>
  <si>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</si>
  <si>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</si>
  <si>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</si>
  <si>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</si>
  <si>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</si>
  <si>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</si>
  <si>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</si>
  <si>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</si>
  <si>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</si>
  <si>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</si>
  <si>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</si>
  <si>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</si>
  <si>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</si>
  <si>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</si>
  <si>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</si>
  <si>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</si>
  <si>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</si>
  <si>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</si>
  <si>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</si>
  <si>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</si>
  <si>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</si>
  <si>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</si>
  <si>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</si>
  <si>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</si>
  <si>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</si>
  <si>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</si>
  <si>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</si>
  <si>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</si>
  <si>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</si>
  <si>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</si>
  <si>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</si>
  <si>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</si>
  <si>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</si>
  <si>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</si>
  <si>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</si>
  <si>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</si>
  <si>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</si>
  <si>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</si>
  <si>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</si>
  <si>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</si>
  <si>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</si>
  <si>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</si>
  <si>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</si>
  <si>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</si>
  <si>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</si>
  <si>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</si>
  <si>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</si>
  <si>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</si>
  <si>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</si>
  <si>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</si>
  <si>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</si>
  <si>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</si>
  <si>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</si>
  <si>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</si>
  <si>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</si>
  <si>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</si>
  <si>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</si>
  <si>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</si>
  <si>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</si>
  <si>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</si>
  <si>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</si>
  <si>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</si>
  <si>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</si>
  <si>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</si>
  <si>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</si>
  <si>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</si>
  <si>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</si>
  <si>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</si>
  <si>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</si>
  <si>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</si>
  <si>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</si>
  <si>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</si>
  <si>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</si>
  <si>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</si>
  <si>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</si>
  <si>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</si>
  <si>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</si>
  <si>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</si>
  <si>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</si>
  <si>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</si>
  <si>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</si>
  <si>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</si>
  <si>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</si>
  <si>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</si>
  <si>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</si>
  <si>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</si>
  <si>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</si>
  <si>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</si>
  <si>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</si>
  <si>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</si>
  <si>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</si>
  <si>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</si>
  <si>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</si>
  <si>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</si>
  <si>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</si>
  <si>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</si>
  <si>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</si>
  <si>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</si>
  <si>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</si>
  <si>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</si>
  <si>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</si>
  <si>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</si>
  <si>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</si>
  <si>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</si>
  <si>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</si>
  <si>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</si>
  <si>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</si>
  <si>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</si>
  <si>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</si>
  <si>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</si>
  <si>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</si>
  <si>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</si>
  <si>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</si>
  <si>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</si>
  <si>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</si>
  <si>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</si>
  <si>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</si>
  <si>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</si>
  <si>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</si>
  <si>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</si>
  <si>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</si>
  <si>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</si>
  <si>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</si>
  <si>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</si>
  <si>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</si>
  <si>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</si>
  <si>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</si>
  <si>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</si>
  <si>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</si>
  <si>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</si>
  <si>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</si>
  <si>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</si>
  <si>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</si>
  <si>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</si>
  <si>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</si>
  <si>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</si>
  <si>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</si>
  <si>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</si>
  <si>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</si>
  <si>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</si>
  <si>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</si>
  <si>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</si>
  <si>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</si>
  <si>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</si>
  <si>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</si>
  <si>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</si>
  <si>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</si>
  <si>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</si>
  <si>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</si>
  <si>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</si>
  <si>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</si>
  <si>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</si>
  <si>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</si>
  <si>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</si>
  <si>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</si>
  <si>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</si>
  <si>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</si>
  <si>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</si>
  <si>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</si>
  <si>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</si>
  <si>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</si>
  <si>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</si>
  <si>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</si>
  <si>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</si>
  <si>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</si>
  <si>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</si>
  <si>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</si>
  <si>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</si>
  <si>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</si>
  <si>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</si>
  <si>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</si>
  <si>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</si>
  <si>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</si>
  <si>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</si>
  <si>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</si>
  <si>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</si>
  <si>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</si>
  <si>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</si>
  <si>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</si>
  <si>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</si>
  <si>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</si>
  <si>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</si>
  <si>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</si>
  <si>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</si>
  <si>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</si>
  <si>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</si>
  <si>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</si>
  <si>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</si>
  <si>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</si>
  <si>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</si>
  <si>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</si>
  <si>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</si>
  <si>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</si>
  <si>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</si>
  <si>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</si>
  <si>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</si>
  <si>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</si>
  <si>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</si>
  <si>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</si>
  <si>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</si>
  <si>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</si>
  <si>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</si>
  <si>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</si>
  <si>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</si>
  <si>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</si>
  <si>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</si>
  <si>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</si>
  <si>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</si>
  <si>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</si>
  <si>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</si>
  <si>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</si>
  <si>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</si>
  <si>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</si>
  <si>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</si>
  <si>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</si>
  <si>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</si>
  <si>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</si>
  <si>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</si>
  <si>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</si>
  <si>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</si>
  <si>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</si>
  <si>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</si>
  <si>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</si>
  <si>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</si>
  <si>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</si>
  <si>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</si>
  <si>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</si>
  <si>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</si>
  <si>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</si>
  <si>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</si>
  <si>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</si>
  <si>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</si>
  <si>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</si>
  <si>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</si>
  <si>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</si>
  <si>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</si>
  <si>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</si>
  <si>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</si>
  <si>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</si>
  <si>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</si>
  <si>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</si>
  <si>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</si>
  <si>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</si>
  <si>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</si>
  <si>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</si>
  <si>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</si>
  <si>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</si>
  <si>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</si>
  <si>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</si>
  <si>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</si>
  <si>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</si>
  <si>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</si>
  <si>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</si>
  <si>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</si>
  <si>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</si>
  <si>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</si>
  <si>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</si>
  <si>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</si>
  <si>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</si>
  <si>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</si>
  <si>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</si>
  <si>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</si>
  <si>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</si>
  <si>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</si>
  <si>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</si>
  <si>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</si>
  <si>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</si>
  <si>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</si>
  <si>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</si>
  <si>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</si>
  <si>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</si>
  <si>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</si>
  <si>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</si>
  <si>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</si>
  <si>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</si>
  <si>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</si>
  <si>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</si>
  <si>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</si>
  <si>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</si>
  <si>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</si>
  <si>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</si>
  <si>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</si>
  <si>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</si>
  <si>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</si>
  <si>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</si>
  <si>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</si>
  <si>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</si>
  <si>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</si>
  <si>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</si>
  <si>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</si>
  <si>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</si>
  <si>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</si>
  <si>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</si>
  <si>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</si>
  <si>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</si>
  <si>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</si>
  <si>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</si>
  <si>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</si>
  <si>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</si>
  <si>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</si>
  <si>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</si>
  <si>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</si>
  <si>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</si>
  <si>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</si>
  <si>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</si>
  <si>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</si>
  <si>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</si>
  <si>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</si>
  <si>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</si>
  <si>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</si>
  <si>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</si>
  <si>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</si>
  <si>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</si>
  <si>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</si>
  <si>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</si>
  <si>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</si>
  <si>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</si>
  <si>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</si>
  <si>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</si>
  <si>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</si>
  <si>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</si>
  <si>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</si>
  <si>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</si>
  <si>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</si>
  <si>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</si>
  <si>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</si>
  <si>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</si>
  <si>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</si>
  <si>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</si>
  <si>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</si>
  <si>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</si>
  <si>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</si>
  <si>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</si>
  <si>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</si>
  <si>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</si>
  <si>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</si>
  <si>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</si>
  <si>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</si>
  <si>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</si>
  <si>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</si>
  <si>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</si>
  <si>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</si>
  <si>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</si>
  <si>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</si>
  <si>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</si>
  <si>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</si>
  <si>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</si>
  <si>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</si>
  <si>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</si>
  <si>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</si>
  <si>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</si>
  <si>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</si>
  <si>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</si>
  <si>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</si>
  <si>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</si>
  <si>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</si>
  <si>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</si>
  <si>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</si>
  <si>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</si>
  <si>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</si>
  <si>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</si>
  <si>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</si>
  <si>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</si>
  <si>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</si>
  <si>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</si>
  <si>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</si>
  <si>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</si>
  <si>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</si>
  <si>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</si>
  <si>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</si>
  <si>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</si>
  <si>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</si>
  <si>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</si>
  <si>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</si>
  <si>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</si>
  <si>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</si>
  <si>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</si>
  <si>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</si>
  <si>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</si>
  <si>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</si>
  <si>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</si>
  <si>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</si>
  <si>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</si>
  <si>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</si>
  <si>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</si>
  <si>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</si>
  <si>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</si>
  <si>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</si>
  <si>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</si>
  <si>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</si>
  <si>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</si>
  <si>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</si>
  <si>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</si>
  <si>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</si>
  <si>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</si>
  <si>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</si>
  <si>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</si>
  <si>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</si>
  <si>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</si>
  <si>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</si>
  <si>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</si>
  <si>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</si>
  <si>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</si>
  <si>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</si>
  <si>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</si>
  <si>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</si>
  <si>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</si>
  <si>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</si>
  <si>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</si>
  <si>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</si>
  <si>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</si>
  <si>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</si>
  <si>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</si>
  <si>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</si>
  <si>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</si>
  <si>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</si>
  <si>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</si>
  <si>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</si>
  <si>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</si>
  <si>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</si>
  <si>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</si>
  <si>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</si>
  <si>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</si>
  <si>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</si>
  <si>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</si>
  <si>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</si>
  <si>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</si>
  <si>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</si>
  <si>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</si>
  <si>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</si>
  <si>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</si>
  <si>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</si>
  <si>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</si>
  <si>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</si>
  <si>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</si>
  <si>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</si>
  <si>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</si>
  <si>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</si>
  <si>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</si>
  <si>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</si>
  <si>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</si>
  <si>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</si>
  <si>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</si>
  <si>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</si>
  <si>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</si>
  <si>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</si>
  <si>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</si>
  <si>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</si>
  <si>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</si>
  <si>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</si>
  <si>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</si>
  <si>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</si>
  <si>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</si>
  <si>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</si>
  <si>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</si>
  <si>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</si>
  <si>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</si>
  <si>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</si>
  <si>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</si>
  <si>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</si>
  <si>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</si>
  <si>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</si>
  <si>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</si>
  <si>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</si>
  <si>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</si>
  <si>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</si>
  <si>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</si>
  <si>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</si>
  <si>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</si>
  <si>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</si>
  <si>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</si>
  <si>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</si>
  <si>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</si>
  <si>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</si>
  <si>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</si>
  <si>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</si>
  <si>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</si>
  <si>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</si>
  <si>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</si>
  <si>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</si>
  <si>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</si>
  <si>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</si>
  <si>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</si>
  <si>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</si>
  <si>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</si>
  <si>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</si>
  <si>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</si>
  <si>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</si>
  <si>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</si>
  <si>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</si>
  <si>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</si>
  <si>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</si>
  <si>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</si>
  <si>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</si>
  <si>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</si>
  <si>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</si>
  <si>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</si>
  <si>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</si>
  <si>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</si>
  <si>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</si>
  <si>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</si>
  <si>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</si>
  <si>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</si>
  <si>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</si>
  <si>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</si>
  <si>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</si>
  <si>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</si>
  <si>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</si>
  <si>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</si>
  <si>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</si>
  <si>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</si>
  <si>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</si>
  <si>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</si>
  <si>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</si>
  <si>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</si>
  <si>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</si>
  <si>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</si>
  <si>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</si>
  <si>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</si>
  <si>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</si>
  <si>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</si>
  <si>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</si>
  <si>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</si>
  <si>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</si>
  <si>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</si>
  <si>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</si>
  <si>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</si>
  <si>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</si>
  <si>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</si>
  <si>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</si>
  <si>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</si>
  <si>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</si>
  <si>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</si>
  <si>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</si>
  <si>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</si>
  <si>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</si>
  <si>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</si>
  <si>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</si>
  <si>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</si>
  <si>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</si>
  <si>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</si>
  <si>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</si>
  <si>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</si>
  <si>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</si>
  <si>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</si>
  <si>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</si>
  <si>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</si>
  <si>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</si>
  <si>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</si>
  <si>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</si>
  <si>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</si>
  <si>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</si>
  <si>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</si>
  <si>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</si>
  <si>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</si>
  <si>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</si>
  <si>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</si>
  <si>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</si>
  <si>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</si>
  <si>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</si>
  <si>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</si>
  <si>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</si>
  <si>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</si>
  <si>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</si>
  <si>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</si>
  <si>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</si>
  <si>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</si>
  <si>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</si>
  <si>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</si>
  <si>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</si>
  <si>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</si>
  <si>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</si>
  <si>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</si>
  <si>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</si>
  <si>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</si>
  <si>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</si>
  <si>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</si>
  <si>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</si>
  <si>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</si>
  <si>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</si>
  <si>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</si>
  <si>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</si>
  <si>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</si>
  <si>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</si>
  <si>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</si>
  <si>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</si>
  <si>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</si>
  <si>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</si>
  <si>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</si>
  <si>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</si>
  <si>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</si>
  <si>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</si>
  <si>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</si>
  <si>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</si>
  <si>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</si>
  <si>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</si>
  <si>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</si>
  <si>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</si>
  <si>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</si>
  <si>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</si>
  <si>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</si>
  <si>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</si>
  <si>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</si>
  <si>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</si>
  <si>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</si>
  <si>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</si>
  <si>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</si>
  <si>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</si>
  <si>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</si>
  <si>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</si>
  <si>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</si>
  <si>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</si>
  <si>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</si>
  <si>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</si>
  <si>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</si>
  <si>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</si>
  <si>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</si>
  <si>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</si>
  <si>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</si>
  <si>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</si>
  <si>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</si>
  <si>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</si>
  <si>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</si>
  <si>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</si>
  <si>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</si>
  <si>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</si>
  <si>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</si>
  <si>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</si>
  <si>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</si>
  <si>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</si>
  <si>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</si>
  <si>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</si>
  <si>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</si>
  <si>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</si>
  <si>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</si>
  <si>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</si>
  <si>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</si>
  <si>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</si>
  <si>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</si>
  <si>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</si>
  <si>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</si>
  <si>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</si>
  <si>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</si>
  <si>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</si>
  <si>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</si>
  <si>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</si>
  <si>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</si>
  <si>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</si>
  <si>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</si>
  <si>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</si>
  <si>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</si>
  <si>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</si>
  <si>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</si>
  <si>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</si>
  <si>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</si>
  <si>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</si>
  <si>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</si>
  <si>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</si>
  <si>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</si>
  <si>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</si>
  <si>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</si>
  <si>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</si>
  <si>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</si>
  <si>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</si>
  <si>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</si>
  <si>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</si>
  <si>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</si>
  <si>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</si>
  <si>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</si>
  <si>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</si>
  <si>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</si>
  <si>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</si>
  <si>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</si>
  <si>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</si>
  <si>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</si>
  <si>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</si>
  <si>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</si>
  <si>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</si>
  <si>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</si>
  <si>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</si>
  <si>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</si>
  <si>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</si>
  <si>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</si>
  <si>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</si>
  <si>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</si>
  <si>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</si>
  <si>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</si>
  <si>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</si>
  <si>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</si>
  <si>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</si>
  <si>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</si>
  <si>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</si>
  <si>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</si>
  <si>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</si>
  <si>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</si>
  <si>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</si>
  <si>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</si>
  <si>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</si>
  <si>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</si>
  <si>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</si>
  <si>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</si>
  <si>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</si>
  <si>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</si>
  <si>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</si>
  <si>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</si>
  <si>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</si>
  <si>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</si>
  <si>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</si>
  <si>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</si>
  <si>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</si>
  <si>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</si>
  <si>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</si>
  <si>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</si>
  <si>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</si>
  <si>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</si>
  <si>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</si>
  <si>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</si>
  <si>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</si>
  <si>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</si>
  <si>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</si>
  <si>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</si>
  <si>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</si>
  <si>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</si>
  <si>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</si>
  <si>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</si>
  <si>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</si>
  <si>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</si>
  <si>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</si>
  <si>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</si>
  <si>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</si>
  <si>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</si>
  <si>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</si>
  <si>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</si>
  <si>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</si>
  <si>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</si>
  <si>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</si>
  <si>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</si>
  <si>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</si>
  <si>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</si>
  <si>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</si>
  <si>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</si>
  <si>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</si>
  <si>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</si>
  <si>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</si>
  <si>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</si>
  <si>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</si>
  <si>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</si>
  <si>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</si>
  <si>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</si>
  <si>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</si>
  <si>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</si>
  <si>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</si>
  <si>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</si>
  <si>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</si>
  <si>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</si>
  <si>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</si>
  <si>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</si>
  <si>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</si>
  <si>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</si>
  <si>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</si>
  <si>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</si>
  <si>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</si>
  <si>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</si>
  <si>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</si>
  <si>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</si>
  <si>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</si>
  <si>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</si>
  <si>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</si>
  <si>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</si>
  <si>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</si>
  <si>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</si>
  <si>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</si>
  <si>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</si>
  <si>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</si>
  <si>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</si>
  <si>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</si>
  <si>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</si>
  <si>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</si>
  <si>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</si>
  <si>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</si>
  <si>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</si>
  <si>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</si>
  <si>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</si>
  <si>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</si>
  <si>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</si>
  <si>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</si>
  <si>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</si>
  <si>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</si>
  <si>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</si>
  <si>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</si>
  <si>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</si>
  <si>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</si>
  <si>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</si>
  <si>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</si>
  <si>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</si>
  <si>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</si>
  <si>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</si>
  <si>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</si>
  <si>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</si>
  <si>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</si>
  <si>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</si>
  <si>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</si>
  <si>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</si>
  <si>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</si>
  <si>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</si>
  <si>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</si>
  <si>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</si>
  <si>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</si>
  <si>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</si>
  <si>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</si>
  <si>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</si>
  <si>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</si>
  <si>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</si>
  <si>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</si>
  <si>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</si>
  <si>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</si>
  <si>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</si>
  <si>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</si>
  <si>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</si>
  <si>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</si>
  <si>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</si>
  <si>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</si>
  <si>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</si>
  <si>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</si>
  <si>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</si>
  <si>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</si>
  <si>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</si>
  <si>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</si>
  <si>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</si>
  <si>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</si>
  <si>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</si>
  <si>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</si>
  <si>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</si>
  <si>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</si>
  <si>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</si>
  <si>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</si>
  <si>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</si>
  <si>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</si>
  <si>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</si>
  <si>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</si>
  <si>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</si>
  <si>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</si>
  <si>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</si>
  <si>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</si>
  <si>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</si>
  <si>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</si>
  <si>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</si>
  <si>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</si>
  <si>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</si>
  <si>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</si>
  <si>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</si>
  <si>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</si>
  <si>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</si>
  <si>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</si>
  <si>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</si>
  <si>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</si>
  <si>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</si>
  <si>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</si>
  <si>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</si>
  <si>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</si>
  <si>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</si>
  <si>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</si>
  <si>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</si>
  <si>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</si>
  <si>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</si>
  <si>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</si>
  <si>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</si>
  <si>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</si>
  <si>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</si>
  <si>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</si>
  <si>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</si>
  <si>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</si>
  <si>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</si>
  <si>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</si>
  <si>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</si>
  <si>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</si>
  <si>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</si>
  <si>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</si>
  <si>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</si>
  <si>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</si>
  <si>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</si>
  <si>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</si>
  <si>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</si>
  <si>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</si>
  <si>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</si>
  <si>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</si>
  <si>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</si>
  <si>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</si>
  <si>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</si>
  <si>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</si>
  <si>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</si>
  <si>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</si>
  <si>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</si>
  <si>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</si>
  <si>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</si>
  <si>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</si>
  <si>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</si>
  <si>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</si>
  <si>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</si>
  <si>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</si>
  <si>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</si>
  <si>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</si>
  <si>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</si>
  <si>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</si>
  <si>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</si>
  <si>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</si>
  <si>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</si>
  <si>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</si>
  <si>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</si>
  <si>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</si>
  <si>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</si>
  <si>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</si>
  <si>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</si>
  <si>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</si>
  <si>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</si>
  <si>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</si>
  <si>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</si>
  <si>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</si>
  <si>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</si>
  <si>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</si>
  <si>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</si>
  <si>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</si>
  <si>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</si>
  <si>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</si>
  <si>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</si>
  <si>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</si>
  <si>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</si>
  <si>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</si>
  <si>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</si>
  <si>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</si>
  <si>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</si>
  <si>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</si>
  <si>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</si>
  <si>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</si>
  <si>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</si>
  <si>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</si>
  <si>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</si>
  <si>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</si>
  <si>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</si>
  <si>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</si>
  <si>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</si>
  <si>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</si>
  <si>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</si>
  <si>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</si>
  <si>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</si>
  <si>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</si>
  <si>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</si>
  <si>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</si>
  <si>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</si>
  <si>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</si>
  <si>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</si>
  <si>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</si>
  <si>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</si>
  <si>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</si>
  <si>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</si>
  <si>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</si>
  <si>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</si>
  <si>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</si>
  <si>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</si>
  <si>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</si>
  <si>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</si>
  <si>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</si>
  <si>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</si>
  <si>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</si>
  <si>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</si>
  <si>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</si>
  <si>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</si>
  <si>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</si>
  <si>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</si>
  <si>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</si>
  <si>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</si>
  <si>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</si>
  <si>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</si>
  <si>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</si>
  <si>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</si>
  <si>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</si>
  <si>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</si>
  <si>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</si>
  <si>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</si>
  <si>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</si>
  <si>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</si>
  <si>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</si>
  <si>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</si>
  <si>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</si>
  <si>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</si>
  <si>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</si>
  <si>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</si>
  <si>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</si>
  <si>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</si>
  <si>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</si>
  <si>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</si>
  <si>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</si>
  <si>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</si>
  <si>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</si>
  <si>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</si>
  <si>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</si>
  <si>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</si>
  <si>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</si>
  <si>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</si>
  <si>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</si>
  <si>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</si>
  <si>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</si>
  <si>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</si>
  <si>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</si>
  <si>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</si>
  <si>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</si>
  <si>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</si>
  <si>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</si>
  <si>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</si>
  <si>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</si>
  <si>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</si>
  <si>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</si>
  <si>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</si>
  <si>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</si>
  <si>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</si>
  <si>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</si>
  <si>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</si>
  <si>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</si>
  <si>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</si>
  <si>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</si>
  <si>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</si>
  <si>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</si>
  <si>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</si>
  <si>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</si>
  <si>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</si>
  <si>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</si>
  <si>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</si>
  <si>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</si>
  <si>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</si>
  <si>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</si>
  <si>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</si>
  <si>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</si>
  <si>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</si>
  <si>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</si>
  <si>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</si>
  <si>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</si>
  <si>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</si>
  <si>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</si>
  <si>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</si>
  <si>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</si>
  <si>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</si>
  <si>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</si>
  <si>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</si>
  <si>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</si>
  <si>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</si>
  <si>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</si>
  <si>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</si>
  <si>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</si>
  <si>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</si>
  <si>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</si>
  <si>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</si>
  <si>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</si>
  <si>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</si>
  <si>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</si>
  <si>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</si>
  <si>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</si>
  <si>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</si>
  <si>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</si>
  <si>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</si>
  <si>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</si>
  <si>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</si>
  <si>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</si>
  <si>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</si>
  <si>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</si>
  <si>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</si>
  <si>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</si>
  <si>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</si>
  <si>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</si>
  <si>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</si>
  <si>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</si>
  <si>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</si>
  <si>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</si>
  <si>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</si>
  <si>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</si>
  <si>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</si>
  <si>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</si>
  <si>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</si>
  <si>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</si>
  <si>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</si>
  <si>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</si>
  <si>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</si>
  <si>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</si>
  <si>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</si>
  <si>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</si>
  <si>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</si>
  <si>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</si>
  <si>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</si>
  <si>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</si>
  <si>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</si>
  <si>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</si>
  <si>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</si>
  <si>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</si>
  <si>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</si>
  <si>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</si>
  <si>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</si>
  <si>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</si>
  <si>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</si>
  <si>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</si>
  <si>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</si>
  <si>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</si>
  <si>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</si>
  <si>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</si>
  <si>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</si>
  <si>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</si>
  <si>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</si>
  <si>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</si>
  <si>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</si>
  <si>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</si>
  <si>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</si>
  <si>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</si>
  <si>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</si>
  <si>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</si>
  <si>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</si>
  <si>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</si>
  <si>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</si>
  <si>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</si>
  <si>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</si>
  <si>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</si>
  <si>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</si>
  <si>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</si>
  <si>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</si>
  <si>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</si>
  <si>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</si>
  <si>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</si>
  <si>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</si>
  <si>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</si>
  <si>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</si>
  <si>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</si>
  <si>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</si>
  <si>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</si>
  <si>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</si>
  <si>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</si>
  <si>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</si>
  <si>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</si>
  <si>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</si>
  <si>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</si>
  <si>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</si>
  <si>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</si>
  <si>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</si>
  <si>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</si>
  <si>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</si>
  <si>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</si>
  <si>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</si>
  <si>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</si>
  <si>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</si>
  <si>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</si>
  <si>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</si>
  <si>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</si>
  <si>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</si>
  <si>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</si>
  <si>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</si>
  <si>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</si>
  <si>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</si>
  <si>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</si>
  <si>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</si>
  <si>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</si>
  <si>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</si>
  <si>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</si>
  <si>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</si>
  <si>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</si>
  <si>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</si>
  <si>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</si>
  <si>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</si>
  <si>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</si>
  <si>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</si>
  <si>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</si>
  <si>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</si>
  <si>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</si>
  <si>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</si>
  <si>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</si>
  <si>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</si>
  <si>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</si>
  <si>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</si>
  <si>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</si>
  <si>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</si>
  <si>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</si>
  <si>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</si>
  <si>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</si>
  <si>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</si>
  <si>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</si>
  <si>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</si>
  <si>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</si>
  <si>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</si>
  <si>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</si>
  <si>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</si>
  <si>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</si>
  <si>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</si>
  <si>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</si>
  <si>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</si>
  <si>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</si>
  <si>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</si>
  <si>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</si>
  <si>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</si>
  <si>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</si>
  <si>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</si>
  <si>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</si>
  <si>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</si>
  <si>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</si>
  <si>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</si>
  <si>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</si>
  <si>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</si>
  <si>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</si>
  <si>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</si>
  <si>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</si>
  <si>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</si>
  <si>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</si>
  <si>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</si>
  <si>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</si>
  <si>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</si>
  <si>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</si>
  <si>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</si>
  <si>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</si>
  <si>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</si>
  <si>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</si>
  <si>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</si>
  <si>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</si>
  <si>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</si>
  <si>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</si>
  <si>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</si>
  <si>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</si>
  <si>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</si>
  <si>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</si>
  <si>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</si>
  <si>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</si>
  <si>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</si>
  <si>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</si>
  <si>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</si>
  <si>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</si>
  <si>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</si>
  <si>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</si>
  <si>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</si>
  <si>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</si>
  <si>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</si>
  <si>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</si>
  <si>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</si>
  <si>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</si>
  <si>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</si>
  <si>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</si>
  <si>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</si>
  <si>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</si>
  <si>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</si>
  <si>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</si>
  <si>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</si>
  <si>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</si>
  <si>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</si>
  <si>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</si>
  <si>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</si>
  <si>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</si>
  <si>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</si>
  <si>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</si>
  <si>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</si>
  <si>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</si>
  <si>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</si>
  <si>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</si>
  <si>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</si>
  <si>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</si>
  <si>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</si>
  <si>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</si>
  <si>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</si>
  <si>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</si>
  <si>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</si>
  <si>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</si>
  <si>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</si>
  <si>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</si>
  <si>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</si>
  <si>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</si>
  <si>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</si>
  <si>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</si>
  <si>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</si>
  <si>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</si>
  <si>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</si>
  <si>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</si>
  <si>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</si>
  <si>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</si>
  <si>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</si>
  <si>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</si>
  <si>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</si>
  <si>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</si>
  <si>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</si>
  <si>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</si>
  <si>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</si>
  <si>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</si>
  <si>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</si>
  <si>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</si>
  <si>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</si>
  <si>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</si>
  <si>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</si>
  <si>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</si>
  <si>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</si>
  <si>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</si>
  <si>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</si>
  <si>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</si>
  <si>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</si>
  <si>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</si>
  <si>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</si>
  <si>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</si>
  <si>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</si>
  <si>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</si>
  <si>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</si>
  <si>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</si>
  <si>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</si>
  <si>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</si>
  <si>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</si>
  <si>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</si>
  <si>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</si>
  <si>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</si>
  <si>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</si>
  <si>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</si>
  <si>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</si>
  <si>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</si>
  <si>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</si>
  <si>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</si>
  <si>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</si>
  <si>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</si>
  <si>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</si>
  <si>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</si>
  <si>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</si>
  <si>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</si>
  <si>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</si>
  <si>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</si>
  <si>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</si>
  <si>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</si>
  <si>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</si>
  <si>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</si>
  <si>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</si>
  <si>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</si>
  <si>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</si>
  <si>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</si>
  <si>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</si>
  <si>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</si>
  <si>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</si>
  <si>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</si>
  <si>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</si>
  <si>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</si>
  <si>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</si>
  <si>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</si>
  <si>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</si>
  <si>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</si>
  <si>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</si>
  <si>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</si>
  <si>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</si>
  <si>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</si>
  <si>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</si>
  <si>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</si>
  <si>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</si>
  <si>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</si>
  <si>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</si>
  <si>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</si>
  <si>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</si>
  <si>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</si>
  <si>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</si>
  <si>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</si>
  <si>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</si>
  <si>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</si>
  <si>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</si>
  <si>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</si>
  <si>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</si>
  <si>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</si>
  <si>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</si>
  <si>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</si>
  <si>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</si>
  <si>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</si>
  <si>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</si>
  <si>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</si>
  <si>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</si>
  <si>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</si>
  <si>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</si>
  <si>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</si>
  <si>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</si>
  <si>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</si>
  <si>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</si>
  <si>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</si>
  <si>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</si>
  <si>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</si>
  <si>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</si>
  <si>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</si>
  <si>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</si>
  <si>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</si>
  <si>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</si>
  <si>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</si>
  <si>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</si>
  <si>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</si>
  <si>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</si>
  <si>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</si>
  <si>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</si>
  <si>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</si>
  <si>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</si>
  <si>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</si>
  <si>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</si>
  <si>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</si>
  <si>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</si>
  <si>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</si>
  <si>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</si>
  <si>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</si>
  <si>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</si>
  <si>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</si>
  <si>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</si>
  <si>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</si>
  <si>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</si>
  <si>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</si>
  <si>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</si>
  <si>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</si>
  <si>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</si>
  <si>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</si>
  <si>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</si>
  <si>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</si>
  <si>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</si>
  <si>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</si>
  <si>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</si>
  <si>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</si>
  <si>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</si>
  <si>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</si>
  <si>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</si>
  <si>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</si>
  <si>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</si>
  <si>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</si>
  <si>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</si>
  <si>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</si>
  <si>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</si>
  <si>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</si>
  <si>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</si>
  <si>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</si>
  <si>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</si>
  <si>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</si>
  <si>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</si>
  <si>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</si>
  <si>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</si>
  <si>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</si>
  <si>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</si>
  <si>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</si>
  <si>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</si>
  <si>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</si>
  <si>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</si>
  <si>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</si>
  <si>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</si>
  <si>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</si>
  <si>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</si>
  <si>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</si>
  <si>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</si>
  <si>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</si>
  <si>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</si>
  <si>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</si>
  <si>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</si>
  <si>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</si>
  <si>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</si>
  <si>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</si>
  <si>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</si>
  <si>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</si>
  <si>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</si>
  <si>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</si>
  <si>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</si>
  <si>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</si>
  <si>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</si>
  <si>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</si>
  <si>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</si>
  <si>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</si>
  <si>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</si>
  <si>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</si>
  <si>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</si>
  <si>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</si>
  <si>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</si>
  <si>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</si>
  <si>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</si>
  <si>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</si>
  <si>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</si>
  <si>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</si>
  <si>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</si>
  <si>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</si>
  <si>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</si>
  <si>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</si>
  <si>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</si>
  <si>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</si>
  <si>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</si>
  <si>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</si>
  <si>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</si>
  <si>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</si>
  <si>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</si>
  <si>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</si>
  <si>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</si>
  <si>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</si>
  <si>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</si>
  <si>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</si>
  <si>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</si>
  <si>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</si>
  <si>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</si>
  <si>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</si>
  <si>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</si>
  <si>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</si>
  <si>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</si>
  <si>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</si>
  <si>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</si>
  <si>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</si>
  <si>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</si>
  <si>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</si>
  <si>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</si>
  <si>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</si>
  <si>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</si>
  <si>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</si>
  <si>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</si>
  <si>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</si>
  <si>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</si>
  <si>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</si>
  <si>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</si>
  <si>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</si>
  <si>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</si>
  <si>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</si>
  <si>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</si>
  <si>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</si>
  <si>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</si>
  <si>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</si>
  <si>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</si>
  <si>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</si>
  <si>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</si>
  <si>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</si>
  <si>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</si>
  <si>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</si>
  <si>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</si>
  <si>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</si>
  <si>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</si>
  <si>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</si>
  <si>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</si>
  <si>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</si>
  <si>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</si>
  <si>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</si>
  <si>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</si>
  <si>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</si>
  <si>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</si>
  <si>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</si>
  <si>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</si>
  <si>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</si>
  <si>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</si>
  <si>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</si>
  <si>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</si>
  <si>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</si>
  <si>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</si>
  <si>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</si>
  <si>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</si>
  <si>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</si>
  <si>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</si>
  <si>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</si>
  <si>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</si>
  <si>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</si>
  <si>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</si>
  <si>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</si>
  <si>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</si>
  <si>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</si>
  <si>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</si>
  <si>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</si>
  <si>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</si>
  <si>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</si>
  <si>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</si>
  <si>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</si>
  <si>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</si>
  <si>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</si>
  <si>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</si>
  <si>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</si>
  <si>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</si>
  <si>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</si>
  <si>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</si>
  <si>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</si>
  <si>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</si>
  <si>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</si>
  <si>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</si>
  <si>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</si>
  <si>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</si>
  <si>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</si>
  <si>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</si>
  <si>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</si>
  <si>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</si>
  <si>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</si>
  <si>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</si>
  <si>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</si>
  <si>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</si>
  <si>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</si>
  <si>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</si>
  <si>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</si>
  <si>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</si>
  <si>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</si>
  <si>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</si>
  <si>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</si>
  <si>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</si>
  <si>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</si>
  <si>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</si>
  <si>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</si>
  <si>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</si>
  <si>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</si>
  <si>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</si>
  <si>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</si>
  <si>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</si>
  <si>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</si>
  <si>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</si>
  <si>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</si>
  <si>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</si>
  <si>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</si>
  <si>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</si>
  <si>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</si>
  <si>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</si>
  <si>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</si>
  <si>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</si>
  <si>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</si>
  <si>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</si>
  <si>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</si>
  <si>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</si>
  <si>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</si>
  <si>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</si>
  <si>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</si>
  <si>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</si>
  <si>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</si>
  <si>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</si>
  <si>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</si>
  <si>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</si>
  <si>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</si>
  <si>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</si>
  <si>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</si>
  <si>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</si>
  <si>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</si>
  <si>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</si>
  <si>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</si>
  <si>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</si>
  <si>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</si>
  <si>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</si>
  <si>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</si>
  <si>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</si>
  <si>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</si>
  <si>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</si>
  <si>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</si>
  <si>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</si>
  <si>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</si>
  <si>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</si>
  <si>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</si>
  <si>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</si>
  <si>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</si>
  <si>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</si>
  <si>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</si>
  <si>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</si>
  <si>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</si>
  <si>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</si>
  <si>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</si>
  <si>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</si>
  <si>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</si>
  <si>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</si>
  <si>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</si>
  <si>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</si>
  <si>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</si>
  <si>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</si>
  <si>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</si>
  <si>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</si>
  <si>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</si>
  <si>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</si>
  <si>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</si>
  <si>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</si>
  <si>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</si>
  <si>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</si>
  <si>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</si>
  <si>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</si>
  <si>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</si>
  <si>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</si>
  <si>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</si>
  <si>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</si>
  <si>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</si>
  <si>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</si>
  <si>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</si>
  <si>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</si>
  <si>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</si>
  <si>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</si>
  <si>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</si>
  <si>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</si>
  <si>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</si>
  <si>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</si>
  <si>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</si>
  <si>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</si>
  <si>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</si>
  <si>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</si>
  <si>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</si>
  <si>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</si>
  <si>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</si>
  <si>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</si>
  <si>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</si>
  <si>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</si>
  <si>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</si>
  <si>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</si>
  <si>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</si>
  <si>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</si>
  <si>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</si>
  <si>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</si>
  <si>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</si>
  <si>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</si>
  <si>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</si>
  <si>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</si>
  <si>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</si>
  <si>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</si>
  <si>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</si>
  <si>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</si>
  <si>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</si>
  <si>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</si>
  <si>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</si>
  <si>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</si>
  <si>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</si>
  <si>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</si>
  <si>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</si>
  <si>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</si>
  <si>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</si>
  <si>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</si>
  <si>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</si>
  <si>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</si>
  <si>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</si>
  <si>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</si>
  <si>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</si>
  <si>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</si>
  <si>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</si>
  <si>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</si>
  <si>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</si>
  <si>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</si>
  <si>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</si>
  <si>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</si>
  <si>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</si>
  <si>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</si>
  <si>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</si>
  <si>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</si>
  <si>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</si>
  <si>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</si>
  <si>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</si>
  <si>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</si>
  <si>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</si>
  <si>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</si>
  <si>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</si>
  <si>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</si>
  <si>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</si>
  <si>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</si>
  <si>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</si>
  <si>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</si>
  <si>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</si>
  <si>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</si>
  <si>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</si>
  <si>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</si>
  <si>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</si>
  <si>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</si>
  <si>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</si>
  <si>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</si>
  <si>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</si>
  <si>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</si>
  <si>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</si>
  <si>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</si>
  <si>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</si>
  <si>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</si>
  <si>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</si>
  <si>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</si>
  <si>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</si>
  <si>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</si>
  <si>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</si>
  <si>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</si>
  <si>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</si>
  <si>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</si>
  <si>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</si>
  <si>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</si>
  <si>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</si>
  <si>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</si>
  <si>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</si>
  <si>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</si>
  <si>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</si>
  <si>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</si>
  <si>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</si>
  <si>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</si>
  <si>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</si>
  <si>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</si>
  <si>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</si>
  <si>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</si>
  <si>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</si>
  <si>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</si>
  <si>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</si>
  <si>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</si>
  <si>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</si>
  <si>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</si>
  <si>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</si>
  <si>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</si>
  <si>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</si>
  <si>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</si>
  <si>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</si>
  <si>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</si>
  <si>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</si>
  <si>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</si>
  <si>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</si>
  <si>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</si>
  <si>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</si>
  <si>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</si>
  <si>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</si>
  <si>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</si>
  <si>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</si>
  <si>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</si>
  <si>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</si>
  <si>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</si>
  <si>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</si>
  <si>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</si>
  <si>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</si>
  <si>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</si>
  <si>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</si>
  <si>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</si>
  <si>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</si>
  <si>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</si>
  <si>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</si>
  <si>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</si>
  <si>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</si>
  <si>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</si>
  <si>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</si>
  <si>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</si>
  <si>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</si>
  <si>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</si>
  <si>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</si>
  <si>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</si>
  <si>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</si>
  <si>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</si>
  <si>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</si>
  <si>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</si>
  <si>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</si>
  <si>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</si>
  <si>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</si>
  <si>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</si>
  <si>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</si>
  <si>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</si>
  <si>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</si>
  <si>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</si>
  <si>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</si>
  <si>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</si>
  <si>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</si>
  <si>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</si>
  <si>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</si>
  <si>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</si>
  <si>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</si>
  <si>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</si>
  <si>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</si>
  <si>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</si>
  <si>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</si>
  <si>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</si>
  <si>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</si>
  <si>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</si>
  <si>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</si>
  <si>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</si>
  <si>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</si>
  <si>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</si>
  <si>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</si>
  <si>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</si>
  <si>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</si>
  <si>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</si>
  <si>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</si>
  <si>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</si>
  <si>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</si>
  <si>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</si>
  <si>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</si>
  <si>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</si>
  <si>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</si>
  <si>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</si>
  <si>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</si>
  <si>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</si>
  <si>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</si>
  <si>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</si>
  <si>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</si>
  <si>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</si>
  <si>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</si>
  <si>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</si>
  <si>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</si>
  <si>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</si>
  <si>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</si>
  <si>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</si>
  <si>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</si>
  <si>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</si>
  <si>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</si>
  <si>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</si>
  <si>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</si>
  <si>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</si>
  <si>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</si>
  <si>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</si>
  <si>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</si>
  <si>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</si>
  <si>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</si>
  <si>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</si>
  <si>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</si>
  <si>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</si>
  <si>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</si>
  <si>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</si>
  <si>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</si>
  <si>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</si>
  <si>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</si>
  <si>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</si>
  <si>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</si>
  <si>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</si>
  <si>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</si>
  <si>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</si>
  <si>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</si>
  <si>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</si>
  <si>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</si>
  <si>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</si>
  <si>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</si>
  <si>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</si>
  <si>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</si>
  <si>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</si>
  <si>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</si>
  <si>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</si>
  <si>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</si>
  <si>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</si>
  <si>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</si>
  <si>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</si>
  <si>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</si>
  <si>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</si>
  <si>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</si>
  <si>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</si>
  <si>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</si>
  <si>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</si>
  <si>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</si>
  <si>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</si>
  <si>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</si>
  <si>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</si>
  <si>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</si>
  <si>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</si>
  <si>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</si>
  <si>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</si>
  <si>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</si>
  <si>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</si>
  <si>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</si>
  <si>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</si>
  <si>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</si>
  <si>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</si>
  <si>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</si>
  <si>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</si>
  <si>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</si>
  <si>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</si>
  <si>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</si>
  <si>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</si>
  <si>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</si>
  <si>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</si>
  <si>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</si>
  <si>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</si>
  <si>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</si>
  <si>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</si>
  <si>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</si>
  <si>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</si>
  <si>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</si>
  <si>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</si>
  <si>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</si>
  <si>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</si>
  <si>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</si>
  <si>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</si>
  <si>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</si>
  <si>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</si>
  <si>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</si>
  <si>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</si>
  <si>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</si>
  <si>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</si>
  <si>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</si>
  <si>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</si>
  <si>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</si>
  <si>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</si>
  <si>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</si>
  <si>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</si>
  <si>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</si>
  <si>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</si>
  <si>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</si>
  <si>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</si>
  <si>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</si>
  <si>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</si>
  <si>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</si>
  <si>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</si>
  <si>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</si>
  <si>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</si>
  <si>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</si>
  <si>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</si>
  <si>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</si>
  <si>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</si>
  <si>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</si>
  <si>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</si>
  <si>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</si>
  <si>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</si>
  <si>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</si>
  <si>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</si>
  <si>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</si>
  <si>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</si>
  <si>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</si>
  <si>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</si>
  <si>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</si>
  <si>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</si>
  <si>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</si>
  <si>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</si>
  <si>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</si>
  <si>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</si>
  <si>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</si>
  <si>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</si>
  <si>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</si>
  <si>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</si>
  <si>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</si>
  <si>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</si>
  <si>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</si>
  <si>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</si>
  <si>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</si>
  <si>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</si>
  <si>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</si>
  <si>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</si>
  <si>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</si>
  <si>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</si>
  <si>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</si>
  <si>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</si>
  <si>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</si>
  <si>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</si>
  <si>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</si>
  <si>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</si>
  <si>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</si>
  <si>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</si>
  <si>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</si>
  <si>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</si>
  <si>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</si>
  <si>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</si>
  <si>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</si>
  <si>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</si>
  <si>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</si>
  <si>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</si>
  <si>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</si>
  <si>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</si>
  <si>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</si>
  <si>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</si>
  <si>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</si>
  <si>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</si>
  <si>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</si>
  <si>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</si>
  <si>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</si>
  <si>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</si>
  <si>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</si>
  <si>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</si>
  <si>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</si>
  <si>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</si>
  <si>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</si>
  <si>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</si>
  <si>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</si>
  <si>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</si>
  <si>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</si>
  <si>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</si>
  <si>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</si>
  <si>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</si>
  <si>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</si>
  <si>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</si>
  <si>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</si>
  <si>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</si>
  <si>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</si>
  <si>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</si>
  <si>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</si>
  <si>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</si>
  <si>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</si>
  <si>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</si>
  <si>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</si>
  <si>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</si>
  <si>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</si>
  <si>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</si>
  <si>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</si>
  <si>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</si>
  <si>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</si>
  <si>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</si>
  <si>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</si>
  <si>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</si>
  <si>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</si>
  <si>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</si>
  <si>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</si>
  <si>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</si>
  <si>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</si>
  <si>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</si>
  <si>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</si>
  <si>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</si>
  <si>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</si>
  <si>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</si>
  <si>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</si>
  <si>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</si>
  <si>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</si>
  <si>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</si>
  <si>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</si>
  <si>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</si>
  <si>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</si>
  <si>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</si>
  <si>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</si>
  <si>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</si>
  <si>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</si>
  <si>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</si>
  <si>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</si>
  <si>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</si>
  <si>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</si>
  <si>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</si>
  <si>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</si>
  <si>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</si>
  <si>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</si>
  <si>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</si>
  <si>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</si>
  <si>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</si>
  <si>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</si>
  <si>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</si>
  <si>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</si>
  <si>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</si>
  <si>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</si>
  <si>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</si>
  <si>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</si>
  <si>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</si>
  <si>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</si>
  <si>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</si>
  <si>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</si>
  <si>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</si>
  <si>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</si>
  <si>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</si>
  <si>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</si>
  <si>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</si>
  <si>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</si>
  <si>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</si>
  <si>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</si>
  <si>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</si>
  <si>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</si>
  <si>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</si>
  <si>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</si>
  <si>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</si>
  <si>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</si>
  <si>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</si>
  <si>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</si>
  <si>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</si>
  <si>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</si>
  <si>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</si>
  <si>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</si>
  <si>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</si>
  <si>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</si>
  <si>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</si>
  <si>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</si>
  <si>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</si>
  <si>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</si>
  <si>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</si>
  <si>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</si>
  <si>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</si>
  <si>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</si>
  <si>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</si>
  <si>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</si>
  <si>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</si>
  <si>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</si>
  <si>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</si>
  <si>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</si>
  <si>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</si>
  <si>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</si>
  <si>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</si>
  <si>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</si>
  <si>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</si>
  <si>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</si>
  <si>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</si>
  <si>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</si>
  <si>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</si>
  <si>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</si>
  <si>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</si>
  <si>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</si>
  <si>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</si>
  <si>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</si>
  <si>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</si>
  <si>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</si>
  <si>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</si>
  <si>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</si>
  <si>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</si>
  <si>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</si>
  <si>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</si>
  <si>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</si>
  <si>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</si>
  <si>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</si>
  <si>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</si>
  <si>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</si>
  <si>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</si>
  <si>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</si>
  <si>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</si>
  <si>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</si>
  <si>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</si>
  <si>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</si>
  <si>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</si>
  <si>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</si>
  <si>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</si>
  <si>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</si>
  <si>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</si>
  <si>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</si>
  <si>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</si>
  <si>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</si>
  <si>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</si>
  <si>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</si>
  <si>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</si>
  <si>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</si>
  <si>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</si>
  <si>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</si>
  <si>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</si>
  <si>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</si>
  <si>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</si>
  <si>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</si>
  <si>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</si>
  <si>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</si>
  <si>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</si>
  <si>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</si>
  <si>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</si>
  <si>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</si>
  <si>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</si>
  <si>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</si>
  <si>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</si>
  <si>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</si>
  <si>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</si>
  <si>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</si>
  <si>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</si>
  <si>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</si>
  <si>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</si>
  <si>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</si>
  <si>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</si>
  <si>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</si>
  <si>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</si>
  <si>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</si>
  <si>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</si>
  <si>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</si>
  <si>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</si>
  <si>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</si>
  <si>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</si>
  <si>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</si>
  <si>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</si>
  <si>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</si>
  <si>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</si>
  <si>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</si>
  <si>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</si>
  <si>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</si>
  <si>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</si>
  <si>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</si>
  <si>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</si>
  <si>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</si>
  <si>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</si>
  <si>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</si>
  <si>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</si>
  <si>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</si>
  <si>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</si>
  <si>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</si>
  <si>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</si>
  <si>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</si>
  <si>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</si>
  <si>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</si>
  <si>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</si>
  <si>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</si>
  <si>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</si>
  <si>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</si>
  <si>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</si>
  <si>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</si>
  <si>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</si>
  <si>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</si>
  <si>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</si>
  <si>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</si>
  <si>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</si>
  <si>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</si>
  <si>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</si>
  <si>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</si>
  <si>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</si>
  <si>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</si>
  <si>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</si>
  <si>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</si>
  <si>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</si>
  <si>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</si>
  <si>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</si>
  <si>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</si>
  <si>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</si>
  <si>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</si>
  <si>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</si>
  <si>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</si>
  <si>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</si>
  <si>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</si>
  <si>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</si>
  <si>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</si>
  <si>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</si>
  <si>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</si>
  <si>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</si>
  <si>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</si>
  <si>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</si>
  <si>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</si>
  <si>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</si>
  <si>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</si>
  <si>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</si>
  <si>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</si>
  <si>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</si>
  <si>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</si>
  <si>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</si>
  <si>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</si>
  <si>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</si>
  <si>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</si>
  <si>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</si>
  <si>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</si>
  <si>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</si>
  <si>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</si>
  <si>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</si>
  <si>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</si>
  <si>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</si>
  <si>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</si>
  <si>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</si>
  <si>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</si>
  <si>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</si>
  <si>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</si>
  <si>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</si>
  <si>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</si>
  <si>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</si>
  <si>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</si>
  <si>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</si>
  <si>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</si>
  <si>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</si>
  <si>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</si>
  <si>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</si>
  <si>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</si>
  <si>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</si>
  <si>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</si>
  <si>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</si>
  <si>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</si>
  <si>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</si>
  <si>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</si>
  <si>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</si>
  <si>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</si>
  <si>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</si>
  <si>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</si>
  <si>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</si>
  <si>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</si>
  <si>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</si>
  <si>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</si>
  <si>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</si>
  <si>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</si>
  <si>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</si>
  <si>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</si>
  <si>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</si>
  <si>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</si>
  <si>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</si>
  <si>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</si>
  <si>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</si>
  <si>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</si>
  <si>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</si>
  <si>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</si>
  <si>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</si>
  <si>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</si>
  <si>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</si>
  <si>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</si>
  <si>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</si>
  <si>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</si>
  <si>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</si>
  <si>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</si>
  <si>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</si>
  <si>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</si>
  <si>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</si>
  <si>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</si>
  <si>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</si>
  <si>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</si>
  <si>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</si>
  <si>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</si>
  <si>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</si>
  <si>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</si>
  <si>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</si>
  <si>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</si>
  <si>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</si>
  <si>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</si>
  <si>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</si>
  <si>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</si>
  <si>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</si>
  <si>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</si>
  <si>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</si>
  <si>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</si>
  <si>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</si>
  <si>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</si>
  <si>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</si>
  <si>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</si>
  <si>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</si>
  <si>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</si>
  <si>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</si>
  <si>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</si>
  <si>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</si>
  <si>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</si>
  <si>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</si>
  <si>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</si>
  <si>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</si>
  <si>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</si>
  <si>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</si>
  <si>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</si>
  <si>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</si>
  <si>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</si>
  <si>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</si>
  <si>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</si>
  <si>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</si>
  <si>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</si>
  <si>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</si>
  <si>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</si>
  <si>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</si>
  <si>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</si>
  <si>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</si>
  <si>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</si>
  <si>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</si>
  <si>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</si>
  <si>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</si>
  <si>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</si>
  <si>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</si>
  <si>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</si>
  <si>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</si>
  <si>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</si>
  <si>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</si>
  <si>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</si>
  <si>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</si>
  <si>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</si>
  <si>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</si>
  <si>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</si>
  <si>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</si>
  <si>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</si>
  <si>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</si>
  <si>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</si>
  <si>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</si>
  <si>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</si>
  <si>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</si>
  <si>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</si>
  <si>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</si>
  <si>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</si>
  <si>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</si>
  <si>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</si>
  <si>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</si>
  <si>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</si>
  <si>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</si>
  <si>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</si>
  <si>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</si>
  <si>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</si>
  <si>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</si>
  <si>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</si>
  <si>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</si>
  <si>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</si>
  <si>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</si>
  <si>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</si>
  <si>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</si>
  <si>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</si>
  <si>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</si>
  <si>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</si>
  <si>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</si>
  <si>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</si>
  <si>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</si>
  <si>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</si>
  <si>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</si>
  <si>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</si>
  <si>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</si>
  <si>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</si>
  <si>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</si>
  <si>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</si>
  <si>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</si>
  <si>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</si>
  <si>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</si>
  <si>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</si>
  <si>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</si>
  <si>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</si>
  <si>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</si>
  <si>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</si>
  <si>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</si>
  <si>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</si>
  <si>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</si>
  <si>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</si>
  <si>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</si>
  <si>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</si>
  <si>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</si>
  <si>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</si>
  <si>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</si>
  <si>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</si>
  <si>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</si>
  <si>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</si>
  <si>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</si>
  <si>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</si>
  <si>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</si>
  <si>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</si>
  <si>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</si>
  <si>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</si>
  <si>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</si>
  <si>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</si>
  <si>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</si>
  <si>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</si>
  <si>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</si>
  <si>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</si>
  <si>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</si>
  <si>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</si>
  <si>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</si>
  <si>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</si>
  <si>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</si>
  <si>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</si>
  <si>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</si>
  <si>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</si>
  <si>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</si>
  <si>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</si>
  <si>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</si>
  <si>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</si>
  <si>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</si>
  <si>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</si>
  <si>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</si>
  <si>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</si>
  <si>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</si>
  <si>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</si>
  <si>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</si>
  <si>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</si>
  <si>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</si>
  <si>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</si>
  <si>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</si>
  <si>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</si>
  <si>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</si>
  <si>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</si>
  <si>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</si>
  <si>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</si>
  <si>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</si>
  <si>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</si>
  <si>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</si>
  <si>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</si>
  <si>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</si>
  <si>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</si>
  <si>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</si>
  <si>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</si>
  <si>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</si>
  <si>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</si>
  <si>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</si>
  <si>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</si>
  <si>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</si>
  <si>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</si>
  <si>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</si>
  <si>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</si>
  <si>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</si>
  <si>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</si>
  <si>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</si>
  <si>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</si>
  <si>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</si>
  <si>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</si>
  <si>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</si>
  <si>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</si>
  <si>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</si>
  <si>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</si>
  <si>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</si>
  <si>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</si>
  <si>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</si>
  <si>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</si>
  <si>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</si>
  <si>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</si>
  <si>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</si>
  <si>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</si>
  <si>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</si>
  <si>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</si>
  <si>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</si>
  <si>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</si>
  <si>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</si>
  <si>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</si>
  <si>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</si>
  <si>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</si>
  <si>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</si>
  <si>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</si>
  <si>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</si>
  <si>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</si>
  <si>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</si>
  <si>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</si>
  <si>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</si>
  <si>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</si>
  <si>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</si>
  <si>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</si>
  <si>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</si>
  <si>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</si>
  <si>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</si>
  <si>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</si>
  <si>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</si>
  <si>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</si>
  <si>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</si>
  <si>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</si>
  <si>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</si>
  <si>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</si>
  <si>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</si>
  <si>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</si>
  <si>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</si>
  <si>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</si>
  <si>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</si>
  <si>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</si>
  <si>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</si>
  <si>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</si>
  <si>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</si>
  <si>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</si>
  <si>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</si>
  <si>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</si>
  <si>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</si>
  <si>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</si>
  <si>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</si>
  <si>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</si>
  <si>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</si>
  <si>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</si>
  <si>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</si>
  <si>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</si>
  <si>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</si>
  <si>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</si>
  <si>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</si>
  <si>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</si>
  <si>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</si>
  <si>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</si>
  <si>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</si>
  <si>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</si>
  <si>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</si>
  <si>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</si>
  <si>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</si>
  <si>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</si>
  <si>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</si>
  <si>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</si>
  <si>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</si>
  <si>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</si>
  <si>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</si>
  <si>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</si>
  <si>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</si>
  <si>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</si>
  <si>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</si>
  <si>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</si>
  <si>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</si>
  <si>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</si>
  <si>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</si>
  <si>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</si>
  <si>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</si>
  <si>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</si>
  <si>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</si>
  <si>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</si>
  <si>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</si>
  <si>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</si>
  <si>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</si>
  <si>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</si>
  <si>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</si>
  <si>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</si>
  <si>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</si>
  <si>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</si>
  <si>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</si>
  <si>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</si>
  <si>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</si>
  <si>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</si>
  <si>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</si>
  <si>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</si>
  <si>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</si>
  <si>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</si>
  <si>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</si>
  <si>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</si>
  <si>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</si>
  <si>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</si>
  <si>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</si>
  <si>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</si>
  <si>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</si>
  <si>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</si>
  <si>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</si>
  <si>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</si>
  <si>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</si>
  <si>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</si>
  <si>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</si>
  <si>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</si>
  <si>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</si>
  <si>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</si>
  <si>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</si>
  <si>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</si>
  <si>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</si>
  <si>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</si>
  <si>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</si>
  <si>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</si>
  <si>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</si>
  <si>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</si>
  <si>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</si>
  <si>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</si>
  <si>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</si>
  <si>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</si>
  <si>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</si>
  <si>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</si>
  <si>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</si>
  <si>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</si>
  <si>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</si>
  <si>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</si>
  <si>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</si>
  <si>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</si>
  <si>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</si>
  <si>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</si>
  <si>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</si>
  <si>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</si>
  <si>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</si>
  <si>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</si>
  <si>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</si>
  <si>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</si>
  <si>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</si>
  <si>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</si>
  <si>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</si>
  <si>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</si>
  <si>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</si>
  <si>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</si>
  <si>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</si>
  <si>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</si>
  <si>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</si>
  <si>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</si>
  <si>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</si>
  <si>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</si>
  <si>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</si>
  <si>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</si>
  <si>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</si>
  <si>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</si>
  <si>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</si>
  <si>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</si>
  <si>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</si>
  <si>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</si>
  <si>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</si>
  <si>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</si>
  <si>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</si>
  <si>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</si>
  <si>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</si>
  <si>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</si>
  <si>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</si>
  <si>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</si>
  <si>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</si>
  <si>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</si>
  <si>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</si>
  <si>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</si>
  <si>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</si>
  <si>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</si>
  <si>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</si>
  <si>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</si>
  <si>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</si>
  <si>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</si>
  <si>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</si>
  <si>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</si>
  <si>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</si>
  <si>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</si>
  <si>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</si>
  <si>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</si>
  <si>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</si>
  <si>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</si>
  <si>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</si>
  <si>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</si>
  <si>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</si>
  <si>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</si>
  <si>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</si>
  <si>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</si>
  <si>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</si>
  <si>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</si>
  <si>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</si>
  <si>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</si>
  <si>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</si>
  <si>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</si>
  <si>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</si>
  <si>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</si>
  <si>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</si>
  <si>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</si>
  <si>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</si>
  <si>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</si>
  <si>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</si>
  <si>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</si>
  <si>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</si>
  <si>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</si>
  <si>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</si>
  <si>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</si>
  <si>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</si>
  <si>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</si>
  <si>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</si>
  <si>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</si>
  <si>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</si>
  <si>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</si>
  <si>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</si>
  <si>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</si>
  <si>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</si>
  <si>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</si>
  <si>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</si>
  <si>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</si>
  <si>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</si>
  <si>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</si>
  <si>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</si>
  <si>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</si>
  <si>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</si>
  <si>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</si>
  <si>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</si>
  <si>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</si>
  <si>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</si>
  <si>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</si>
  <si>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</si>
  <si>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</si>
  <si>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</si>
  <si>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</si>
  <si>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</si>
  <si>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</si>
  <si>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</si>
  <si>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</si>
  <si>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</si>
  <si>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</si>
  <si>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</si>
  <si>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</si>
  <si>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</si>
  <si>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</si>
  <si>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</si>
  <si>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</si>
  <si>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</si>
  <si>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</si>
  <si>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</si>
  <si>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</si>
  <si>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</si>
  <si>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</si>
  <si>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</si>
  <si>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</si>
  <si>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</si>
  <si>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</si>
  <si>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</si>
  <si>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</si>
  <si>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</si>
  <si>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</si>
  <si>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</si>
  <si>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</si>
  <si>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</si>
  <si>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</si>
  <si>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</si>
  <si>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</si>
  <si>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</si>
  <si>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</si>
  <si>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</si>
  <si>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</si>
  <si>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</si>
  <si>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</si>
  <si>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</si>
  <si>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</si>
  <si>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</si>
  <si>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</si>
  <si>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</si>
  <si>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</si>
  <si>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</si>
  <si>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</si>
  <si>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</si>
  <si>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</si>
  <si>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</si>
  <si>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</si>
  <si>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</si>
  <si>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</si>
  <si>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</si>
  <si>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</si>
  <si>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</si>
  <si>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</si>
  <si>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</si>
  <si>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</si>
  <si>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</si>
  <si>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</si>
  <si>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</si>
  <si>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</si>
  <si>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</si>
  <si>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</si>
  <si>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</si>
  <si>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</si>
  <si>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</si>
  <si>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</si>
  <si>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</si>
  <si>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</si>
  <si>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</si>
  <si>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</si>
  <si>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</si>
  <si>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</si>
  <si>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</si>
  <si>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</si>
  <si>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</si>
  <si>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</si>
  <si>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</si>
  <si>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</si>
  <si>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</si>
  <si>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</si>
  <si>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</si>
  <si>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</si>
  <si>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</si>
  <si>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</si>
  <si>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</si>
  <si>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</si>
  <si>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</si>
  <si>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</si>
  <si>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</si>
  <si>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</si>
  <si>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</si>
  <si>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</si>
  <si>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</si>
  <si>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</si>
  <si>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</si>
  <si>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</si>
  <si>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</si>
  <si>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</si>
  <si>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</si>
  <si>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</si>
  <si>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</si>
  <si>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</si>
  <si>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</si>
  <si>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</si>
  <si>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</si>
  <si>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</si>
  <si>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</si>
  <si>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</si>
  <si>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</si>
  <si>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</si>
  <si>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</si>
  <si>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</si>
  <si>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</si>
  <si>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</si>
  <si>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</si>
  <si>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</si>
  <si>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</si>
  <si>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</si>
  <si>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</si>
  <si>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</si>
  <si>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</si>
  <si>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</si>
  <si>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</si>
  <si>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</si>
  <si>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</si>
  <si>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</si>
  <si>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</si>
  <si>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</si>
  <si>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</si>
  <si>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</si>
  <si>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</si>
  <si>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</si>
  <si>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</si>
  <si>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</si>
  <si>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</si>
  <si>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</si>
  <si>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</si>
  <si>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</si>
  <si>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</si>
  <si>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</si>
  <si>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</si>
  <si>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</si>
  <si>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</si>
  <si>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</si>
  <si>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</si>
  <si>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</si>
  <si>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</si>
  <si>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</si>
  <si>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</si>
  <si>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</si>
  <si>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</si>
  <si>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</si>
  <si>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</si>
  <si>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</si>
  <si>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</si>
  <si>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</si>
  <si>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</si>
  <si>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</si>
  <si>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</si>
  <si>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</si>
  <si>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</si>
  <si>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</si>
  <si>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</si>
  <si>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</si>
  <si>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</si>
  <si>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</si>
  <si>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</si>
  <si>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</si>
  <si>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</si>
  <si>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</si>
  <si>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</si>
  <si>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</si>
  <si>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</si>
  <si>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</si>
  <si>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</si>
  <si>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</si>
  <si>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</si>
  <si>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</si>
  <si>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</si>
  <si>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</si>
  <si>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</si>
  <si>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</si>
  <si>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</si>
  <si>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</si>
  <si>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</si>
  <si>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</si>
  <si>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</si>
  <si>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</si>
  <si>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</si>
  <si>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</si>
  <si>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</si>
  <si>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</si>
  <si>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</si>
  <si>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</si>
  <si>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</si>
  <si>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</si>
  <si>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</si>
  <si>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</si>
  <si>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</si>
  <si>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</si>
  <si>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</si>
  <si>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</si>
  <si>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</si>
  <si>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</si>
  <si>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</si>
  <si>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</si>
  <si>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</si>
  <si>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</si>
  <si>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</si>
  <si>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</si>
  <si>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</si>
  <si>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</si>
  <si>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</si>
  <si>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</si>
  <si>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</si>
  <si>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</si>
  <si>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</si>
  <si>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</si>
  <si>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</si>
  <si>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</si>
  <si>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</si>
  <si>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</si>
  <si>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</si>
  <si>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</si>
  <si>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</si>
  <si>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</si>
  <si>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</si>
  <si>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</si>
  <si>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</si>
  <si>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</si>
  <si>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</si>
  <si>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</si>
  <si>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</si>
  <si>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</si>
  <si>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</si>
  <si>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</si>
  <si>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</si>
  <si>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</si>
  <si>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</si>
  <si>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</si>
  <si>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</si>
  <si>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</si>
  <si>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</si>
  <si>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</si>
  <si>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</si>
  <si>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</si>
  <si>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</si>
  <si>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</si>
  <si>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</si>
  <si>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</si>
  <si>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</si>
  <si>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</si>
  <si>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</si>
  <si>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</si>
  <si>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</si>
  <si>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</si>
  <si>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</si>
  <si>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</si>
  <si>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</si>
  <si>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</si>
  <si>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</si>
  <si>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</si>
  <si>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</si>
  <si>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</si>
  <si>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</si>
  <si>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</si>
  <si>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</si>
  <si>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</si>
  <si>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</si>
  <si>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</si>
  <si>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</si>
  <si>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</si>
  <si>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</si>
  <si>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</si>
  <si>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</si>
  <si>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</si>
  <si>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</si>
  <si>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</si>
  <si>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</si>
  <si>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</si>
  <si>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</si>
  <si>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</si>
  <si>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</si>
  <si>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</si>
  <si>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</si>
  <si>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</si>
  <si>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</si>
  <si>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</si>
  <si>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</si>
  <si>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</si>
  <si>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</si>
  <si>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</si>
  <si>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</si>
  <si>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</si>
  <si>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</si>
  <si>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</si>
  <si>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</si>
  <si>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</si>
  <si>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</si>
  <si>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</si>
  <si>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</si>
  <si>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</si>
  <si>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</si>
  <si>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</si>
  <si>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</si>
  <si>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</si>
  <si>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</si>
  <si>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</si>
  <si>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</si>
  <si>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</si>
  <si>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</si>
  <si>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</si>
  <si>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</si>
  <si>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</si>
  <si>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</si>
  <si>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</si>
  <si>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</si>
  <si>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</si>
  <si>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</si>
  <si>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</si>
  <si>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</si>
  <si>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</si>
  <si>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</si>
  <si>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</si>
  <si>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</si>
  <si>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</si>
  <si>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</si>
  <si>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</si>
  <si>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</si>
  <si>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</si>
  <si>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</si>
  <si>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</si>
  <si>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</si>
  <si>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</si>
  <si>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</si>
  <si>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</si>
  <si>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</si>
  <si>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</si>
  <si>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</si>
  <si>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</si>
  <si>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</si>
  <si>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</si>
  <si>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</si>
  <si>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</si>
  <si>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</si>
  <si>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</si>
  <si>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</si>
  <si>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</si>
  <si>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</si>
  <si>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</si>
  <si>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</si>
  <si>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</si>
  <si>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</si>
  <si>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</si>
  <si>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</si>
  <si>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</si>
  <si>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</si>
  <si>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</si>
  <si>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</si>
  <si>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</si>
  <si>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</si>
  <si>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</si>
  <si>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</si>
  <si>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</si>
  <si>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</si>
  <si>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</si>
  <si>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</si>
  <si>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</si>
  <si>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</si>
  <si>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</si>
  <si>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</si>
  <si>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</si>
  <si>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</si>
  <si>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</si>
  <si>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</si>
  <si>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</si>
  <si>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</si>
  <si>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</si>
  <si>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</si>
  <si>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</si>
  <si>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</si>
  <si>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</si>
  <si>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</si>
  <si>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</si>
  <si>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</si>
  <si>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</si>
  <si>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</si>
  <si>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</si>
  <si>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</si>
  <si>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</si>
  <si>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</si>
  <si>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</si>
  <si>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</si>
  <si>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</si>
  <si>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</si>
  <si>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</si>
  <si>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</si>
  <si>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</si>
  <si>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</si>
  <si>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</si>
  <si>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</si>
  <si>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</si>
  <si>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</si>
  <si>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</si>
  <si>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</si>
  <si>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</si>
  <si>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</si>
  <si>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</si>
  <si>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</si>
  <si>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</si>
  <si>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</si>
  <si>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</si>
  <si>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</si>
  <si>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</si>
  <si>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</si>
  <si>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</si>
  <si>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</si>
  <si>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</si>
  <si>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</si>
  <si>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</si>
  <si>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</si>
  <si>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</si>
  <si>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</si>
  <si>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</si>
  <si>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</si>
  <si>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</si>
  <si>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</si>
  <si>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</si>
  <si>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</si>
  <si>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</si>
  <si>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</si>
  <si>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</si>
  <si>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</si>
  <si>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</si>
  <si>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</si>
  <si>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</si>
  <si>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</si>
  <si>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</si>
  <si>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</si>
  <si>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</si>
  <si>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</si>
  <si>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</si>
  <si>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</si>
  <si>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</si>
  <si>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</si>
  <si>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</si>
  <si>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</si>
  <si>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</si>
  <si>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</si>
  <si>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</si>
  <si>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</si>
  <si>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</si>
  <si>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</si>
  <si>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</si>
  <si>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</si>
  <si>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</si>
  <si>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</si>
  <si>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</si>
  <si>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</si>
  <si>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</si>
  <si>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</si>
  <si>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</si>
  <si>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</si>
  <si>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</si>
  <si>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</si>
  <si>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</si>
  <si>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</si>
  <si>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</si>
  <si>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</si>
  <si>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</si>
  <si>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</si>
  <si>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</si>
  <si>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</si>
  <si>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</si>
  <si>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</si>
  <si>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</si>
  <si>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</si>
  <si>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</si>
  <si>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</si>
  <si>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</si>
  <si>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</si>
  <si>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</si>
  <si>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</si>
  <si>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</si>
  <si>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</si>
  <si>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</si>
  <si>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</si>
  <si>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</si>
  <si>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</si>
  <si>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</si>
  <si>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</si>
  <si>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</si>
  <si>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</si>
  <si>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</si>
  <si>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</si>
  <si>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</si>
  <si>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</si>
  <si>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</si>
  <si>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</si>
  <si>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</si>
  <si>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</si>
  <si>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</si>
  <si>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</si>
  <si>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</si>
  <si>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</si>
  <si>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</si>
  <si>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</si>
  <si>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</si>
  <si>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</si>
  <si>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</si>
  <si>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</si>
  <si>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</si>
  <si>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</si>
  <si>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</si>
  <si>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</si>
  <si>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</si>
  <si>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</si>
  <si>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</si>
  <si>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</si>
  <si>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</si>
  <si>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</si>
  <si>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</si>
  <si>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</si>
  <si>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</si>
  <si>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</si>
  <si>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</si>
  <si>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</si>
  <si>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</si>
  <si>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</si>
  <si>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</si>
  <si>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</si>
  <si>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</si>
  <si>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</si>
  <si>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</si>
  <si>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</si>
  <si>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</si>
  <si>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</si>
  <si>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</si>
  <si>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</si>
  <si>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</si>
  <si>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</si>
  <si>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</si>
  <si>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</si>
  <si>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</si>
  <si>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</si>
  <si>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</si>
  <si>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</si>
  <si>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</si>
  <si>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</si>
  <si>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</si>
  <si>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</si>
  <si>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</si>
  <si>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</si>
  <si>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</si>
  <si>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</si>
  <si>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</si>
  <si>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</si>
  <si>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</si>
  <si>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</si>
  <si>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</si>
  <si>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</si>
  <si>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</si>
  <si>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</si>
  <si>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</si>
  <si>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</si>
  <si>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</si>
  <si>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</si>
  <si>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</si>
  <si>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</si>
  <si>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</si>
  <si>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</si>
  <si>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</si>
  <si>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</si>
  <si>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</si>
  <si>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</si>
  <si>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</si>
  <si>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</si>
  <si>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</si>
  <si>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</si>
  <si>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</si>
  <si>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</si>
  <si>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</si>
  <si>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</si>
  <si>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</si>
  <si>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</si>
  <si>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</si>
  <si>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</si>
  <si>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</si>
  <si>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</si>
  <si>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</si>
  <si>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</si>
  <si>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</si>
  <si>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</si>
  <si>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</si>
  <si>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</si>
  <si>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</si>
  <si>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</si>
  <si>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</si>
  <si>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</si>
  <si>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</si>
  <si>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</si>
  <si>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</si>
  <si>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</si>
  <si>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</si>
  <si>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</si>
  <si>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</si>
  <si>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</si>
  <si>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</si>
  <si>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</si>
  <si>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</si>
  <si>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</si>
  <si>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</si>
  <si>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</si>
  <si>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</si>
  <si>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</si>
  <si>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</si>
  <si>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</si>
  <si>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</si>
  <si>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</si>
  <si>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</si>
  <si>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</si>
  <si>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</si>
  <si>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</si>
  <si>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</si>
  <si>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</si>
  <si>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</si>
  <si>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</si>
  <si>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</si>
  <si>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</si>
  <si>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</si>
  <si>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</si>
  <si>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</si>
  <si>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</si>
  <si>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</si>
  <si>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</si>
  <si>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</si>
  <si>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</si>
  <si>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</si>
  <si>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</si>
  <si>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</si>
  <si>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</si>
  <si>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</si>
  <si>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</si>
  <si>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</si>
  <si>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</si>
  <si>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</si>
  <si>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</si>
  <si>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</si>
  <si>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</si>
  <si>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</si>
  <si>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</si>
  <si>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</si>
  <si>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</si>
  <si>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</si>
  <si>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</si>
  <si>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</si>
  <si>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</si>
  <si>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</si>
  <si>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</si>
  <si>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</si>
  <si>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</si>
  <si>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</si>
  <si>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</si>
  <si>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</si>
  <si>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</si>
  <si>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</si>
  <si>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</si>
  <si>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</si>
  <si>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</si>
  <si>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</si>
  <si>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</si>
  <si>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</si>
  <si>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</si>
  <si>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</si>
  <si>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</si>
  <si>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</si>
  <si>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</si>
  <si>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</si>
  <si>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</si>
  <si>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</si>
  <si>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</si>
  <si>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</si>
  <si>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</si>
  <si>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</si>
  <si>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</si>
  <si>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</si>
  <si>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</si>
  <si>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</si>
  <si>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</si>
  <si>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</si>
  <si>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</si>
  <si>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</si>
  <si>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</si>
  <si>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</si>
  <si>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</si>
  <si>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</si>
  <si>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</si>
  <si>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</si>
  <si>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</si>
  <si>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</si>
  <si>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</si>
  <si>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</si>
  <si>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</si>
  <si>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</si>
  <si>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</si>
  <si>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</si>
  <si>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</si>
  <si>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</si>
  <si>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</si>
  <si>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</si>
  <si>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</si>
  <si>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</si>
  <si>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</si>
  <si>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</si>
  <si>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</si>
  <si>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</si>
  <si>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</si>
  <si>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</si>
  <si>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</si>
  <si>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</si>
  <si>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</si>
  <si>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</si>
  <si>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</si>
  <si>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</si>
  <si>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</si>
  <si>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</si>
  <si>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</si>
  <si>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</si>
  <si>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</si>
  <si>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</si>
  <si>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</si>
  <si>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</si>
  <si>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</si>
  <si>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</si>
  <si>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</si>
  <si>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</si>
  <si>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</si>
  <si>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</si>
  <si>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</si>
  <si>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</si>
  <si>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</si>
  <si>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</si>
  <si>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</si>
  <si>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</si>
  <si>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</si>
  <si>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</si>
  <si>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</si>
  <si>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</si>
  <si>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</si>
  <si>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</si>
  <si>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</si>
  <si>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</si>
  <si>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</si>
  <si>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</si>
  <si>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</si>
  <si>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</si>
  <si>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</si>
  <si>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</si>
  <si>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</si>
  <si>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</si>
  <si>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</si>
  <si>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</si>
  <si>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</si>
  <si>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</si>
  <si>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</si>
  <si>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</si>
  <si>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</si>
  <si>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</si>
  <si>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</si>
  <si>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</si>
  <si>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</si>
  <si>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</si>
  <si>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</si>
  <si>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</si>
  <si>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</si>
  <si>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</si>
  <si>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</si>
  <si>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</si>
  <si>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</si>
  <si>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</si>
  <si>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</si>
  <si>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</si>
  <si>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</si>
  <si>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</si>
  <si>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</si>
  <si>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</si>
  <si>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</si>
  <si>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</si>
  <si>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</si>
  <si>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</si>
  <si>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</si>
  <si>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</si>
  <si>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</si>
  <si>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</si>
  <si>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</si>
  <si>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</si>
  <si>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</si>
  <si>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</si>
  <si>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</si>
  <si>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</si>
  <si>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</si>
  <si>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</si>
  <si>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</si>
  <si>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</si>
  <si>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</si>
  <si>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</si>
  <si>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</si>
  <si>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</si>
  <si>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</si>
  <si>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</si>
  <si>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</si>
  <si>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</si>
  <si>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</si>
  <si>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</si>
  <si>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</si>
  <si>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</si>
  <si>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</si>
  <si>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</si>
  <si>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</si>
  <si>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</si>
  <si>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</si>
  <si>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</si>
  <si>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</si>
  <si>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</si>
  <si>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</si>
  <si>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</si>
  <si>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</si>
  <si>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</si>
  <si>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</si>
  <si>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</si>
  <si>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</si>
  <si>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</si>
  <si>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</si>
  <si>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</si>
  <si>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</si>
  <si>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</si>
  <si>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</si>
  <si>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</si>
  <si>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</si>
  <si>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</si>
  <si>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</si>
  <si>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</si>
  <si>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</si>
  <si>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</si>
  <si>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</si>
  <si>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</si>
  <si>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</si>
  <si>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</si>
  <si>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</si>
  <si>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</si>
  <si>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</si>
  <si>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</si>
  <si>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</si>
  <si>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</si>
  <si>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</si>
  <si>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</si>
  <si>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</si>
  <si>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</si>
  <si>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</si>
  <si>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</si>
  <si>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</si>
  <si>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</si>
  <si>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</si>
  <si>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</si>
  <si>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</si>
  <si>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</si>
  <si>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</si>
  <si>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</si>
  <si>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</si>
  <si>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</si>
  <si>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</si>
  <si>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</si>
  <si>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</si>
  <si>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</si>
  <si>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</si>
  <si>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</si>
  <si>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</si>
  <si>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</si>
  <si>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</si>
  <si>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</si>
  <si>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</si>
  <si>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</si>
  <si>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</si>
  <si>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</si>
  <si>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</si>
  <si>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</si>
  <si>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</si>
  <si>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</si>
  <si>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</si>
  <si>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</si>
  <si>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</si>
  <si>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</si>
  <si>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</si>
  <si>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</si>
  <si>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</si>
  <si>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</si>
  <si>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</si>
  <si>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</si>
  <si>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</si>
  <si>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</si>
  <si>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</si>
  <si>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</si>
  <si>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</si>
  <si>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</si>
  <si>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</si>
  <si>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</si>
  <si>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</si>
  <si>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</si>
  <si>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</si>
  <si>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</si>
  <si>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</si>
  <si>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</si>
  <si>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</si>
  <si>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</si>
  <si>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</si>
  <si>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</si>
  <si>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</si>
  <si>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</si>
  <si>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</si>
  <si>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</si>
  <si>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</si>
  <si>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</si>
  <si>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</si>
  <si>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</si>
  <si>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</si>
  <si>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</si>
  <si>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</si>
  <si>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</si>
  <si>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</si>
  <si>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</si>
  <si>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</si>
  <si>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</si>
  <si>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</si>
  <si>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</si>
  <si>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</si>
  <si>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</si>
  <si>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</si>
  <si>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</si>
  <si>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</si>
  <si>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</si>
  <si>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</si>
  <si>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</si>
  <si>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</si>
  <si>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</si>
  <si>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</si>
  <si>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</si>
  <si>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</si>
  <si>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</si>
  <si>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</si>
  <si>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</si>
  <si>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</si>
  <si>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</si>
  <si>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</si>
  <si>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</si>
  <si>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</si>
  <si>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</si>
  <si>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</si>
  <si>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</si>
  <si>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</si>
  <si>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</si>
  <si>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</si>
  <si>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</si>
  <si>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</si>
  <si>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</si>
  <si>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</si>
  <si>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</si>
  <si>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</si>
  <si>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</si>
  <si>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</si>
  <si>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</si>
  <si>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</si>
  <si>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</si>
  <si>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</si>
  <si>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</si>
  <si>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</si>
  <si>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</si>
  <si>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</si>
  <si>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</si>
  <si>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</si>
  <si>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</si>
  <si>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</si>
  <si>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</si>
  <si>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</si>
  <si>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</si>
  <si>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</si>
  <si>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</si>
  <si>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</si>
  <si>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</si>
  <si>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</si>
  <si>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</si>
  <si>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</si>
  <si>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</si>
  <si>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</si>
  <si>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</si>
  <si>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</si>
  <si>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</si>
  <si>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</si>
  <si>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</si>
  <si>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</si>
  <si>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</si>
  <si>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</si>
  <si>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</si>
  <si>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</si>
  <si>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</si>
  <si>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</si>
  <si>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</si>
  <si>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</si>
  <si>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</si>
  <si>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</si>
  <si>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</si>
  <si>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</si>
  <si>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</si>
  <si>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</si>
  <si>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</si>
  <si>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</si>
  <si>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</si>
  <si>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</si>
  <si>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</si>
  <si>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</si>
  <si>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</si>
  <si>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</si>
  <si>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</si>
  <si>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</si>
  <si>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</si>
  <si>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</si>
  <si>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</si>
  <si>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</si>
  <si>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</si>
  <si>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</si>
  <si>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</si>
  <si>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</si>
  <si>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</si>
  <si>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</si>
  <si>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</si>
  <si>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</si>
  <si>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</si>
  <si>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</si>
  <si>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</si>
  <si>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</si>
  <si>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</si>
  <si>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</si>
  <si>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</si>
  <si>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</si>
  <si>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</si>
  <si>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</si>
  <si>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</si>
  <si>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</si>
  <si>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</si>
  <si>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</si>
  <si>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</si>
  <si>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</si>
  <si>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</si>
  <si>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</si>
  <si>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</si>
  <si>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</si>
  <si>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</si>
  <si>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</si>
  <si>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</si>
  <si>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</si>
  <si>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</si>
  <si>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</si>
  <si>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</si>
  <si>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</si>
  <si>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</si>
  <si>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</si>
  <si>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</si>
  <si>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</si>
  <si>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</si>
  <si>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</si>
  <si>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</si>
  <si>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</si>
  <si>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</si>
  <si>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</si>
  <si>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</si>
  <si>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</si>
  <si>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</si>
  <si>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</si>
  <si>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</si>
  <si>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</si>
  <si>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</si>
  <si>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</si>
  <si>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</si>
  <si>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</si>
  <si>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</si>
  <si>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</si>
  <si>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</si>
  <si>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</si>
  <si>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</si>
  <si>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</si>
  <si>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</si>
  <si>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</si>
  <si>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</si>
  <si>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</si>
  <si>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</si>
  <si>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</si>
  <si>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</si>
  <si>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</si>
  <si>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</si>
  <si>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</si>
  <si>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</si>
  <si>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</si>
  <si>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</si>
  <si>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</si>
  <si>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</si>
  <si>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</si>
  <si>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</si>
  <si>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</si>
  <si>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</si>
  <si>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</si>
  <si>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</si>
  <si>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</si>
  <si>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</si>
  <si>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</si>
  <si>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</si>
  <si>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</si>
  <si>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</si>
  <si>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</si>
  <si>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</si>
  <si>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</si>
  <si>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</si>
  <si>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</si>
  <si>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</si>
  <si>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</si>
  <si>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</si>
  <si>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</si>
  <si>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</si>
  <si>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</si>
  <si>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</si>
  <si>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</si>
  <si>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</si>
  <si>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</si>
  <si>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</si>
  <si>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</si>
  <si>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</si>
  <si>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</si>
  <si>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</si>
  <si>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</si>
  <si>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</si>
  <si>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</si>
  <si>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</si>
  <si>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</si>
  <si>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</si>
  <si>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</si>
  <si>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</si>
  <si>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</si>
  <si>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</si>
  <si>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</si>
  <si>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</si>
  <si>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</si>
  <si>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</si>
  <si>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</si>
  <si>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</si>
  <si>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</si>
  <si>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</si>
  <si>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</si>
  <si>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</si>
  <si>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</si>
  <si>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</si>
  <si>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</si>
  <si>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</si>
  <si>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</si>
  <si>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</si>
  <si>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</si>
  <si>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</si>
  <si>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</si>
  <si>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</si>
  <si>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</si>
  <si>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</si>
  <si>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</si>
  <si>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</si>
  <si>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</si>
  <si>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</si>
  <si>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</si>
  <si>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</si>
  <si>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</si>
  <si>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</si>
  <si>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</si>
  <si>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</si>
  <si>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</si>
  <si>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</si>
  <si>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</si>
  <si>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</si>
  <si>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</si>
  <si>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</si>
  <si>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</si>
  <si>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</si>
  <si>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</si>
  <si>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</si>
  <si>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</si>
  <si>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</si>
  <si>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</si>
  <si>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</si>
  <si>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</si>
  <si>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</si>
  <si>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</si>
  <si>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</si>
  <si>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</si>
  <si>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</si>
  <si>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</si>
  <si>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</si>
  <si>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</si>
  <si>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</si>
  <si>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</si>
  <si>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</si>
  <si>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</si>
  <si>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</si>
  <si>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</si>
  <si>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</si>
  <si>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</si>
  <si>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</si>
  <si>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</si>
  <si>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</si>
  <si>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</si>
  <si>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</si>
  <si>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</si>
  <si>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</si>
  <si>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</si>
  <si>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</si>
  <si>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</si>
  <si>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</si>
  <si>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</si>
  <si>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</si>
  <si>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</si>
  <si>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</si>
  <si>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</si>
  <si>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</si>
  <si>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</si>
  <si>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</si>
  <si>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</si>
  <si>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</si>
  <si>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</si>
  <si>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</si>
  <si>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</si>
  <si>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</si>
  <si>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</si>
  <si>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</si>
  <si>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</si>
  <si>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</si>
  <si>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</si>
  <si>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</si>
  <si>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</si>
  <si>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</si>
  <si>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</si>
  <si>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</si>
  <si>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</si>
  <si>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</si>
  <si>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</si>
  <si>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</si>
  <si>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</si>
  <si>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</si>
  <si>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</si>
  <si>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</si>
  <si>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</si>
  <si>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</si>
  <si>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</si>
  <si>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</si>
  <si>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</si>
  <si>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</si>
  <si>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</si>
  <si>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</si>
  <si>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</si>
  <si>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</si>
  <si>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</si>
  <si>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</si>
  <si>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</si>
  <si>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</si>
  <si>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</si>
  <si>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</si>
  <si>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</si>
  <si>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</si>
  <si>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</si>
  <si>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</si>
  <si>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</si>
  <si>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</si>
  <si>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</si>
  <si>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</si>
  <si>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</si>
  <si>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</si>
  <si>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</si>
  <si>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</si>
  <si>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</si>
  <si>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</si>
  <si>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</si>
  <si>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</si>
  <si>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</si>
  <si>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</si>
  <si>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</si>
  <si>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</si>
  <si>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</si>
  <si>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</si>
  <si>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</si>
  <si>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</si>
  <si>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</si>
  <si>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</si>
  <si>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</si>
  <si>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</si>
  <si>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</si>
  <si>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</si>
  <si>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</si>
  <si>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</si>
  <si>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</si>
  <si>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</si>
  <si>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</si>
  <si>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</si>
  <si>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</si>
  <si>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</si>
  <si>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</si>
  <si>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</si>
  <si>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</si>
  <si>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</si>
  <si>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</si>
  <si>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</si>
  <si>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</si>
  <si>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</si>
  <si>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</si>
  <si>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</si>
  <si>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</si>
  <si>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</si>
  <si>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</si>
  <si>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</si>
  <si>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</si>
  <si>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</si>
  <si>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</si>
  <si>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</si>
  <si>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</si>
  <si>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</si>
  <si>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</si>
  <si>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</si>
  <si>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</si>
  <si>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</si>
  <si>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</si>
  <si>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</si>
  <si>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</si>
  <si>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</si>
  <si>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</si>
  <si>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</si>
  <si>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</si>
  <si>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</si>
  <si>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</si>
  <si>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</si>
  <si>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</si>
  <si>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</si>
  <si>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</si>
  <si>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</si>
  <si>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</si>
  <si>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</si>
  <si>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</si>
  <si>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</si>
  <si>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</si>
  <si>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</si>
  <si>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</si>
  <si>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</si>
  <si>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</si>
  <si>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</si>
  <si>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</si>
  <si>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</si>
  <si>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</si>
  <si>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</si>
  <si>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</si>
  <si>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</si>
  <si>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</si>
  <si>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</si>
  <si>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</si>
  <si>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</si>
  <si>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</si>
  <si>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</si>
  <si>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</si>
  <si>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</si>
  <si>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</si>
  <si>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</si>
  <si>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</si>
  <si>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</si>
  <si>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</si>
  <si>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</si>
  <si>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</si>
  <si>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</si>
  <si>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</si>
  <si>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</si>
  <si>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</si>
  <si>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</si>
  <si>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</si>
  <si>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</si>
  <si>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</si>
  <si>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</si>
  <si>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</si>
  <si>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</si>
  <si>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</si>
  <si>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</si>
  <si>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</si>
  <si>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</si>
  <si>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</si>
  <si>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</si>
  <si>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</si>
  <si>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</si>
  <si>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</si>
  <si>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</si>
  <si>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</si>
  <si>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</si>
  <si>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</si>
  <si>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</si>
  <si>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</si>
  <si>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</si>
  <si>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</si>
  <si>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</si>
  <si>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</si>
  <si>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</si>
  <si>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</si>
  <si>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</si>
  <si>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</si>
  <si>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</si>
  <si>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</si>
  <si>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</si>
  <si>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</si>
  <si>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</si>
  <si>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</si>
  <si>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</si>
  <si>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</si>
  <si>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</si>
  <si>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</si>
  <si>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</si>
  <si>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</si>
  <si>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</si>
  <si>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</si>
  <si>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</si>
  <si>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</si>
  <si>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</si>
  <si>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</si>
  <si>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</si>
  <si>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</si>
  <si>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</si>
  <si>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</si>
  <si>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</si>
  <si>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</si>
  <si>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</si>
  <si>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</si>
  <si>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</si>
  <si>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</si>
  <si>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</si>
  <si>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</si>
  <si>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</si>
  <si>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</si>
  <si>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</si>
  <si>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</si>
  <si>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</si>
  <si>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</si>
  <si>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</si>
  <si>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</si>
  <si>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</si>
  <si>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</si>
  <si>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</si>
  <si>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</si>
  <si>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</si>
  <si>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</si>
  <si>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</si>
  <si>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</si>
  <si>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</si>
  <si>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</si>
  <si>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</si>
  <si>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</si>
  <si>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</si>
  <si>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</si>
  <si>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</si>
  <si>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</si>
  <si>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</si>
  <si>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</si>
  <si>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</si>
  <si>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</si>
  <si>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</si>
  <si>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</si>
  <si>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</si>
  <si>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</si>
  <si>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</si>
  <si>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</si>
  <si>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</si>
  <si>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</si>
  <si>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</si>
  <si>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</si>
  <si>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</si>
  <si>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</si>
  <si>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</si>
  <si>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</si>
  <si>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</si>
  <si>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</si>
  <si>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</si>
  <si>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</si>
  <si>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</si>
  <si>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</si>
  <si>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</si>
  <si>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</si>
  <si>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</si>
  <si>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</si>
  <si>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</si>
  <si>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</si>
  <si>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</si>
  <si>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</si>
  <si>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</si>
  <si>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</si>
  <si>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</si>
  <si>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</si>
  <si>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</si>
  <si>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</si>
  <si>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</si>
  <si>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</si>
  <si>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</si>
  <si>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</si>
  <si>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</si>
  <si>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</si>
  <si>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</si>
  <si>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</si>
  <si>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</si>
  <si>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</si>
  <si>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</si>
  <si>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</si>
  <si>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</si>
  <si>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</si>
  <si>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</si>
  <si>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</si>
  <si>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</si>
  <si>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</si>
  <si>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</si>
  <si>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</si>
  <si>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</si>
  <si>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</si>
  <si>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</si>
  <si>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</si>
  <si>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</si>
  <si>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</si>
  <si>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</si>
  <si>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</si>
  <si>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</si>
  <si>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</si>
  <si>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</si>
  <si>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</si>
  <si>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</si>
  <si>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</si>
  <si>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</si>
  <si>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</si>
  <si>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</si>
  <si>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</si>
  <si>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</si>
  <si>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</si>
  <si>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</si>
  <si>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</si>
  <si>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</si>
  <si>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</si>
  <si>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</si>
  <si>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</si>
  <si>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</si>
  <si>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</si>
  <si>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</si>
  <si>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</si>
  <si>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</si>
  <si>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</si>
  <si>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</si>
  <si>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</si>
  <si>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</si>
  <si>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</si>
  <si>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</si>
  <si>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</si>
  <si>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</si>
  <si>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</si>
  <si>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</si>
  <si>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</si>
  <si>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</si>
  <si>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</si>
  <si>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</si>
  <si>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</si>
  <si>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</si>
  <si>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</si>
  <si>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</si>
  <si>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</si>
  <si>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</si>
  <si>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</si>
  <si>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</si>
  <si>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</si>
  <si>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</si>
  <si>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</si>
  <si>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</si>
  <si>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</si>
  <si>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</si>
  <si>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</si>
  <si>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</si>
  <si>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</si>
  <si>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</si>
  <si>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</si>
  <si>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</si>
  <si>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</si>
  <si>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</si>
  <si>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</si>
  <si>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</si>
  <si>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</si>
  <si>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</si>
  <si>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</si>
  <si>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</si>
  <si>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</si>
  <si>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</si>
  <si>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</si>
  <si>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</si>
  <si>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</si>
  <si>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</si>
  <si>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</si>
  <si>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</si>
  <si>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</si>
  <si>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</si>
  <si>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</si>
  <si>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</si>
  <si>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</si>
  <si>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</si>
  <si>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</si>
  <si>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</si>
  <si>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</si>
  <si>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</si>
  <si>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</si>
  <si>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</si>
  <si>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</si>
  <si>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</si>
  <si>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</si>
  <si>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</si>
  <si>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</si>
  <si>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</si>
  <si>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</si>
  <si>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</si>
  <si>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</si>
  <si>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</si>
  <si>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</si>
  <si>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</si>
  <si>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</si>
  <si>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</si>
  <si>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</si>
  <si>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</si>
  <si>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</si>
  <si>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</si>
  <si>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</si>
  <si>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</si>
  <si>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</si>
  <si>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</si>
  <si>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</si>
  <si>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</si>
  <si>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</si>
  <si>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</si>
  <si>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</si>
  <si>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</si>
  <si>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</si>
  <si>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</si>
  <si>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</si>
  <si>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</si>
  <si>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</si>
  <si>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</si>
  <si>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</si>
  <si>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</si>
  <si>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</si>
  <si>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</si>
  <si>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</si>
  <si>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</si>
  <si>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</si>
  <si>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</si>
  <si>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</si>
  <si>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</si>
  <si>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</si>
  <si>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</si>
  <si>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</si>
  <si>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</si>
  <si>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</si>
  <si>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</si>
  <si>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</si>
  <si>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</si>
  <si>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</si>
  <si>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</si>
  <si>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</si>
  <si>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</si>
  <si>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</si>
  <si>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</si>
  <si>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</si>
  <si>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</si>
  <si>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</si>
  <si>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</si>
  <si>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</si>
  <si>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</si>
  <si>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</si>
  <si>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</si>
  <si>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</si>
  <si>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</si>
  <si>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</si>
  <si>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</si>
  <si>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</si>
  <si>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</si>
  <si>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</si>
  <si>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</si>
  <si>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</si>
  <si>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</si>
  <si>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</si>
  <si>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</si>
  <si>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</si>
  <si>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</si>
  <si>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</si>
  <si>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</si>
  <si>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</si>
  <si>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</si>
  <si>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</si>
  <si>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</si>
  <si>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</si>
  <si>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</si>
  <si>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</si>
  <si>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</si>
  <si>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</si>
  <si>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</si>
  <si>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</si>
  <si>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</si>
  <si>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</si>
  <si>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</si>
  <si>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</si>
  <si>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</si>
  <si>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</si>
  <si>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</si>
  <si>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</si>
  <si>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</si>
  <si>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</si>
  <si>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</si>
  <si>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</si>
  <si>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</si>
  <si>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</si>
  <si>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</si>
  <si>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</si>
  <si>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</si>
  <si>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</si>
  <si>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</si>
  <si>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</si>
  <si>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</si>
  <si>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</si>
  <si>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</si>
  <si>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</si>
  <si>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</si>
  <si>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</si>
  <si>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</si>
  <si>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</si>
  <si>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</si>
  <si>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</si>
  <si>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</si>
  <si>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</si>
  <si>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</si>
  <si>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</si>
  <si>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</si>
  <si>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</si>
  <si>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</si>
  <si>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</si>
  <si>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</si>
  <si>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</si>
  <si>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</si>
  <si>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</si>
  <si>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</si>
  <si>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</si>
  <si>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</si>
  <si>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</si>
  <si>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</si>
  <si>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</si>
  <si>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</si>
  <si>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</si>
  <si>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</si>
  <si>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</si>
  <si>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</si>
  <si>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</si>
  <si>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</si>
  <si>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</si>
  <si>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</si>
  <si>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</si>
  <si>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</si>
  <si>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</si>
  <si>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</si>
  <si>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</si>
  <si>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</si>
  <si>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</si>
  <si>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</si>
  <si>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</si>
  <si>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</si>
  <si>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</si>
  <si>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</si>
  <si>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</si>
  <si>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</si>
  <si>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</si>
  <si>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</si>
  <si>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</si>
  <si>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</si>
  <si>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</si>
  <si>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</si>
  <si>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</si>
  <si>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</si>
  <si>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</si>
  <si>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</si>
  <si>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</si>
  <si>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</si>
  <si>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</si>
  <si>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</si>
  <si>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</si>
  <si>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</si>
  <si>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</si>
  <si>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</si>
  <si>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</si>
  <si>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</si>
  <si>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</si>
  <si>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</si>
  <si>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</si>
  <si>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</si>
  <si>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</si>
  <si>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</si>
  <si>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</si>
  <si>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</si>
  <si>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</si>
  <si>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</si>
  <si>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</si>
  <si>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</si>
  <si>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</si>
  <si>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</si>
  <si>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</si>
  <si>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</si>
  <si>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</si>
  <si>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</si>
  <si>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</si>
  <si>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</si>
  <si>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</si>
  <si>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</si>
  <si>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</si>
  <si>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</si>
  <si>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</si>
  <si>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</si>
  <si>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</si>
  <si>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</si>
  <si>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</si>
  <si>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</si>
  <si>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</si>
  <si>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</si>
  <si>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</si>
  <si>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</si>
  <si>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</si>
  <si>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</si>
  <si>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</si>
  <si>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</si>
  <si>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</si>
  <si>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</si>
  <si>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</si>
  <si>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</si>
  <si>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</si>
  <si>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</si>
  <si>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</si>
  <si>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</si>
  <si>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</si>
  <si>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</si>
  <si>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</si>
  <si>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</si>
  <si>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</si>
  <si>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</si>
  <si>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</si>
  <si>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</si>
  <si>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</si>
  <si>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</si>
  <si>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</si>
  <si>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</si>
  <si>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</si>
  <si>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</si>
  <si>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</si>
  <si>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</si>
  <si>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</si>
  <si>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</si>
  <si>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</si>
  <si>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</si>
  <si>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</si>
  <si>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</si>
  <si>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</si>
  <si>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</si>
  <si>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</si>
  <si>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</si>
  <si>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</si>
  <si>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</si>
  <si>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</si>
  <si>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</si>
  <si>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</si>
  <si>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</si>
  <si>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</si>
  <si>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</si>
  <si>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</si>
  <si>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</si>
  <si>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</si>
  <si>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</si>
  <si>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</si>
  <si>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</si>
  <si>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</si>
  <si>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</si>
  <si>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</si>
  <si>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</si>
  <si>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</si>
  <si>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</si>
  <si>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</si>
  <si>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</si>
  <si>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</si>
  <si>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</si>
  <si>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</si>
  <si>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</si>
  <si>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</si>
  <si>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</si>
  <si>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</si>
  <si>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</si>
  <si>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</si>
  <si>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</si>
  <si>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</si>
  <si>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</si>
  <si>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</si>
  <si>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</si>
  <si>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</si>
  <si>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</si>
  <si>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</si>
  <si>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</si>
  <si>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</si>
  <si>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</si>
  <si>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</si>
  <si>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</si>
  <si>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</si>
  <si>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</si>
  <si>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</si>
  <si>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</si>
  <si>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</si>
  <si>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</si>
  <si>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</si>
  <si>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</si>
  <si>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</si>
  <si>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</si>
  <si>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</si>
  <si>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</si>
  <si>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</si>
  <si>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</si>
  <si>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</si>
  <si>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</si>
  <si>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</si>
  <si>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</si>
  <si>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</si>
  <si>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</si>
  <si>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</si>
  <si>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</si>
  <si>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</si>
  <si>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</si>
  <si>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</si>
  <si>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</si>
  <si>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</si>
  <si>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</si>
  <si>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</si>
  <si>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</si>
  <si>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</si>
  <si>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</si>
  <si>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</si>
  <si>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</si>
  <si>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</si>
  <si>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</si>
  <si>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</si>
  <si>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</si>
  <si>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</si>
  <si>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</si>
  <si>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</si>
  <si>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</si>
  <si>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</si>
  <si>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</si>
  <si>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</si>
  <si>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</si>
  <si>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</si>
  <si>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</si>
  <si>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</si>
  <si>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</si>
  <si>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</si>
  <si>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</si>
  <si>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</si>
  <si>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</si>
  <si>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</si>
  <si>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</si>
  <si>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</si>
  <si>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</si>
  <si>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</si>
  <si>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</si>
  <si>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</si>
  <si>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</si>
  <si>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</si>
  <si>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</si>
  <si>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</si>
  <si>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</si>
  <si>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</si>
  <si>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</si>
  <si>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</si>
  <si>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</si>
  <si>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</si>
  <si>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</si>
  <si>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</si>
  <si>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</si>
  <si>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</si>
  <si>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</si>
  <si>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</si>
  <si>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</si>
  <si>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</si>
  <si>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</si>
  <si>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</si>
  <si>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</si>
  <si>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</si>
  <si>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</si>
  <si>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</si>
  <si>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</si>
  <si>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</si>
  <si>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</si>
  <si>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</si>
  <si>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</si>
  <si>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</si>
  <si>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</si>
  <si>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</si>
  <si>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</si>
  <si>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</si>
  <si>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</si>
  <si>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</si>
  <si>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</si>
  <si>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</si>
  <si>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</si>
  <si>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</si>
  <si>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</si>
  <si>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</si>
  <si>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</si>
  <si>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</si>
  <si>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</si>
  <si>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</si>
  <si>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</si>
  <si>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</si>
  <si>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</si>
  <si>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</si>
  <si>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</si>
  <si>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</si>
  <si>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</si>
  <si>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</si>
  <si>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</si>
  <si>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</si>
  <si>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</si>
  <si>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</si>
  <si>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</si>
  <si>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</si>
  <si>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</si>
  <si>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</si>
  <si>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</si>
  <si>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</si>
  <si>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</si>
  <si>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</si>
  <si>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</si>
  <si>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</si>
  <si>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</si>
  <si>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</si>
  <si>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</si>
  <si>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</si>
  <si>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</si>
  <si>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</si>
  <si>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</si>
  <si>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</si>
  <si>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</si>
  <si>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</si>
  <si>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</si>
  <si>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</si>
  <si>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</si>
  <si>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</si>
  <si>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</si>
  <si>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</si>
  <si>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</si>
  <si>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</si>
  <si>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</si>
  <si>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</si>
  <si>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</si>
  <si>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</si>
  <si>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</si>
  <si>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</si>
  <si>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</si>
  <si>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</si>
  <si>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</si>
  <si>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</si>
  <si>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</si>
  <si>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</si>
  <si>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</si>
  <si>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</si>
  <si>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</si>
  <si>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</si>
  <si>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</si>
  <si>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</si>
  <si>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</si>
  <si>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</si>
  <si>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</si>
  <si>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</si>
  <si>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</si>
  <si>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</si>
  <si>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</si>
  <si>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</si>
  <si>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</si>
  <si>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</si>
  <si>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</si>
  <si>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</si>
  <si>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</si>
  <si>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</si>
  <si>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</si>
  <si>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</si>
  <si>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</si>
  <si>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</si>
  <si>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</si>
  <si>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</si>
  <si>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</si>
  <si>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</si>
  <si>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</si>
  <si>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</si>
  <si>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</si>
  <si>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</si>
  <si>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</si>
  <si>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</si>
  <si>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</si>
  <si>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</si>
  <si>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</si>
  <si>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</si>
  <si>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</si>
  <si>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</si>
  <si>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</si>
  <si>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</si>
  <si>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</si>
  <si>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</si>
  <si>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</si>
  <si>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</si>
  <si>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</si>
  <si>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</si>
  <si>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</si>
  <si>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</si>
  <si>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</si>
  <si>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</si>
  <si>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</si>
  <si>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</si>
  <si>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</si>
  <si>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</si>
  <si>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</si>
  <si>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</si>
  <si>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</si>
  <si>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</si>
  <si>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</si>
  <si>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</si>
  <si>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</si>
  <si>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</si>
  <si>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</si>
  <si>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</si>
  <si>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</si>
  <si>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</si>
  <si>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</si>
  <si>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</si>
  <si>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</si>
  <si>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</si>
  <si>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</si>
  <si>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</si>
  <si>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</si>
  <si>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</si>
  <si>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</si>
  <si>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</si>
  <si>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</si>
  <si>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</si>
  <si>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</si>
  <si>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</si>
  <si>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</si>
  <si>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</si>
  <si>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</si>
  <si>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</si>
  <si>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</si>
  <si>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</si>
  <si>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</si>
  <si>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</si>
  <si>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</si>
  <si>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</si>
  <si>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</si>
  <si>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</si>
  <si>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</si>
  <si>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</si>
  <si>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</si>
  <si>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</si>
  <si>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</si>
  <si>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</si>
  <si>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</si>
  <si>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</si>
  <si>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</si>
  <si>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</si>
  <si>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</si>
  <si>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</si>
  <si>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</si>
  <si>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</si>
  <si>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</si>
  <si>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</si>
  <si>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</si>
  <si>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</si>
  <si>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</si>
  <si>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</si>
  <si>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</si>
  <si>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</si>
  <si>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</si>
  <si>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</si>
  <si>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</si>
  <si>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</si>
  <si>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</si>
  <si>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</si>
  <si>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</si>
  <si>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</si>
  <si>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</si>
  <si>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</si>
  <si>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</si>
  <si>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</si>
  <si>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</si>
  <si>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</si>
  <si>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</si>
  <si>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</si>
  <si>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</si>
  <si>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</si>
  <si>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</si>
  <si>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</si>
  <si>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</si>
  <si>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</si>
  <si>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</si>
  <si>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</si>
  <si>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</si>
  <si>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</si>
  <si>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</si>
  <si>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</si>
  <si>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</si>
  <si>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</si>
  <si>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</si>
  <si>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</si>
  <si>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</si>
  <si>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</si>
  <si>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</si>
  <si>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</si>
  <si>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</si>
  <si>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</si>
  <si>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</si>
  <si>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</si>
  <si>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</si>
  <si>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</si>
  <si>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</si>
  <si>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</si>
  <si>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</si>
  <si>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</si>
  <si>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</si>
  <si>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</si>
  <si>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</si>
  <si>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</si>
  <si>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</si>
  <si>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</si>
  <si>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</si>
  <si>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</si>
  <si>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</si>
  <si>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</si>
  <si>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</si>
  <si>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</si>
  <si>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</si>
  <si>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</si>
  <si>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</si>
  <si>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</si>
  <si>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</si>
  <si>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</si>
  <si>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</si>
  <si>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</si>
  <si>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</si>
  <si>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</si>
  <si>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</si>
  <si>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</si>
  <si>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</si>
  <si>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</si>
  <si>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</si>
  <si>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</si>
  <si>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</si>
  <si>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</si>
  <si>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</si>
  <si>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</si>
  <si>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</si>
  <si>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</si>
  <si>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</si>
  <si>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</si>
  <si>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</si>
  <si>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</si>
  <si>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</si>
  <si>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</si>
  <si>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</si>
  <si>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</si>
  <si>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</si>
  <si>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</si>
  <si>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</si>
  <si>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</si>
  <si>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</si>
  <si>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</si>
  <si>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</si>
  <si>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</si>
  <si>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</si>
  <si>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</si>
  <si>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</si>
  <si>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</si>
  <si>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</si>
  <si>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</si>
  <si>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</si>
  <si>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</si>
  <si>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</si>
  <si>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</si>
  <si>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</si>
  <si>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</si>
  <si>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</si>
  <si>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</si>
  <si>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</si>
  <si>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</si>
  <si>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</si>
  <si>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</si>
  <si>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</si>
  <si>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</si>
  <si>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</si>
  <si>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</si>
  <si>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</si>
  <si>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</si>
  <si>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</si>
  <si>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</si>
  <si>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</si>
  <si>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</si>
  <si>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</si>
  <si>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</si>
  <si>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</si>
  <si>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</si>
  <si>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</si>
  <si>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</si>
  <si>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</si>
  <si>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</si>
  <si>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</si>
  <si>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</si>
  <si>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</si>
  <si>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</si>
  <si>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</si>
  <si>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</si>
  <si>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</si>
  <si>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</si>
  <si>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</si>
  <si>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</si>
  <si>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</si>
  <si>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</si>
  <si>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</si>
  <si>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</si>
  <si>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</si>
  <si>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</si>
  <si>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</si>
  <si>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</si>
  <si>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</si>
  <si>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</si>
  <si>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</si>
  <si>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</si>
  <si>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</si>
  <si>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</si>
  <si>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</si>
  <si>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</si>
  <si>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</si>
  <si>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</si>
  <si>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</si>
  <si>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</si>
  <si>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</si>
  <si>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</si>
  <si>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</si>
  <si>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</si>
  <si>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</si>
  <si>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</si>
  <si>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</si>
  <si>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</si>
  <si>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</si>
  <si>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</si>
  <si>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</si>
  <si>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</si>
  <si>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</si>
  <si>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</si>
  <si>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</si>
  <si>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</si>
  <si>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</si>
  <si>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</si>
  <si>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</si>
  <si>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</si>
  <si>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</si>
  <si>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</si>
  <si>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</si>
  <si>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</si>
  <si>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</si>
  <si>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</si>
  <si>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</si>
  <si>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</si>
  <si>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</si>
  <si>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</si>
  <si>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</si>
  <si>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</si>
  <si>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</si>
  <si>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</si>
  <si>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</si>
  <si>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</si>
  <si>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</si>
  <si>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</si>
  <si>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</si>
  <si>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</si>
  <si>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</si>
  <si>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</si>
  <si>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</si>
  <si>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</si>
  <si>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</si>
  <si>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</si>
  <si>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</si>
  <si>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</si>
  <si>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</si>
  <si>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</si>
  <si>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</si>
  <si>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</si>
  <si>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</si>
  <si>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</si>
  <si>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</si>
  <si>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</si>
  <si>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</si>
  <si>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</si>
  <si>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</si>
  <si>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</si>
  <si>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</si>
  <si>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</si>
  <si>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</si>
  <si>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</si>
  <si>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</si>
  <si>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</si>
  <si>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</si>
  <si>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</si>
  <si>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</si>
  <si>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</si>
  <si>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</si>
  <si>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</si>
  <si>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</si>
  <si>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</si>
  <si>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</si>
  <si>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</si>
  <si>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</si>
  <si>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</si>
  <si>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</si>
  <si>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</si>
  <si>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</si>
  <si>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</si>
  <si>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</si>
  <si>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</si>
  <si>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</si>
  <si>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</si>
  <si>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</si>
  <si>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</si>
  <si>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</si>
  <si>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</si>
  <si>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</si>
  <si>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</si>
  <si>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</si>
  <si>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</si>
  <si>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</si>
  <si>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</si>
  <si>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</si>
  <si>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</si>
  <si>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</si>
  <si>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</si>
  <si>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</si>
  <si>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</si>
  <si>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</si>
  <si>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</si>
  <si>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</si>
  <si>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</si>
  <si>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</si>
  <si>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</si>
  <si>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</si>
  <si>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</si>
  <si>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</si>
  <si>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</si>
  <si>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</si>
  <si>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</si>
  <si>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</si>
  <si>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</si>
  <si>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</si>
  <si>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</si>
  <si>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</si>
  <si>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</si>
  <si>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</si>
  <si>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</si>
  <si>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</si>
  <si>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</si>
  <si>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</si>
  <si>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</si>
  <si>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</si>
  <si>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</si>
  <si>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</si>
  <si>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</si>
  <si>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</si>
  <si>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</si>
  <si>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</si>
  <si>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</si>
  <si>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</si>
  <si>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</si>
  <si>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</si>
  <si>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</si>
  <si>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</si>
  <si>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</si>
  <si>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</si>
  <si>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</si>
  <si>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</si>
  <si>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</si>
  <si>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</si>
  <si>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</si>
  <si>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</si>
  <si>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</si>
  <si>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</si>
  <si>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</si>
  <si>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</si>
  <si>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</si>
  <si>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</si>
  <si>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</si>
  <si>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</si>
  <si>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</si>
  <si>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</si>
  <si>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</si>
  <si>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</si>
  <si>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</si>
  <si>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</si>
  <si>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</si>
  <si>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</si>
  <si>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</si>
  <si>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</si>
  <si>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</si>
  <si>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</si>
  <si>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</si>
  <si>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</si>
  <si>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</si>
  <si>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</si>
  <si>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</si>
  <si>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</si>
  <si>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</si>
  <si>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</si>
  <si>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</si>
  <si>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</si>
  <si>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</si>
  <si>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</si>
  <si>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</si>
  <si>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</si>
  <si>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</si>
  <si>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</si>
  <si>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</si>
  <si>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</si>
  <si>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</si>
  <si>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</si>
  <si>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</si>
  <si>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</si>
  <si>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</si>
  <si>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</si>
  <si>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</si>
  <si>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</si>
  <si>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</si>
  <si>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</si>
  <si>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</si>
  <si>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</si>
  <si>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</si>
  <si>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</si>
  <si>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</si>
  <si>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</si>
  <si>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</si>
  <si>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</si>
  <si>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</si>
  <si>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</si>
  <si>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</si>
  <si>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</si>
  <si>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</si>
  <si>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</si>
  <si>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</si>
  <si>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</si>
  <si>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</si>
  <si>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</si>
  <si>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</si>
  <si>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</si>
  <si>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</si>
  <si>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</si>
  <si>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</si>
  <si>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</si>
  <si>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</si>
  <si>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</si>
  <si>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</si>
  <si>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</si>
  <si>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</si>
  <si>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</si>
  <si>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</si>
  <si>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</si>
  <si>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</si>
  <si>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</si>
  <si>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</si>
  <si>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</si>
  <si>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</si>
  <si>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</si>
  <si>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</si>
  <si>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</si>
  <si>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</si>
  <si>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</si>
  <si>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</si>
  <si>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</si>
  <si>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</si>
  <si>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</si>
  <si>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</si>
  <si>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</si>
  <si>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</si>
  <si>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</si>
  <si>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</si>
  <si>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</si>
  <si>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</si>
  <si>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</si>
  <si>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</si>
  <si>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</si>
  <si>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</si>
  <si>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</si>
  <si>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</si>
  <si>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</si>
  <si>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</si>
  <si>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</si>
  <si>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</si>
  <si>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</si>
  <si>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</si>
  <si>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</si>
  <si>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</si>
  <si>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</si>
  <si>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</si>
  <si>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</si>
  <si>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</si>
  <si>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</si>
  <si>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</si>
  <si>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</si>
  <si>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</si>
  <si>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</si>
  <si>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</si>
  <si>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</si>
  <si>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</si>
  <si>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</si>
  <si>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</si>
  <si>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</si>
  <si>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</si>
  <si>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</si>
  <si>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</si>
  <si>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</si>
  <si>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</si>
  <si>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</si>
  <si>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</si>
  <si>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</si>
  <si>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</si>
  <si>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</si>
  <si>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</si>
  <si>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</si>
  <si>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</si>
  <si>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</si>
  <si>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</si>
  <si>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</si>
  <si>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</si>
  <si>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</si>
  <si>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</si>
  <si>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</si>
  <si>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</si>
  <si>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</si>
  <si>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</si>
  <si>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</si>
  <si>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</si>
  <si>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</si>
  <si>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</si>
  <si>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</si>
  <si>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</si>
  <si>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</si>
  <si>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</si>
  <si>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</si>
  <si>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</si>
  <si>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</si>
  <si>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</si>
  <si>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</si>
  <si>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</si>
  <si>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</si>
  <si>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</si>
  <si>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</si>
  <si>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</si>
  <si>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</si>
  <si>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</si>
  <si>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</si>
  <si>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</si>
  <si>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</si>
  <si>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</si>
  <si>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</si>
  <si>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</si>
  <si>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</si>
  <si>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</si>
  <si>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</si>
  <si>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</si>
  <si>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</si>
  <si>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</si>
  <si>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</si>
  <si>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</si>
  <si>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</si>
  <si>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</si>
  <si>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</si>
  <si>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</si>
  <si>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</si>
  <si>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</si>
  <si>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</si>
  <si>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</si>
  <si>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</si>
  <si>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</si>
  <si>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</si>
  <si>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</si>
  <si>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</si>
  <si>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</si>
  <si>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</si>
  <si>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</si>
  <si>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</si>
  <si>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</si>
  <si>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</si>
  <si>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</si>
  <si>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</si>
  <si>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</si>
  <si>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</si>
  <si>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</si>
  <si>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</si>
  <si>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</si>
  <si>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</si>
  <si>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</si>
  <si>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</si>
  <si>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</si>
  <si>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</si>
  <si>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</si>
  <si>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</si>
  <si>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</si>
  <si>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</si>
  <si>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</si>
  <si>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</si>
  <si>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</si>
  <si>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</si>
  <si>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</si>
  <si>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</si>
  <si>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</si>
  <si>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</si>
  <si>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</si>
  <si>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</si>
  <si>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</si>
  <si>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</si>
  <si>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</si>
  <si>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</si>
  <si>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</si>
  <si>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</si>
  <si>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</si>
  <si>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</si>
  <si>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</si>
  <si>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</si>
  <si>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</si>
  <si>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</si>
  <si>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</si>
  <si>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</si>
  <si>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</si>
  <si>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</si>
  <si>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</si>
  <si>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</si>
  <si>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</si>
  <si>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</si>
  <si>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</si>
  <si>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</si>
  <si>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</si>
  <si>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</si>
  <si>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</si>
  <si>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</si>
  <si>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</si>
  <si>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</si>
  <si>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</si>
  <si>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</si>
  <si>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</si>
  <si>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</si>
  <si>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</si>
  <si>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</si>
  <si>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</si>
  <si>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</si>
  <si>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</si>
  <si>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</si>
  <si>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</si>
  <si>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</si>
  <si>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</si>
  <si>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</si>
  <si>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</si>
  <si>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</si>
  <si>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</si>
  <si>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</si>
  <si>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</si>
  <si>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</si>
  <si>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</si>
  <si>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</si>
  <si>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</si>
  <si>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</si>
  <si>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</si>
  <si>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</si>
  <si>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</si>
  <si>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</si>
  <si>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</si>
  <si>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</si>
  <si>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</si>
  <si>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</si>
  <si>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</si>
  <si>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</si>
  <si>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</si>
  <si>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</si>
  <si>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</si>
  <si>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</si>
  <si>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</si>
  <si>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</si>
  <si>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</si>
  <si>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</si>
  <si>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</si>
  <si>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</si>
  <si>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</si>
  <si>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</si>
  <si>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</si>
  <si>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</si>
  <si>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</si>
  <si>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</si>
  <si>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</si>
  <si>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</si>
  <si>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</si>
  <si>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</si>
  <si>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</si>
  <si>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</si>
  <si>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</si>
  <si>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</si>
  <si>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</si>
  <si>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</si>
  <si>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</si>
  <si>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</si>
  <si>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</si>
  <si>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</si>
  <si>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</si>
  <si>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</si>
  <si>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</si>
  <si>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</si>
  <si>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</si>
  <si>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</si>
  <si>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</si>
  <si>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</si>
  <si>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</si>
  <si>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</si>
  <si>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</si>
  <si>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</si>
  <si>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</si>
  <si>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</si>
  <si>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</si>
  <si>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</si>
  <si>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</si>
  <si>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</si>
  <si>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</si>
  <si>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</si>
  <si>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</si>
  <si>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</si>
  <si>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</si>
  <si>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</si>
  <si>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</si>
  <si>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</si>
  <si>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</si>
  <si>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</si>
  <si>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</si>
  <si>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</si>
  <si>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</si>
  <si>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</si>
  <si>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</si>
  <si>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</si>
  <si>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</si>
  <si>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</si>
  <si>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</si>
  <si>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</si>
  <si>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</si>
  <si>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</si>
  <si>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</si>
  <si>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</si>
  <si>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</si>
  <si>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</si>
  <si>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</si>
  <si>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</si>
  <si>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</si>
  <si>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</si>
  <si>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</si>
  <si>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</si>
  <si>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</si>
  <si>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</si>
  <si>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</si>
  <si>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</si>
  <si>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</si>
  <si>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</si>
  <si>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</si>
  <si>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</si>
  <si>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</si>
  <si>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</si>
  <si>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</si>
  <si>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</si>
  <si>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</si>
  <si>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</si>
  <si>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</si>
  <si>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</si>
  <si>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</si>
  <si>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</si>
  <si>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</si>
  <si>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</si>
  <si>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</si>
  <si>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</si>
  <si>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</si>
  <si>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</si>
  <si>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</si>
  <si>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</si>
  <si>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</si>
  <si>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</si>
  <si>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</si>
  <si>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</si>
  <si>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</si>
  <si>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</si>
  <si>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</si>
  <si>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</si>
  <si>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</si>
  <si>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</si>
  <si>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</si>
  <si>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</si>
  <si>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</si>
  <si>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</si>
  <si>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</si>
  <si>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</si>
  <si>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</si>
  <si>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</si>
  <si>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</si>
  <si>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</si>
  <si>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</si>
  <si>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</si>
  <si>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</si>
  <si>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</si>
  <si>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</si>
  <si>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</si>
  <si>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</si>
  <si>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</si>
  <si>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</si>
  <si>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</si>
  <si>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</si>
  <si>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</si>
  <si>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</si>
  <si>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</si>
  <si>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</si>
  <si>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</si>
  <si>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</si>
  <si>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</si>
  <si>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</si>
  <si>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</si>
  <si>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</si>
  <si>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</si>
  <si>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</si>
  <si>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</si>
  <si>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</si>
  <si>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</si>
  <si>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</si>
  <si>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</si>
  <si>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</si>
  <si>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</si>
  <si>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</si>
  <si>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</si>
  <si>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</si>
  <si>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</si>
  <si>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</si>
  <si>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</si>
  <si>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</si>
  <si>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</si>
  <si>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</si>
  <si>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</si>
  <si>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</si>
  <si>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</si>
  <si>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</si>
  <si>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</si>
  <si>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</si>
  <si>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</si>
  <si>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</si>
  <si>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</si>
  <si>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</si>
  <si>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</si>
  <si>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</si>
  <si>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</si>
  <si>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</si>
  <si>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</si>
  <si>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</si>
  <si>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</si>
  <si>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</si>
  <si>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</si>
  <si>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</si>
  <si>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</si>
  <si>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</si>
  <si>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</si>
  <si>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</si>
  <si>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</si>
  <si>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</si>
  <si>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</si>
  <si>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</si>
  <si>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</si>
  <si>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</si>
  <si>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</si>
  <si>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</si>
  <si>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</si>
  <si>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</si>
  <si>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</si>
  <si>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</si>
  <si>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</si>
  <si>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</si>
  <si>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</si>
  <si>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</si>
  <si>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</si>
  <si>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</si>
  <si>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</si>
  <si>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</si>
  <si>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</si>
  <si>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</si>
  <si>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</si>
  <si>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</si>
  <si>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</si>
  <si>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</si>
  <si>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</si>
  <si>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</si>
  <si>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</si>
  <si>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</si>
  <si>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</si>
  <si>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</si>
  <si>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</si>
  <si>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</si>
  <si>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</si>
  <si>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</si>
  <si>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</si>
  <si>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</si>
  <si>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</si>
  <si>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</si>
  <si>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</si>
  <si>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</si>
  <si>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</si>
  <si>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</si>
  <si>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</si>
  <si>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</si>
  <si>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</si>
  <si>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</si>
  <si>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</si>
  <si>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</si>
  <si>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</si>
  <si>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</si>
  <si>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</si>
  <si>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</si>
  <si>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</si>
  <si>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</si>
  <si>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</si>
  <si>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</si>
  <si>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</si>
  <si>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</si>
  <si>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</si>
  <si>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</si>
  <si>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</si>
  <si>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</si>
  <si>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</si>
  <si>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</si>
  <si>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</si>
  <si>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</si>
  <si>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</si>
  <si>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</si>
  <si>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</si>
  <si>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</si>
  <si>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</si>
  <si>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</si>
  <si>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</si>
  <si>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</si>
  <si>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</si>
  <si>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</si>
  <si>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</si>
  <si>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</si>
  <si>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</si>
  <si>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</si>
  <si>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</si>
  <si>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</si>
  <si>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</si>
  <si>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</si>
  <si>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</si>
  <si>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</si>
  <si>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</si>
  <si>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</si>
  <si>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</si>
  <si>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</si>
  <si>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</si>
  <si>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</si>
  <si>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</si>
  <si>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</si>
  <si>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</si>
  <si>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</si>
  <si>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</si>
  <si>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</si>
  <si>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</si>
  <si>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</si>
  <si>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</si>
  <si>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</si>
  <si>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</si>
  <si>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</si>
  <si>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</si>
  <si>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</si>
  <si>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</si>
  <si>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</si>
  <si>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</si>
  <si>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</si>
  <si>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</si>
  <si>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</si>
  <si>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</si>
  <si>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</si>
  <si>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</si>
  <si>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</si>
  <si>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</si>
  <si>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</si>
  <si>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</si>
  <si>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</si>
  <si>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</si>
  <si>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</si>
  <si>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</si>
  <si>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</si>
  <si>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</si>
  <si>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</si>
  <si>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</si>
  <si>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</si>
  <si>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</si>
  <si>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</si>
  <si>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</si>
  <si>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</si>
  <si>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</si>
  <si>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</si>
  <si>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</si>
  <si>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</si>
  <si>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</si>
  <si>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</si>
  <si>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</si>
  <si>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</si>
  <si>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</si>
  <si>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</si>
  <si>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</si>
  <si>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</si>
  <si>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</si>
  <si>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</si>
  <si>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</si>
  <si>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</si>
  <si>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</si>
  <si>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</si>
  <si>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</si>
  <si>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</si>
  <si>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</si>
  <si>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</si>
  <si>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</si>
  <si>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</si>
  <si>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</si>
  <si>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</si>
  <si>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</si>
  <si>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</si>
  <si>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</si>
  <si>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</si>
  <si>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</si>
  <si>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</si>
  <si>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</si>
  <si>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</si>
  <si>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</si>
  <si>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</si>
  <si>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</si>
  <si>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</si>
  <si>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</si>
  <si>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</si>
  <si>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</si>
  <si>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</si>
  <si>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</si>
  <si>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</si>
  <si>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</si>
  <si>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</si>
  <si>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</si>
  <si>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</si>
  <si>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</si>
  <si>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</si>
  <si>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</si>
  <si>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</si>
  <si>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</si>
  <si>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</si>
  <si>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</si>
  <si>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</si>
  <si>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</si>
  <si>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</si>
  <si>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</si>
  <si>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</si>
  <si>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</si>
  <si>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</si>
  <si>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</si>
  <si>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</si>
  <si>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</si>
  <si>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</si>
  <si>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</si>
  <si>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</si>
  <si>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</si>
  <si>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</si>
  <si>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</si>
  <si>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</si>
  <si>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</si>
  <si>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</si>
  <si>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</si>
  <si>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</si>
  <si>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</si>
  <si>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</si>
  <si>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</si>
  <si>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</si>
  <si>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</si>
  <si>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</si>
  <si>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</si>
  <si>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</si>
  <si>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</si>
  <si>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</si>
  <si>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</si>
  <si>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</si>
  <si>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</si>
  <si>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</si>
  <si>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</si>
  <si>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</si>
  <si>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</si>
  <si>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</si>
  <si>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</si>
  <si>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</si>
  <si>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</si>
  <si>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</si>
  <si>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</si>
  <si>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</si>
  <si>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</si>
  <si>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</si>
  <si>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</si>
  <si>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</si>
  <si>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</si>
  <si>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</si>
  <si>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</si>
  <si>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</si>
  <si>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</si>
  <si>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</si>
  <si>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</si>
  <si>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</si>
  <si>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</si>
  <si>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</si>
  <si>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</si>
  <si>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</si>
  <si>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</si>
  <si>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</si>
  <si>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</si>
  <si>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</si>
  <si>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</si>
  <si>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</si>
  <si>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</si>
  <si>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</si>
  <si>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</si>
  <si>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</si>
  <si>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</si>
  <si>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</si>
  <si>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</si>
  <si>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</si>
  <si>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</si>
  <si>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</si>
  <si>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</si>
  <si>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</si>
  <si>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</si>
  <si>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</si>
  <si>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</si>
  <si>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</si>
  <si>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</si>
  <si>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</si>
  <si>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</si>
  <si>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</si>
  <si>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</si>
  <si>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</si>
  <si>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</si>
  <si>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</si>
  <si>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</si>
  <si>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</si>
  <si>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</si>
  <si>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</si>
  <si>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</si>
  <si>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</si>
  <si>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</si>
  <si>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</si>
  <si>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</si>
  <si>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</si>
  <si>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</si>
  <si>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</si>
  <si>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</si>
  <si>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</si>
  <si>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</si>
  <si>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</si>
  <si>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</si>
  <si>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</si>
  <si>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</si>
  <si>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</si>
  <si>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</si>
  <si>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</si>
  <si>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</si>
  <si>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</si>
  <si>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</si>
  <si>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</si>
  <si>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</si>
  <si>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</si>
  <si>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</si>
  <si>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</si>
  <si>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</si>
  <si>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</si>
  <si>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</si>
  <si>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</si>
  <si>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</si>
  <si>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</si>
  <si>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</si>
  <si>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</si>
  <si>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</si>
  <si>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</si>
  <si>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</si>
  <si>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</si>
  <si>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</si>
  <si>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</si>
  <si>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</si>
  <si>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</si>
  <si>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</si>
  <si>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</si>
  <si>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</si>
  <si>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</si>
  <si>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</si>
  <si>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</si>
  <si>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</si>
  <si>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</si>
  <si>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</si>
  <si>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</si>
  <si>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</si>
  <si>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</si>
  <si>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</si>
  <si>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</si>
  <si>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</si>
  <si>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</si>
  <si>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</si>
  <si>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</si>
  <si>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</si>
  <si>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</si>
  <si>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</si>
  <si>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</si>
  <si>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</si>
  <si>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</si>
  <si>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</si>
  <si>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</si>
  <si>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</si>
  <si>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</si>
  <si>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</si>
  <si>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</si>
  <si>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</si>
  <si>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</si>
  <si>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</si>
  <si>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</si>
  <si>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</si>
  <si>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</si>
  <si>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</si>
  <si>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</si>
  <si>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</si>
  <si>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</si>
  <si>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</si>
  <si>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</si>
  <si>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</si>
  <si>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</si>
  <si>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</si>
  <si>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</si>
  <si>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</si>
  <si>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</si>
  <si>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</si>
  <si>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</si>
  <si>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</si>
  <si>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</si>
  <si>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</si>
  <si>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</si>
  <si>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</si>
  <si>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</si>
  <si>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</si>
  <si>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</si>
  <si>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</si>
  <si>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</si>
  <si>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</si>
  <si>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</si>
  <si>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</si>
  <si>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</si>
  <si>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</si>
  <si>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</si>
  <si>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</si>
  <si>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</si>
  <si>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</si>
  <si>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</si>
  <si>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</si>
  <si>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</si>
  <si>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</si>
  <si>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</si>
  <si>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</si>
  <si>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</si>
  <si>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</si>
  <si>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</si>
  <si>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</si>
  <si>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</si>
  <si>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</si>
  <si>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</si>
  <si>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</si>
  <si>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</si>
  <si>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</si>
  <si>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</si>
  <si>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</si>
  <si>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</si>
  <si>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</si>
  <si>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</si>
  <si>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</si>
  <si>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</si>
  <si>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</si>
  <si>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</si>
  <si>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</si>
  <si>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</si>
  <si>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</si>
  <si>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</si>
  <si>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</si>
  <si>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</si>
  <si>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</si>
  <si>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</si>
  <si>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</si>
  <si>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</si>
  <si>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</si>
  <si>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</si>
  <si>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</si>
  <si>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</si>
  <si>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</si>
  <si>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</si>
  <si>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</si>
  <si>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</si>
  <si>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</si>
  <si>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</si>
  <si>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</si>
  <si>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</si>
  <si>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</si>
  <si>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</si>
  <si>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</si>
  <si>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</si>
  <si>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</si>
  <si>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</si>
  <si>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</si>
  <si>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</si>
  <si>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</si>
  <si>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</si>
  <si>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</si>
  <si>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</si>
  <si>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</si>
  <si>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</si>
  <si>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</si>
  <si>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</si>
  <si>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</si>
  <si>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</si>
  <si>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</si>
  <si>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</si>
  <si>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</si>
  <si>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</si>
  <si>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</si>
  <si>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</si>
  <si>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</si>
  <si>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</si>
  <si>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</si>
  <si>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</si>
  <si>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</si>
  <si>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</si>
  <si>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</si>
  <si>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</si>
  <si>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</si>
  <si>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</si>
  <si>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</si>
  <si>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</si>
  <si>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</si>
  <si>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</si>
  <si>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</si>
  <si>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</si>
  <si>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</si>
  <si>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</si>
  <si>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</si>
  <si>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</si>
  <si>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</si>
  <si>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</si>
  <si>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</si>
  <si>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</si>
  <si>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</si>
  <si>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</si>
  <si>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</si>
  <si>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</si>
  <si>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</si>
  <si>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</si>
  <si>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</si>
  <si>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</si>
  <si>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</si>
  <si>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</si>
  <si>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</si>
  <si>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</si>
  <si>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</si>
  <si>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</si>
  <si>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</si>
  <si>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</si>
  <si>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</si>
  <si>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</si>
  <si>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</si>
  <si>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</si>
  <si>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</si>
  <si>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</si>
  <si>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</si>
  <si>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</si>
  <si>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</si>
  <si>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</si>
  <si>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</si>
  <si>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</si>
  <si>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</si>
  <si>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</si>
  <si>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</si>
  <si>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</si>
  <si>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</si>
  <si>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</si>
  <si>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</si>
  <si>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</si>
  <si>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</si>
  <si>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</si>
  <si>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</si>
  <si>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</si>
  <si>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</si>
  <si>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</si>
  <si>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</si>
  <si>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</si>
  <si>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</si>
  <si>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</si>
  <si>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</si>
  <si>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</si>
  <si>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</si>
  <si>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</si>
  <si>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</si>
  <si>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</si>
  <si>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</si>
  <si>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</si>
  <si>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</si>
  <si>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</si>
  <si>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</si>
  <si>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</si>
  <si>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</si>
  <si>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</si>
  <si>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</si>
  <si>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</si>
  <si>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</si>
  <si>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</si>
  <si>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</si>
  <si>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</si>
  <si>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</si>
  <si>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</si>
  <si>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</si>
  <si>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</si>
  <si>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</si>
  <si>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</si>
  <si>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</si>
  <si>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</si>
  <si>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</si>
  <si>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</si>
  <si>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</si>
  <si>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</si>
  <si>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</si>
  <si>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</si>
  <si>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</si>
  <si>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</si>
  <si>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</si>
  <si>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</si>
  <si>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</si>
  <si>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</si>
  <si>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</si>
  <si>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</si>
  <si>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</si>
  <si>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</si>
  <si>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</si>
  <si>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</si>
  <si>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</si>
  <si>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</si>
  <si>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</si>
  <si>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</si>
  <si>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</si>
  <si>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</si>
  <si>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</si>
  <si>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</si>
  <si>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</si>
  <si>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</si>
  <si>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</si>
  <si>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</si>
  <si>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</si>
  <si>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</si>
  <si>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</si>
  <si>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</si>
  <si>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</si>
  <si>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</si>
  <si>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</si>
  <si>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</si>
  <si>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</si>
  <si>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</si>
  <si>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</si>
  <si>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</si>
  <si>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</si>
  <si>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</si>
  <si>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</si>
  <si>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</si>
  <si>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</si>
  <si>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</si>
  <si>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</si>
  <si>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</si>
  <si>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</si>
  <si>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</si>
  <si>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</si>
  <si>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</si>
  <si>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</si>
  <si>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</si>
  <si>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</si>
  <si>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</si>
  <si>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</si>
  <si>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</si>
  <si>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</si>
  <si>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</si>
  <si>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</si>
  <si>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</si>
  <si>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</si>
  <si>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</si>
  <si>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</si>
  <si>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</si>
  <si>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</si>
  <si>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</si>
  <si>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</si>
  <si>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</si>
  <si>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</si>
  <si>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</si>
  <si>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</si>
  <si>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</si>
  <si>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</si>
  <si>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</si>
  <si>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</si>
  <si>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</si>
  <si>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</si>
  <si>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</si>
  <si>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</si>
  <si>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</si>
  <si>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</si>
  <si>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</si>
  <si>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</si>
  <si>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</si>
  <si>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</si>
  <si>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</si>
  <si>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</si>
  <si>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</si>
  <si>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</si>
  <si>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</si>
  <si>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</si>
  <si>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</si>
  <si>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</si>
  <si>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</si>
  <si>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</si>
  <si>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</si>
  <si>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</si>
  <si>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</si>
  <si>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</si>
  <si>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</si>
  <si>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</si>
  <si>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</si>
  <si>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</si>
  <si>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</si>
  <si>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</si>
  <si>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</si>
  <si>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</si>
  <si>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</si>
  <si>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</si>
  <si>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</si>
  <si>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</si>
  <si>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</si>
  <si>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</si>
  <si>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</si>
  <si>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</si>
  <si>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</si>
  <si>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</si>
  <si>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</si>
  <si>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</si>
  <si>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</si>
  <si>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</si>
  <si>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</si>
  <si>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</si>
  <si>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</si>
  <si>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</si>
  <si>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</si>
  <si>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</si>
  <si>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</si>
  <si>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</si>
  <si>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</si>
  <si>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</si>
  <si>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</si>
  <si>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</si>
  <si>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</si>
  <si>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</si>
  <si>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</si>
  <si>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</si>
  <si>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</si>
  <si>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</si>
  <si>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</si>
  <si>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</si>
  <si>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</si>
  <si>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</si>
  <si>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</si>
  <si>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</si>
  <si>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</si>
  <si>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</si>
  <si>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</si>
  <si>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</si>
  <si>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</si>
  <si>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</si>
  <si>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</si>
  <si>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</si>
  <si>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</si>
  <si>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</si>
  <si>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</si>
  <si>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</si>
  <si>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</si>
  <si>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</si>
  <si>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</si>
  <si>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</si>
  <si>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</si>
  <si>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</si>
  <si>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</si>
  <si>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</si>
  <si>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</si>
  <si>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</si>
  <si>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</si>
  <si>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</si>
  <si>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</si>
  <si>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</si>
  <si>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</si>
  <si>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</si>
  <si>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</si>
  <si>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</si>
  <si>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</si>
  <si>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</si>
  <si>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</si>
  <si>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</si>
  <si>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</si>
  <si>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</si>
  <si>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</si>
  <si>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</si>
  <si>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</si>
  <si>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</si>
  <si>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</si>
  <si>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</si>
  <si>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</si>
  <si>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</si>
  <si>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</si>
  <si>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</si>
  <si>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</si>
  <si>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</si>
  <si>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</si>
  <si>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</si>
  <si>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</si>
  <si>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</si>
  <si>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</si>
  <si>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</si>
  <si>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</si>
  <si>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</si>
  <si>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</si>
  <si>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</si>
  <si>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</si>
  <si>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</si>
  <si>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</si>
  <si>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</si>
  <si>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</si>
  <si>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</si>
  <si>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</si>
  <si>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</si>
  <si>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</si>
  <si>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</si>
  <si>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</si>
  <si>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</si>
  <si>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</si>
  <si>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</si>
  <si>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</si>
  <si>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</si>
  <si>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</si>
  <si>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</si>
  <si>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</si>
  <si>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</si>
  <si>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</si>
  <si>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</si>
  <si>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</si>
  <si>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</si>
  <si>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</si>
  <si>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</si>
  <si>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</si>
  <si>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</si>
  <si>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</si>
  <si>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</si>
  <si>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</si>
  <si>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</si>
  <si>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</si>
  <si>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</si>
  <si>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</si>
  <si>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</si>
  <si>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</si>
  <si>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</si>
  <si>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</si>
  <si>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</si>
  <si>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</si>
  <si>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</si>
  <si>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</si>
  <si>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</si>
  <si>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</si>
  <si>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</si>
  <si>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</si>
  <si>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</si>
  <si>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</si>
  <si>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</si>
  <si>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</si>
  <si>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</si>
  <si>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</si>
  <si>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</si>
  <si>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</si>
  <si>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</si>
  <si>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</si>
  <si>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</si>
  <si>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</si>
  <si>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</si>
  <si>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</si>
  <si>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</si>
  <si>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</si>
  <si>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</si>
  <si>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</si>
  <si>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</si>
  <si>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</si>
  <si>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</si>
  <si>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</si>
  <si>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</si>
  <si>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</si>
  <si>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</si>
  <si>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</si>
  <si>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</si>
  <si>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</si>
  <si>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</si>
  <si>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</si>
  <si>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</si>
  <si>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</si>
  <si>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</si>
  <si>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</si>
  <si>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</si>
  <si>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</si>
  <si>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</si>
  <si>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</si>
  <si>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</si>
  <si>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</si>
  <si>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</si>
  <si>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</si>
  <si>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</si>
  <si>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</si>
  <si>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</si>
  <si>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</si>
  <si>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</si>
  <si>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</si>
  <si>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</si>
  <si>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</si>
  <si>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</si>
  <si>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</si>
  <si>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</si>
  <si>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</si>
  <si>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</si>
  <si>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</si>
  <si>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</si>
  <si>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</si>
  <si>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</si>
  <si>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</si>
  <si>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</si>
  <si>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</si>
  <si>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</si>
  <si>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</si>
  <si>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</si>
  <si>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</si>
  <si>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</si>
  <si>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</si>
  <si>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</si>
  <si>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</si>
  <si>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</si>
  <si>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</si>
  <si>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</si>
  <si>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</si>
  <si>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</si>
  <si>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</si>
  <si>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</si>
  <si>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</si>
  <si>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</si>
  <si>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</si>
  <si>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</si>
  <si>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</si>
  <si>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</si>
  <si>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</si>
  <si>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</si>
  <si>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</si>
  <si>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</si>
  <si>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</si>
  <si>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</si>
  <si>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</si>
  <si>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</si>
  <si>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</si>
  <si>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</si>
  <si>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</si>
  <si>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</si>
  <si>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</si>
  <si>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</si>
  <si>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</si>
  <si>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</si>
  <si>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</si>
  <si>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</si>
  <si>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</si>
  <si>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</si>
  <si>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</si>
  <si>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</si>
  <si>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</si>
  <si>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</si>
  <si>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</si>
  <si>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</si>
  <si>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</si>
  <si>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</si>
  <si>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</si>
  <si>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</si>
  <si>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</si>
  <si>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</si>
  <si>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</si>
  <si>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</si>
  <si>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</si>
  <si>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</si>
  <si>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</si>
  <si>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</si>
  <si>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</si>
  <si>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</si>
  <si>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</si>
  <si>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</si>
  <si>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</si>
  <si>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</si>
  <si>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</si>
  <si>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</si>
  <si>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</si>
  <si>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</si>
  <si>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</si>
  <si>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</si>
  <si>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</si>
  <si>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</si>
  <si>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</si>
  <si>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</si>
  <si>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</si>
  <si>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</si>
  <si>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</si>
  <si>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</si>
  <si>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</si>
  <si>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</si>
  <si>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</si>
  <si>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</si>
  <si>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</si>
  <si>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</si>
  <si>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</si>
  <si>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</si>
  <si>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</si>
  <si>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</si>
  <si>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</si>
  <si>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</si>
  <si>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</si>
  <si>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</si>
  <si>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</si>
  <si>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</si>
  <si>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</si>
  <si>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</si>
  <si>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</si>
  <si>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</si>
  <si>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</si>
  <si>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</si>
  <si>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</si>
  <si>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</si>
  <si>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</si>
  <si>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</si>
  <si>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</si>
  <si>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</si>
  <si>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</si>
  <si>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</si>
  <si>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</si>
  <si>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</si>
  <si>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</si>
  <si>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</si>
  <si>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</si>
  <si>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</si>
  <si>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</si>
  <si>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</si>
  <si>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</si>
  <si>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</si>
  <si>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</si>
  <si>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</si>
  <si>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</si>
  <si>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</si>
  <si>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</si>
  <si>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</si>
  <si>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</si>
  <si>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</si>
  <si>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</si>
  <si>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</si>
  <si>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</si>
  <si>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</si>
  <si>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</si>
  <si>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</si>
  <si>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</si>
  <si>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</si>
  <si>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</si>
  <si>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</si>
  <si>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</si>
  <si>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</si>
  <si>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</si>
  <si>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</si>
  <si>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</si>
  <si>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</si>
  <si>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</si>
  <si>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</si>
  <si>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</si>
  <si>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</si>
  <si>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</si>
  <si>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</si>
  <si>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</si>
  <si>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</si>
  <si>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</si>
  <si>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</si>
  <si>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</si>
  <si>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</si>
  <si>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</si>
  <si>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</si>
  <si>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</si>
  <si>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</si>
  <si>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</si>
  <si>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</si>
  <si>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</si>
  <si>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</si>
  <si>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</si>
  <si>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</si>
  <si>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</si>
  <si>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</si>
  <si>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</si>
  <si>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</si>
  <si>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</si>
  <si>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</si>
  <si>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</si>
  <si>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</si>
  <si>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</si>
  <si>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</si>
  <si>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</si>
  <si>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</si>
  <si>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</si>
  <si>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</si>
  <si>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</si>
  <si>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</si>
  <si>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</si>
  <si>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</si>
  <si>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</si>
  <si>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</si>
  <si>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</si>
  <si>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</si>
  <si>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</si>
  <si>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</si>
  <si>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</si>
  <si>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</si>
  <si>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</si>
  <si>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</si>
  <si>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</si>
  <si>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</si>
  <si>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</si>
  <si>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</si>
  <si>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</si>
  <si>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</si>
  <si>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</si>
  <si>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</si>
  <si>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</si>
  <si>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</si>
  <si>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</si>
  <si>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</si>
  <si>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</si>
  <si>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</si>
  <si>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</si>
  <si>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</si>
  <si>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</si>
  <si>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</si>
  <si>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</si>
  <si>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</si>
  <si>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</si>
  <si>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</si>
  <si>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</si>
  <si>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</si>
  <si>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</si>
  <si>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</si>
  <si>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</si>
  <si>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</si>
  <si>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</si>
  <si>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</si>
  <si>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</si>
  <si>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</si>
  <si>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</si>
  <si>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</si>
  <si>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</si>
  <si>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</si>
  <si>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</si>
  <si>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</si>
  <si>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</si>
  <si>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</si>
  <si>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</si>
  <si>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</si>
  <si>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</si>
  <si>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</si>
  <si>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</si>
  <si>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</si>
  <si>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</si>
  <si>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</si>
  <si>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</si>
  <si>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</si>
  <si>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</si>
  <si>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</si>
  <si>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</si>
  <si>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</si>
  <si>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</si>
  <si>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</si>
  <si>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</si>
  <si>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</si>
  <si>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</si>
  <si>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</si>
  <si>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</si>
  <si>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</si>
  <si>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</si>
  <si>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</si>
  <si>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</si>
  <si>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</si>
  <si>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</si>
  <si>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</si>
  <si>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</si>
  <si>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</si>
  <si>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</si>
  <si>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</si>
  <si>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</si>
  <si>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</si>
  <si>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</si>
  <si>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</si>
  <si>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</si>
  <si>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</si>
  <si>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</si>
  <si>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</si>
  <si>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</si>
  <si>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</si>
  <si>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</si>
  <si>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</si>
  <si>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</si>
  <si>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</si>
  <si>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</si>
  <si>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</si>
  <si>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</si>
  <si>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</si>
  <si>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</si>
  <si>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</si>
  <si>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</si>
  <si>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</si>
  <si>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</si>
  <si>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</si>
  <si>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</si>
  <si>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</si>
  <si>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</si>
  <si>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</si>
  <si>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</si>
  <si>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</si>
  <si>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</si>
  <si>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</si>
  <si>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</si>
  <si>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</si>
  <si>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</si>
  <si>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</si>
  <si>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</si>
  <si>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</si>
  <si>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</si>
  <si>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</si>
  <si>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</si>
  <si>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</si>
  <si>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</si>
  <si>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</si>
  <si>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</si>
  <si>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</si>
  <si>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</si>
  <si>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</si>
  <si>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</si>
  <si>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</si>
  <si>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</si>
  <si>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</si>
  <si>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</si>
  <si>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</si>
  <si>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</si>
  <si>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</si>
  <si>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</si>
  <si>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</si>
  <si>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</si>
  <si>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</si>
  <si>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</si>
  <si>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</si>
  <si>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</si>
  <si>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</si>
  <si>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</si>
  <si>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</si>
  <si>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</si>
  <si>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</si>
  <si>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</si>
  <si>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</si>
  <si>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</si>
  <si>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</si>
  <si>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</si>
  <si>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</si>
  <si>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</si>
  <si>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</si>
  <si>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</si>
  <si>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</si>
  <si>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</si>
  <si>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</si>
  <si>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</si>
  <si>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</si>
  <si>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</si>
  <si>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</si>
  <si>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</si>
  <si>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</si>
  <si>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</si>
  <si>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</si>
  <si>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</si>
  <si>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</si>
  <si>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</si>
  <si>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</si>
  <si>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</si>
  <si>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</si>
  <si>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</si>
  <si>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</si>
  <si>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</si>
  <si>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</si>
  <si>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</si>
  <si>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</si>
  <si>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</si>
  <si>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</si>
  <si>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</si>
  <si>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</si>
  <si>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</si>
  <si>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</si>
  <si>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</si>
  <si>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</si>
  <si>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</si>
  <si>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</si>
  <si>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</si>
  <si>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</si>
  <si>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</si>
  <si>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</si>
  <si>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</si>
  <si>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</si>
  <si>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</si>
  <si>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</si>
  <si>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</si>
  <si>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</si>
  <si>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</si>
  <si>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</si>
  <si>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</si>
  <si>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</si>
  <si>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</si>
  <si>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</si>
  <si>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</si>
  <si>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</si>
  <si>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</si>
  <si>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</si>
  <si>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</si>
  <si>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</si>
  <si>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</si>
  <si>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</si>
  <si>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</si>
  <si>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</si>
  <si>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</si>
  <si>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</si>
  <si>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</si>
  <si>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</si>
  <si>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</si>
  <si>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</si>
  <si>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</si>
  <si>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</si>
  <si>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</si>
  <si>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</si>
  <si>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</si>
  <si>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</si>
  <si>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</si>
  <si>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</si>
  <si>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</si>
  <si>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</si>
  <si>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</si>
  <si>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</si>
  <si>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</si>
  <si>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</si>
  <si>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</si>
  <si>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</si>
  <si>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</si>
  <si>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</si>
  <si>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</si>
  <si>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</si>
  <si>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</si>
  <si>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</si>
  <si>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</si>
  <si>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</si>
  <si>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</si>
  <si>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</si>
  <si>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</si>
  <si>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</si>
  <si>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</si>
  <si>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</si>
  <si>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</si>
  <si>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</si>
  <si>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</si>
  <si>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</si>
  <si>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</si>
  <si>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</si>
  <si>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</si>
  <si>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</si>
  <si>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</si>
  <si>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</si>
  <si>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</si>
  <si>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</si>
  <si>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</si>
  <si>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</si>
  <si>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</si>
  <si>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</si>
  <si>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</si>
  <si>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</si>
  <si>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</si>
  <si>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</si>
  <si>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</si>
  <si>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</si>
  <si>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</si>
  <si>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</si>
  <si>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</si>
  <si>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</si>
  <si>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</si>
  <si>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</si>
  <si>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</si>
  <si>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</si>
  <si>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</si>
  <si>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</si>
  <si>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</si>
  <si>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</si>
  <si>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</si>
  <si>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</si>
  <si>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</si>
  <si>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</si>
  <si>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</si>
  <si>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</si>
  <si>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</si>
  <si>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</si>
  <si>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</si>
  <si>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</si>
  <si>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</si>
  <si>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</si>
  <si>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</si>
  <si>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</si>
  <si>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</si>
  <si>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</si>
  <si>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</si>
  <si>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</si>
  <si>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</si>
  <si>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</si>
  <si>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</si>
  <si>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</si>
  <si>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</si>
  <si>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</si>
  <si>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</si>
  <si>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</si>
  <si>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</si>
  <si>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</si>
  <si>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</si>
  <si>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</si>
  <si>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</si>
  <si>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</si>
  <si>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</si>
  <si>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</si>
  <si>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</si>
  <si>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</si>
  <si>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</si>
  <si>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</si>
  <si>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</si>
  <si>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</si>
  <si>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</si>
  <si>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</si>
  <si>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</si>
  <si>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</si>
  <si>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</si>
  <si>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</si>
  <si>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</si>
  <si>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</si>
  <si>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</si>
  <si>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</si>
  <si>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</si>
  <si>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</si>
  <si>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</si>
  <si>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</si>
  <si>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</si>
  <si>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</si>
  <si>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</si>
  <si>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</si>
  <si>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</si>
  <si>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</si>
  <si>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</si>
  <si>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</si>
  <si>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</si>
  <si>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</si>
  <si>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</si>
  <si>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</si>
  <si>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</si>
  <si>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</si>
  <si>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</si>
  <si>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</si>
  <si>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</si>
  <si>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</si>
  <si>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</si>
  <si>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</si>
  <si>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</si>
  <si>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</si>
  <si>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</si>
  <si>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</si>
  <si>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</si>
  <si>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</si>
  <si>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</si>
  <si>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</si>
  <si>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</si>
  <si>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</si>
  <si>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</si>
  <si>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</si>
  <si>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</si>
  <si>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</si>
  <si>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</si>
  <si>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</si>
  <si>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</si>
  <si>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</si>
  <si>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</si>
  <si>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</si>
  <si>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</si>
  <si>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</si>
  <si>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</si>
  <si>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</si>
  <si>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</si>
  <si>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</si>
  <si>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</si>
  <si>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</si>
  <si>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</si>
  <si>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</si>
  <si>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</si>
  <si>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</si>
  <si>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</si>
  <si>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</si>
  <si>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</si>
  <si>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</si>
  <si>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</si>
  <si>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</si>
  <si>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</si>
  <si>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</si>
  <si>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</si>
  <si>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</si>
  <si>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</si>
  <si>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</si>
  <si>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</si>
  <si>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</si>
  <si>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</si>
  <si>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</si>
  <si>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</si>
  <si>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</si>
  <si>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</si>
  <si>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</si>
  <si>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</si>
  <si>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</si>
  <si>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</si>
  <si>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</si>
  <si>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</si>
  <si>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</si>
  <si>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</si>
  <si>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</si>
  <si>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</si>
  <si>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</si>
  <si>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</si>
  <si>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</si>
  <si>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</si>
  <si>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</si>
  <si>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</si>
  <si>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</si>
  <si>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</si>
  <si>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</si>
  <si>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</si>
  <si>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</si>
  <si>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</si>
  <si>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</si>
  <si>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</si>
  <si>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</si>
  <si>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</si>
  <si>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</si>
  <si>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</si>
  <si>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</si>
  <si>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</si>
  <si>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</si>
  <si>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</si>
  <si>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</si>
  <si>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</si>
  <si>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</si>
  <si>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</si>
  <si>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</si>
  <si>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</si>
  <si>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</si>
  <si>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</si>
  <si>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</si>
  <si>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</si>
  <si>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</si>
  <si>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</si>
  <si>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</si>
  <si>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</si>
  <si>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</si>
  <si>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</si>
  <si>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</si>
  <si>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</si>
  <si>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</si>
  <si>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</si>
  <si>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</si>
  <si>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</si>
  <si>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</si>
  <si>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</si>
  <si>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</si>
  <si>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</si>
  <si>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</si>
  <si>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</si>
  <si>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</si>
  <si>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</si>
  <si>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</si>
  <si>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</si>
  <si>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</si>
  <si>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</si>
  <si>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</si>
  <si>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</si>
  <si>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</si>
  <si>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</si>
  <si>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</si>
  <si>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</si>
  <si>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</si>
  <si>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</si>
  <si>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</si>
  <si>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</si>
  <si>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</si>
  <si>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</si>
  <si>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</si>
  <si>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</si>
  <si>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</si>
  <si>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</si>
  <si>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</si>
  <si>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</si>
  <si>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</si>
  <si>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</si>
  <si>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</si>
  <si>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</si>
  <si>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</si>
  <si>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</si>
  <si>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</si>
  <si>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</si>
  <si>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</si>
  <si>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</si>
  <si>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</si>
  <si>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</si>
  <si>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</si>
  <si>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</si>
  <si>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</si>
  <si>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</si>
  <si>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</si>
  <si>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</si>
  <si>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</si>
  <si>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</si>
  <si>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</si>
  <si>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</si>
  <si>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</si>
  <si>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</si>
  <si>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</si>
  <si>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</si>
  <si>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</si>
  <si>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</si>
  <si>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</si>
  <si>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</si>
  <si>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</si>
  <si>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</si>
  <si>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</si>
  <si>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</si>
  <si>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</si>
  <si>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</si>
  <si>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</si>
  <si>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</si>
  <si>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</si>
  <si>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</si>
  <si>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</si>
  <si>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</si>
  <si>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</si>
  <si>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</si>
  <si>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</si>
  <si>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</si>
  <si>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</si>
  <si>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</si>
  <si>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</si>
  <si>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</si>
  <si>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</si>
  <si>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</si>
  <si>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</si>
  <si>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</si>
  <si>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</si>
  <si>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</si>
  <si>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</si>
  <si>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</si>
  <si>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</si>
  <si>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</si>
  <si>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</si>
  <si>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</si>
  <si>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</si>
  <si>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</si>
  <si>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</si>
  <si>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</si>
  <si>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</si>
  <si>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</si>
  <si>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</si>
  <si>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</si>
  <si>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</si>
  <si>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</si>
  <si>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</si>
  <si>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</si>
  <si>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</si>
  <si>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</si>
  <si>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</si>
  <si>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</si>
  <si>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</si>
  <si>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</si>
  <si>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</si>
  <si>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</si>
  <si>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</si>
  <si>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</si>
  <si>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</si>
  <si>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</si>
  <si>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</si>
  <si>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</si>
  <si>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</si>
  <si>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</si>
  <si>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</si>
  <si>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</si>
  <si>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</si>
  <si>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</si>
  <si>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</si>
  <si>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</si>
  <si>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</si>
  <si>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</si>
  <si>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</si>
  <si>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</si>
  <si>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</si>
  <si>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</si>
  <si>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</si>
  <si>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</si>
  <si>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</si>
  <si>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</si>
  <si>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</si>
  <si>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</si>
  <si>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</si>
  <si>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</si>
  <si>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</si>
  <si>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</si>
  <si>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</si>
  <si>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</si>
  <si>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</si>
  <si>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</si>
  <si>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</si>
  <si>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</si>
  <si>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</si>
  <si>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</si>
  <si>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</si>
  <si>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</si>
  <si>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</si>
  <si>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</si>
  <si>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</si>
  <si>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</si>
  <si>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</si>
  <si>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</si>
  <si>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</si>
  <si>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</si>
  <si>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</si>
  <si>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</si>
  <si>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</si>
  <si>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</si>
  <si>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</si>
  <si>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</si>
  <si>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</si>
  <si>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</si>
  <si>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</si>
  <si>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</si>
  <si>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</si>
  <si>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</si>
  <si>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</si>
  <si>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</si>
  <si>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</si>
  <si>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</si>
  <si>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</si>
  <si>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</si>
  <si>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</si>
  <si>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</si>
  <si>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</si>
  <si>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</si>
  <si>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</si>
  <si>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</si>
  <si>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</si>
  <si>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</si>
  <si>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</si>
  <si>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</si>
  <si>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</si>
  <si>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</si>
  <si>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</si>
  <si>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</si>
  <si>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</si>
  <si>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</si>
  <si>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</si>
  <si>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</si>
  <si>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</si>
  <si>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</si>
  <si>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</si>
  <si>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</si>
  <si>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</si>
  <si>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</si>
  <si>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</si>
  <si>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</si>
  <si>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Column Labels</t>
  </si>
  <si>
    <t>Grand Total</t>
  </si>
  <si>
    <t>Row Labels</t>
  </si>
  <si>
    <t>Count of 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</si>
  <si>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</si>
  <si>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</si>
  <si>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</si>
  <si>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</si>
  <si>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</si>
  <si>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</si>
  <si>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</si>
  <si>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</si>
  <si>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</si>
  <si>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</si>
  <si>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</si>
  <si>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</si>
  <si>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</si>
  <si>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</si>
  <si>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</si>
  <si>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</si>
  <si>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</si>
  <si>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</si>
  <si>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</si>
  <si>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</si>
  <si>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</si>
  <si>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</si>
  <si>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</si>
  <si>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</si>
  <si>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</si>
  <si>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</si>
  <si>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</si>
  <si>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</si>
  <si>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</si>
  <si>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</si>
  <si>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</si>
  <si>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</si>
  <si>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</si>
  <si>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</si>
  <si>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</si>
  <si>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</si>
  <si>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</si>
  <si>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</si>
  <si>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</si>
  <si>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</si>
  <si>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</si>
  <si>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</si>
  <si>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</si>
  <si>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</si>
  <si>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</si>
  <si>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</si>
  <si>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</si>
  <si>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</si>
  <si>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</si>
  <si>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</si>
  <si>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</si>
  <si>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</si>
  <si>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</si>
  <si>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</si>
  <si>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</si>
  <si>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</si>
  <si>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</si>
  <si>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</si>
  <si>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</si>
  <si>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</si>
  <si>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</si>
  <si>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</si>
  <si>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</si>
  <si>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</si>
  <si>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</si>
  <si>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</si>
  <si>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</si>
  <si>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</si>
  <si>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</si>
  <si>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</si>
  <si>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</si>
  <si>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</si>
  <si>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</si>
  <si>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</si>
  <si>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</si>
  <si>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</si>
  <si>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</si>
  <si>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</si>
  <si>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</si>
  <si>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</si>
  <si>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</si>
  <si>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</si>
  <si>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</si>
  <si>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</si>
  <si>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</si>
  <si>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</si>
  <si>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</si>
  <si>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</si>
  <si>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</si>
  <si>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</si>
  <si>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</si>
  <si>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</si>
  <si>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</si>
  <si>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</si>
  <si>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</si>
  <si>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</si>
  <si>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</si>
  <si>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</si>
  <si>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</si>
  <si>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</si>
  <si>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</si>
  <si>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</si>
  <si>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</si>
  <si>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</si>
  <si>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</si>
  <si>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</si>
  <si>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</si>
  <si>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</si>
  <si>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</si>
  <si>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Date Ended Conversion column</t>
  </si>
  <si>
    <t>Goal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</si>
  <si>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</si>
  <si>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</si>
  <si>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</si>
  <si>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</si>
  <si>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</si>
  <si>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</si>
  <si>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</si>
  <si>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</si>
  <si>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</si>
  <si>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</si>
  <si>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</si>
  <si>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</si>
  <si>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</si>
  <si>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</si>
  <si>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</si>
  <si>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 subcategory</t>
  </si>
  <si>
    <t>&gt;1000</t>
  </si>
  <si>
    <t>Failed</t>
  </si>
  <si>
    <t>Canceled</t>
  </si>
  <si>
    <t xml:space="preserve">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</si>
</sst>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2B2B"/>
      <name val="Roboto"/>
    </font>
    <font>
      <sz val="10"/>
      <color theme="1"/>
      <name val="Calibri"/>
      <family val="2"/>
      <scheme val="minor"/>
    </font>
    <font>
      <sz val="10"/>
      <color rgb="FF2B2B2B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2" fillId="0" borderId="0" xfId="0" applyFont="1"/>
    <xf numFmtId="10" fontId="0" fillId="0" borderId="0" xfId="0" applyNumberFormat="1"/>
    <xf numFmtId="10" fontId="4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Goals'!$F$3:$F$14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4-456F-AA97-0C4C30A2602A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Goals'!$G$3:$G$14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4-456F-AA97-0C4C30A2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765200"/>
        <c:axId val="2125746480"/>
      </c:lineChart>
      <c:catAx>
        <c:axId val="21257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46480"/>
        <c:crosses val="autoZero"/>
        <c:auto val="1"/>
        <c:lblAlgn val="ctr"/>
        <c:lblOffset val="100"/>
        <c:noMultiLvlLbl val="0"/>
      </c:catAx>
      <c:valAx>
        <c:axId val="21257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layout>
        <c:manualLayout>
          <c:xMode val="edge"/>
          <c:yMode val="edge"/>
          <c:x val="0.30792850893638296"/>
          <c:y val="5.9442426430220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C-4607-AEE5-2B3662D39EA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C-4607-AEE5-2B3662D39EA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C-4607-AEE5-2B3662D39EA2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C-4607-AEE5-2B3662D3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95775"/>
        <c:axId val="1988793695"/>
      </c:lineChart>
      <c:catAx>
        <c:axId val="19887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93695"/>
        <c:crosses val="autoZero"/>
        <c:auto val="1"/>
        <c:lblAlgn val="ctr"/>
        <c:lblOffset val="100"/>
        <c:noMultiLvlLbl val="0"/>
      </c:catAx>
      <c:valAx>
        <c:axId val="1988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3B9-B43C-972D565C25EE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6-43B9-B43C-972D565C25EE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6-43B9-B43C-972D565C25EE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6-43B9-B43C-972D565C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911023"/>
        <c:axId val="1799911439"/>
      </c:barChart>
      <c:catAx>
        <c:axId val="17999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11439"/>
        <c:crosses val="autoZero"/>
        <c:auto val="1"/>
        <c:lblAlgn val="ctr"/>
        <c:lblOffset val="100"/>
        <c:noMultiLvlLbl val="0"/>
      </c:catAx>
      <c:valAx>
        <c:axId val="1799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16</xdr:row>
      <xdr:rowOff>100011</xdr:rowOff>
    </xdr:from>
    <xdr:to>
      <xdr:col>15</xdr:col>
      <xdr:colOff>390524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803F3-8A28-4208-8770-0DC71551D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28574</xdr:rowOff>
    </xdr:from>
    <xdr:to>
      <xdr:col>20</xdr:col>
      <xdr:colOff>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CFCE4-0F6D-45C2-B301-619BFD57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14</xdr:row>
      <xdr:rowOff>52387</xdr:rowOff>
    </xdr:from>
    <xdr:to>
      <xdr:col>14</xdr:col>
      <xdr:colOff>257175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D43F7-282D-4B9E-BD22-92517E67C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Zhao" refreshedDate="44607.868386226852" createdVersion="7" refreshedVersion="7" minRefreshableVersion="3" recordCount="4114" xr:uid="{926F3E3A-9782-4B3E-8E71-007F403D2E6D}">
  <cacheSource type="worksheet">
    <worksheetSource ref="A1:R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Zhao" refreshedDate="44614.870128587965" createdVersion="7" refreshedVersion="7" minRefreshableVersion="3" recordCount="4114" xr:uid="{6C64B452-47C4-40CE-8424-7B1D405EAC4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n v="103"/>
    <n v="43.04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n v="148"/>
    <n v="322.39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n v="155"/>
    <n v="96.71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n v="114"/>
    <n v="35.47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n v="173"/>
    <n v="86.67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n v="108"/>
    <n v="132.05000000000001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n v="119"/>
    <n v="91.23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n v="116"/>
    <n v="116.25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n v="127"/>
    <n v="21.19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n v="111"/>
    <n v="62.33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n v="127"/>
    <n v="37.409999999999997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n v="124"/>
    <n v="69.72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n v="108"/>
    <n v="58.17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n v="100"/>
    <n v="5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n v="113"/>
    <n v="19.47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n v="115"/>
    <n v="85.96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n v="153"/>
    <n v="30.67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n v="393"/>
    <n v="60.38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n v="2702"/>
    <n v="38.6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n v="127"/>
    <n v="40.270000000000003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n v="107"/>
    <n v="273.83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n v="198"/>
    <n v="53.04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n v="100"/>
    <n v="40.0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n v="103"/>
    <n v="15.77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n v="100"/>
    <n v="71.430000000000007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n v="126"/>
    <n v="71.709999999999994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n v="106"/>
    <n v="375.76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n v="105"/>
    <n v="104.6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n v="103"/>
    <n v="6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n v="115"/>
    <n v="123.29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n v="100"/>
    <n v="31.38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n v="120"/>
    <n v="78.260000000000005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n v="105"/>
    <n v="122.33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n v="111"/>
    <n v="73.73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n v="104"/>
    <n v="21.67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n v="131"/>
    <n v="21.9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n v="115"/>
    <n v="50.59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n v="106"/>
    <n v="53.13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n v="106"/>
    <n v="56.67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n v="106"/>
    <n v="40.78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n v="100"/>
    <n v="192.3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n v="100"/>
    <n v="10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n v="128"/>
    <n v="117.92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n v="105"/>
    <n v="27.9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n v="120"/>
    <n v="6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n v="107"/>
    <n v="39.380000000000003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n v="101"/>
    <n v="186.1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n v="102"/>
    <n v="111.38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n v="247"/>
    <n v="78.72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n v="220"/>
    <n v="46.7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n v="131"/>
    <n v="65.38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n v="155"/>
    <n v="102.08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n v="104"/>
    <n v="64.2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n v="141"/>
    <n v="90.38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n v="103"/>
    <n v="88.57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n v="140"/>
    <n v="28.73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n v="114"/>
    <n v="69.790000000000006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n v="100"/>
    <n v="167.49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n v="113"/>
    <n v="144.9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n v="105"/>
    <n v="91.84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n v="0"/>
    <n v="1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n v="0"/>
    <n v="1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n v="0"/>
    <n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n v="0"/>
    <n v="25.17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n v="0"/>
    <n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n v="14"/>
    <n v="11.67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n v="6"/>
    <n v="106.69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n v="2"/>
    <n v="47.5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n v="2"/>
    <n v="311.17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n v="0"/>
    <n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n v="0"/>
    <n v="0"/>
    <x v="2"/>
  </r>
  <r>
    <n v="131"/>
    <s v="I (Canceled)"/>
    <s v="I"/>
    <n v="1200"/>
    <n v="0"/>
    <x v="1"/>
    <x v="0"/>
    <s v="USD"/>
    <n v="1467763200"/>
    <n v="1466453161"/>
    <b v="0"/>
    <n v="0"/>
    <b v="0"/>
    <x v="0"/>
    <n v="0"/>
    <n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n v="10"/>
    <n v="94.51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n v="0"/>
    <n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n v="0"/>
    <n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n v="13"/>
    <n v="80.599999999999994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n v="0"/>
    <n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n v="0"/>
    <n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n v="3"/>
    <n v="81.239999999999995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n v="100"/>
    <n v="50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n v="0"/>
    <n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n v="11"/>
    <n v="46.18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n v="0"/>
    <n v="1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n v="0"/>
    <n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n v="28"/>
    <n v="55.95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n v="8"/>
    <n v="37.56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n v="1"/>
    <n v="38.33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n v="0"/>
    <n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n v="0"/>
    <n v="2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n v="1"/>
    <n v="15.33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n v="23"/>
    <n v="449.43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n v="0"/>
    <n v="28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n v="0"/>
    <n v="15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n v="1"/>
    <n v="35.9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n v="3"/>
    <n v="13.33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n v="0"/>
    <n v="20.25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n v="5"/>
    <n v="119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n v="0"/>
    <n v="4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n v="0"/>
    <n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n v="0"/>
    <n v="1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n v="0"/>
    <n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n v="0"/>
    <n v="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n v="16"/>
    <n v="43.5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n v="0"/>
    <n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n v="1"/>
    <n v="91.43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n v="0"/>
    <n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n v="60"/>
    <n v="300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n v="0"/>
    <n v="5.5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n v="4"/>
    <n v="108.33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n v="22"/>
    <n v="56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n v="3"/>
    <n v="32.5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n v="0"/>
    <n v="1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n v="0"/>
    <n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n v="0"/>
    <n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n v="0"/>
    <n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n v="6"/>
    <n v="49.88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n v="0"/>
    <n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n v="40"/>
    <n v="25.71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n v="0"/>
    <n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n v="20"/>
    <n v="10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n v="33"/>
    <n v="30.85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n v="21"/>
    <n v="180.5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n v="0"/>
    <n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n v="36"/>
    <n v="373.5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n v="3"/>
    <n v="25.5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n v="6"/>
    <n v="22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n v="0"/>
    <n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n v="16"/>
    <n v="16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n v="0"/>
    <n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n v="0"/>
    <n v="69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n v="0"/>
    <n v="5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n v="5"/>
    <n v="83.33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n v="0"/>
    <n v="5.67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n v="0"/>
    <n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n v="0"/>
    <n v="1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n v="0"/>
    <n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n v="42"/>
    <n v="77.11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n v="10"/>
    <n v="32.75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n v="1"/>
    <n v="46.5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n v="0"/>
    <n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n v="26"/>
    <n v="87.31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n v="58"/>
    <n v="54.29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n v="0"/>
    <n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n v="30"/>
    <n v="93.25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n v="51"/>
    <n v="117.68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n v="16"/>
    <n v="76.47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n v="0"/>
    <n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n v="15"/>
    <n v="163.85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n v="0"/>
    <n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n v="0"/>
    <n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n v="25"/>
    <n v="91.82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n v="45"/>
    <n v="185.83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n v="0"/>
    <n v="1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n v="0"/>
    <n v="2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n v="0"/>
    <n v="1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n v="0"/>
    <n v="1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n v="56"/>
    <n v="331.54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n v="12"/>
    <n v="314.29000000000002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n v="2"/>
    <n v="10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n v="18"/>
    <n v="115.99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n v="1"/>
    <n v="12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n v="0"/>
    <n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n v="13"/>
    <n v="65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n v="0"/>
    <n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n v="0"/>
    <n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n v="0"/>
    <n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n v="1"/>
    <n v="125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n v="0"/>
    <n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n v="0"/>
    <n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n v="0"/>
    <n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n v="0"/>
    <n v="3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n v="0"/>
    <n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n v="3"/>
    <n v="15.71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n v="0"/>
    <n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n v="40"/>
    <n v="80.2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n v="0"/>
    <n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n v="0"/>
    <n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n v="0"/>
    <n v="5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n v="0"/>
    <n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n v="25"/>
    <n v="5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n v="108"/>
    <n v="117.85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n v="113"/>
    <n v="109.04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n v="113"/>
    <n v="73.02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n v="103"/>
    <n v="78.2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n v="114"/>
    <n v="47.4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n v="104"/>
    <n v="54.02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n v="305"/>
    <n v="68.489999999999995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n v="134"/>
    <n v="108.15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n v="101"/>
    <n v="589.95000000000005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n v="113"/>
    <n v="48.05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n v="106"/>
    <n v="72.48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n v="126"/>
    <n v="57.08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n v="185"/>
    <n v="85.44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n v="101"/>
    <n v="215.86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n v="117"/>
    <n v="89.39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n v="107"/>
    <n v="45.42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n v="139"/>
    <n v="65.760000000000005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n v="107"/>
    <n v="66.7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n v="191"/>
    <n v="83.35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n v="132"/>
    <n v="105.05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n v="106"/>
    <n v="120.91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n v="107"/>
    <n v="97.64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n v="240"/>
    <n v="41.38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n v="118"/>
    <n v="30.65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n v="118"/>
    <n v="64.95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n v="111"/>
    <n v="95.78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n v="146"/>
    <n v="40.42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n v="132"/>
    <n v="78.58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n v="111"/>
    <n v="50.18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n v="147"/>
    <n v="92.25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n v="153"/>
    <n v="57.54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n v="105"/>
    <n v="109.42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n v="177"/>
    <n v="81.89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n v="108"/>
    <n v="45.67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n v="156"/>
    <n v="55.22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n v="108"/>
    <n v="65.3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n v="148"/>
    <n v="95.23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n v="110"/>
    <n v="75.44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n v="150"/>
    <n v="97.82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n v="157"/>
    <n v="87.69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n v="156"/>
    <n v="54.75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n v="121"/>
    <n v="83.95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n v="101"/>
    <n v="254.39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n v="114"/>
    <n v="101.8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n v="105"/>
    <n v="55.07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n v="229"/>
    <n v="56.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n v="109"/>
    <n v="121.28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n v="176"/>
    <n v="91.19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n v="103"/>
    <n v="115.45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n v="105"/>
    <n v="67.77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n v="107"/>
    <n v="28.58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n v="120"/>
    <n v="46.88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n v="102"/>
    <n v="154.41999999999999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n v="101"/>
    <n v="201.22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n v="100"/>
    <n v="10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n v="133"/>
    <n v="100.08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n v="119"/>
    <n v="230.09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n v="101"/>
    <n v="141.75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n v="109"/>
    <n v="56.34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n v="179"/>
    <n v="73.34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n v="102"/>
    <n v="85.34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n v="119"/>
    <n v="61.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n v="100"/>
    <n v="93.02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n v="137"/>
    <n v="50.29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n v="232"/>
    <n v="106.43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n v="130"/>
    <n v="51.72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n v="293"/>
    <n v="36.61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n v="111"/>
    <n v="42.52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n v="106"/>
    <n v="62.7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n v="119"/>
    <n v="89.9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n v="104"/>
    <n v="28.92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n v="104"/>
    <n v="138.8000000000000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n v="112"/>
    <n v="61.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n v="105"/>
    <n v="80.2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n v="385"/>
    <n v="32.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n v="101"/>
    <n v="200.89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n v="114"/>
    <n v="108.01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n v="101"/>
    <n v="95.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n v="283"/>
    <n v="49.8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n v="113"/>
    <n v="110.47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n v="107"/>
    <n v="134.91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n v="103"/>
    <n v="106.62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n v="108"/>
    <n v="145.04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n v="123"/>
    <n v="114.59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n v="102"/>
    <n v="105.32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n v="104"/>
    <n v="70.9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n v="113"/>
    <n v="147.16999999999999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n v="136"/>
    <n v="160.47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n v="104"/>
    <n v="156.0500000000000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n v="106"/>
    <n v="63.17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n v="102"/>
    <n v="104.82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n v="107"/>
    <n v="97.36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n v="113"/>
    <n v="203.63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n v="125"/>
    <n v="188.3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n v="101"/>
    <n v="146.65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n v="103"/>
    <n v="109.19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n v="117"/>
    <n v="59.25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n v="101"/>
    <n v="97.9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n v="110"/>
    <n v="7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n v="108"/>
    <n v="72.87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n v="125"/>
    <n v="146.35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n v="107"/>
    <n v="67.91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n v="100"/>
    <n v="169.85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n v="102"/>
    <n v="58.4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n v="102"/>
    <n v="119.99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n v="123"/>
    <n v="99.86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n v="170"/>
    <n v="90.58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n v="112"/>
    <n v="117.77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n v="103"/>
    <n v="86.55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n v="107"/>
    <n v="71.900000000000006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n v="115"/>
    <n v="129.82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n v="127"/>
    <n v="44.9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n v="117"/>
    <n v="40.76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n v="109"/>
    <n v="103.52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n v="104"/>
    <n v="125.45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n v="116"/>
    <n v="246.61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n v="103"/>
    <n v="79.400000000000006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n v="174"/>
    <n v="86.14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n v="103"/>
    <n v="193.05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n v="105"/>
    <n v="84.02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n v="101"/>
    <n v="139.8300000000000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n v="111"/>
    <n v="109.82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n v="124"/>
    <n v="139.5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n v="101"/>
    <n v="347.85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n v="110"/>
    <n v="68.239999999999995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n v="104"/>
    <n v="239.94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n v="101"/>
    <n v="287.3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n v="103"/>
    <n v="86.85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n v="104"/>
    <n v="81.849999999999994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n v="110"/>
    <n v="42.87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n v="122"/>
    <n v="709.42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n v="114"/>
    <n v="161.26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n v="125"/>
    <n v="41.78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n v="107"/>
    <n v="89.89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n v="131"/>
    <n v="45.05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n v="120"/>
    <n v="42.86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n v="106"/>
    <n v="54.08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n v="114"/>
    <n v="103.22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n v="112"/>
    <n v="40.4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n v="116"/>
    <n v="116.86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n v="142"/>
    <n v="115.51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n v="105"/>
    <n v="104.3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n v="256"/>
    <n v="69.77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n v="207"/>
    <n v="43.02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n v="112"/>
    <n v="58.54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n v="106"/>
    <n v="111.8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n v="100"/>
    <n v="46.2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n v="214"/>
    <n v="144.69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n v="126"/>
    <n v="88.85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n v="182"/>
    <n v="81.75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n v="100"/>
    <n v="71.430000000000007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n v="101"/>
    <n v="104.2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n v="101"/>
    <n v="90.62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n v="110"/>
    <n v="157.3300000000000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n v="112"/>
    <n v="105.18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n v="108"/>
    <n v="58.72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n v="107"/>
    <n v="81.63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n v="104"/>
    <n v="56.46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n v="125"/>
    <n v="140.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n v="107"/>
    <n v="224.85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n v="112"/>
    <n v="181.13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n v="104"/>
    <n v="711.04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n v="142"/>
    <n v="65.88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n v="105"/>
    <n v="75.19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n v="103"/>
    <n v="133.13999999999999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n v="108"/>
    <n v="55.2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n v="108"/>
    <n v="86.16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n v="102"/>
    <n v="92.32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n v="101"/>
    <n v="160.16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n v="137"/>
    <n v="45.6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n v="128"/>
    <n v="183.29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n v="101"/>
    <n v="125.79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n v="127"/>
    <n v="57.65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n v="105"/>
    <n v="78.66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n v="103"/>
    <n v="91.4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n v="102"/>
    <n v="68.099999999999994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n v="120"/>
    <n v="48.09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n v="100"/>
    <n v="202.42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n v="101"/>
    <n v="216.75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n v="100"/>
    <n v="110.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n v="0"/>
    <n v="4.83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n v="2"/>
    <n v="50.17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n v="1"/>
    <n v="35.83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n v="1"/>
    <n v="11.77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n v="7"/>
    <n v="40.78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n v="0"/>
    <n v="3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n v="1"/>
    <n v="16.63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n v="0"/>
    <n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n v="6"/>
    <n v="52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n v="0"/>
    <n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n v="2"/>
    <n v="4.8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n v="14"/>
    <n v="51.88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n v="10"/>
    <n v="71.25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n v="0"/>
    <n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n v="5"/>
    <n v="62.5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n v="0"/>
    <n v="1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n v="0"/>
    <n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n v="0"/>
    <n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n v="9"/>
    <n v="170.55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n v="0"/>
    <n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n v="0"/>
    <n v="5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n v="0"/>
    <n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n v="39"/>
    <n v="393.59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n v="0"/>
    <n v="5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n v="5"/>
    <n v="5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n v="0"/>
    <n v="1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n v="7"/>
    <n v="47.88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n v="0"/>
    <n v="5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n v="3"/>
    <n v="20.5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n v="2"/>
    <n v="9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n v="1"/>
    <n v="56.57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n v="0"/>
    <n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n v="64"/>
    <n v="4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n v="0"/>
    <n v="13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n v="1"/>
    <n v="16.399999999999999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n v="0"/>
    <n v="22.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n v="1"/>
    <n v="20.329999999999998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n v="0"/>
    <n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n v="8"/>
    <n v="16.760000000000002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n v="0"/>
    <n v="25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n v="0"/>
    <n v="12.5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n v="0"/>
    <n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n v="0"/>
    <n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n v="2"/>
    <n v="113.64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n v="0"/>
    <n v="1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n v="27"/>
    <n v="17.25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n v="1"/>
    <n v="15.2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n v="22"/>
    <n v="110.6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n v="0"/>
    <n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n v="0"/>
    <n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n v="1"/>
    <n v="25.5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n v="12"/>
    <n v="38.479999999999997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n v="18"/>
    <n v="28.2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n v="3"/>
    <n v="61.5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n v="0"/>
    <n v="1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n v="0"/>
    <n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n v="2"/>
    <n v="39.57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n v="0"/>
    <n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n v="0"/>
    <n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n v="33"/>
    <n v="88.8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n v="19"/>
    <n v="55.46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n v="6"/>
    <n v="87.14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n v="0"/>
    <n v="1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n v="50"/>
    <n v="51.2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n v="0"/>
    <n v="13.55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n v="22"/>
    <n v="66.52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n v="0"/>
    <n v="5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n v="0"/>
    <n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n v="0"/>
    <n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n v="0"/>
    <n v="71.67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n v="0"/>
    <n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n v="0"/>
    <n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n v="0"/>
    <n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n v="0"/>
    <n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n v="0"/>
    <n v="10.33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n v="0"/>
    <n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n v="0"/>
    <n v="1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n v="1"/>
    <n v="1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n v="5"/>
    <n v="136.09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n v="10"/>
    <n v="73.459999999999994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n v="3"/>
    <n v="53.75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n v="0"/>
    <n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n v="1"/>
    <n v="57.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n v="2"/>
    <n v="12.67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n v="1"/>
    <n v="6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n v="0"/>
    <n v="3.71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n v="0"/>
    <n v="25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n v="3"/>
    <n v="64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n v="1"/>
    <n v="133.33000000000001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n v="0"/>
    <n v="1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n v="0"/>
    <n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n v="3"/>
    <n v="3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n v="0"/>
    <n v="5.5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n v="14"/>
    <n v="102.38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n v="3"/>
    <n v="16.670000000000002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n v="25"/>
    <n v="725.03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n v="0"/>
    <n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n v="1"/>
    <n v="68.33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n v="0"/>
    <n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n v="23"/>
    <n v="39.229999999999997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n v="102"/>
    <n v="150.15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n v="105"/>
    <n v="93.43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n v="115"/>
    <n v="110.97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n v="121"/>
    <n v="71.790000000000006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n v="109"/>
    <n v="29.26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n v="100"/>
    <n v="1000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n v="114"/>
    <n v="74.349999999999994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n v="101"/>
    <n v="63.83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n v="116"/>
    <n v="44.33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n v="130"/>
    <n v="86.94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n v="108"/>
    <n v="126.55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n v="100"/>
    <n v="129.03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n v="123"/>
    <n v="71.239999999999995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n v="100"/>
    <n v="117.88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n v="105"/>
    <n v="327.08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n v="103"/>
    <n v="34.75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n v="118"/>
    <n v="100.06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n v="121"/>
    <n v="40.85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n v="302"/>
    <n v="252.0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n v="101"/>
    <n v="25.16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n v="0"/>
    <n v="1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n v="1"/>
    <n v="25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n v="0"/>
    <n v="1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n v="0"/>
    <n v="35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n v="1"/>
    <n v="3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n v="27"/>
    <n v="402.71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n v="0"/>
    <n v="26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n v="0"/>
    <n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n v="0"/>
    <n v="9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n v="3"/>
    <n v="8.5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n v="1"/>
    <n v="8.75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n v="5"/>
    <n v="135.04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n v="0"/>
    <n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n v="0"/>
    <n v="20.5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n v="37"/>
    <n v="64.36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n v="0"/>
    <n v="0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n v="3"/>
    <n v="20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n v="1"/>
    <n v="68.3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n v="0"/>
    <n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n v="0"/>
    <n v="5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n v="0"/>
    <n v="4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n v="0"/>
    <n v="27.5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n v="0"/>
    <n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n v="0"/>
    <n v="34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n v="0"/>
    <n v="1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n v="0"/>
    <n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n v="0"/>
    <n v="1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n v="0"/>
    <n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n v="1"/>
    <n v="49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n v="1"/>
    <n v="20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n v="0"/>
    <n v="14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n v="0"/>
    <n v="53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n v="0"/>
    <n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n v="0"/>
    <n v="38.44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n v="1"/>
    <n v="2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n v="0"/>
    <n v="64.75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n v="0"/>
    <n v="1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n v="0"/>
    <n v="10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n v="0"/>
    <n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n v="1"/>
    <n v="35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n v="0"/>
    <n v="1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n v="0"/>
    <n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n v="0"/>
    <n v="0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n v="0"/>
    <n v="1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n v="1"/>
    <n v="5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n v="0"/>
    <n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n v="1"/>
    <n v="14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n v="9"/>
    <n v="389.29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n v="3"/>
    <n v="150.5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n v="0"/>
    <n v="1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n v="4"/>
    <n v="24.78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n v="0"/>
    <n v="30.5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n v="3"/>
    <n v="25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n v="23"/>
    <n v="16.43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n v="0"/>
    <n v="13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n v="0"/>
    <n v="53.25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n v="0"/>
    <n v="3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n v="0"/>
    <n v="10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n v="34"/>
    <n v="121.43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n v="0"/>
    <n v="15.5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n v="2"/>
    <n v="10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n v="1"/>
    <n v="23.33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n v="0"/>
    <n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n v="4"/>
    <n v="45.39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n v="0"/>
    <n v="0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n v="3"/>
    <n v="16.38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n v="0"/>
    <n v="1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n v="0"/>
    <n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n v="1"/>
    <n v="292.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n v="1"/>
    <n v="5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n v="0"/>
    <n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n v="0"/>
    <n v="0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n v="0"/>
    <n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n v="21"/>
    <n v="105.9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n v="0"/>
    <n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n v="0"/>
    <n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n v="0"/>
    <n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n v="3"/>
    <n v="2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n v="0"/>
    <n v="0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n v="0"/>
    <n v="1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n v="1"/>
    <n v="30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n v="1"/>
    <n v="87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n v="6"/>
    <n v="37.89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n v="0"/>
    <n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n v="0"/>
    <n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n v="0"/>
    <n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n v="17"/>
    <n v="111.41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n v="0"/>
    <n v="9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n v="0"/>
    <n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n v="0"/>
    <n v="116.67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n v="0"/>
    <n v="1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n v="1"/>
    <n v="76.67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n v="0"/>
    <n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n v="12"/>
    <n v="49.8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n v="0"/>
    <n v="1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n v="0"/>
    <n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n v="0"/>
    <n v="4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n v="0"/>
    <n v="0"/>
    <x v="7"/>
  </r>
  <r>
    <n v="638"/>
    <s v="W (Canceled)"/>
    <s v="O0"/>
    <n v="200000"/>
    <n v="18"/>
    <x v="1"/>
    <x v="12"/>
    <s v="EUR"/>
    <n v="1490447662"/>
    <n v="1485267262"/>
    <b v="0"/>
    <n v="6"/>
    <b v="0"/>
    <x v="2"/>
    <n v="0"/>
    <n v="3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n v="0"/>
    <n v="1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n v="144"/>
    <n v="50.5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n v="119"/>
    <n v="151.3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n v="1460"/>
    <n v="134.3600000000000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n v="106"/>
    <n v="174.03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n v="300"/>
    <n v="73.489999999999995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n v="279"/>
    <n v="23.5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n v="132"/>
    <n v="39.07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n v="107"/>
    <n v="125.94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n v="127"/>
    <n v="1644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n v="140"/>
    <n v="42.67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n v="112"/>
    <n v="35.130000000000003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n v="101"/>
    <n v="239.35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n v="100"/>
    <n v="107.64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n v="141"/>
    <n v="95.83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n v="267"/>
    <n v="31.66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n v="147"/>
    <n v="42.89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n v="214"/>
    <n v="122.74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n v="126"/>
    <n v="190.45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n v="104"/>
    <n v="109.34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n v="101"/>
    <n v="143.66999999999999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n v="3"/>
    <n v="84.94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n v="1"/>
    <n v="10.56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n v="0"/>
    <n v="39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n v="0"/>
    <n v="10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n v="8"/>
    <n v="31.17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n v="19"/>
    <n v="155.33000000000001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n v="0"/>
    <n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n v="10"/>
    <n v="178.93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n v="5"/>
    <n v="27.36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n v="22"/>
    <n v="1536.25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n v="29"/>
    <n v="85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n v="39"/>
    <n v="788.53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n v="22"/>
    <n v="50.3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n v="0"/>
    <n v="68.33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n v="0"/>
    <n v="7.5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n v="15"/>
    <n v="34.270000000000003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n v="1"/>
    <n v="61.29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n v="26"/>
    <n v="133.25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n v="4"/>
    <n v="65.180000000000007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n v="15"/>
    <n v="93.9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n v="26"/>
    <n v="150.65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n v="0"/>
    <n v="1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n v="0"/>
    <n v="13.25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n v="1"/>
    <n v="99.33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n v="7"/>
    <n v="177.39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n v="28"/>
    <n v="55.3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n v="0"/>
    <n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n v="4"/>
    <n v="591.66999999999996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n v="73"/>
    <n v="405.5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n v="58"/>
    <n v="343.15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n v="12"/>
    <n v="72.59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n v="1"/>
    <n v="26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n v="7"/>
    <n v="6.5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n v="35"/>
    <n v="119.39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n v="0"/>
    <n v="84.29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n v="1"/>
    <n v="90.86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n v="0"/>
    <n v="1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n v="46"/>
    <n v="20.34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n v="15"/>
    <n v="530.69000000000005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n v="82"/>
    <n v="120.39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n v="3"/>
    <n v="13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n v="27"/>
    <n v="291.33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n v="31"/>
    <n v="124.9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n v="6"/>
    <n v="119.57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n v="1"/>
    <n v="120.25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n v="1"/>
    <n v="195.4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n v="0"/>
    <n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n v="79"/>
    <n v="117.7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n v="22"/>
    <n v="23.95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n v="0"/>
    <n v="30.5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n v="0"/>
    <n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n v="34"/>
    <n v="99.97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n v="0"/>
    <n v="26.25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n v="1"/>
    <n v="199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n v="15"/>
    <n v="80.319999999999993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n v="5"/>
    <n v="115.75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n v="10"/>
    <n v="44.69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n v="0"/>
    <n v="76.25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n v="1"/>
    <n v="22.5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n v="1"/>
    <n v="19.399999999999999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n v="144"/>
    <n v="66.709999999999994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n v="122"/>
    <n v="84.14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n v="132"/>
    <n v="215.7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n v="109"/>
    <n v="54.69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n v="105"/>
    <n v="51.6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n v="100"/>
    <n v="143.3600000000000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n v="101"/>
    <n v="72.430000000000007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n v="156"/>
    <n v="36.5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n v="106"/>
    <n v="60.9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n v="131"/>
    <n v="43.55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n v="132"/>
    <n v="99.77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n v="126"/>
    <n v="88.7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n v="160"/>
    <n v="4.92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n v="120"/>
    <n v="17.82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n v="126"/>
    <n v="187.19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n v="114"/>
    <n v="234.8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n v="315"/>
    <n v="105.05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n v="122"/>
    <n v="56.67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n v="107"/>
    <n v="39.049999999999997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n v="158"/>
    <n v="68.349999999999994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n v="107"/>
    <n v="169.58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n v="102"/>
    <n v="141.41999999999999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n v="111"/>
    <n v="67.39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n v="148"/>
    <n v="54.27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n v="102"/>
    <n v="82.52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n v="179"/>
    <n v="53.7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n v="111"/>
    <n v="34.2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n v="100"/>
    <n v="127.3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n v="100"/>
    <n v="45.57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n v="106"/>
    <n v="95.96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n v="103"/>
    <n v="77.27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n v="119"/>
    <n v="57.34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n v="112"/>
    <n v="53.19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n v="128"/>
    <n v="492.3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n v="104"/>
    <n v="42.35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n v="102"/>
    <n v="37.47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n v="118"/>
    <n v="37.45000000000000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n v="238"/>
    <n v="33.06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n v="102"/>
    <n v="134.21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n v="102"/>
    <n v="51.47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n v="0"/>
    <n v="0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n v="5"/>
    <n v="39.17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n v="0"/>
    <n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n v="0"/>
    <n v="5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n v="0"/>
    <n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n v="36"/>
    <n v="57.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n v="0"/>
    <n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n v="4"/>
    <n v="59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n v="0"/>
    <n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n v="41"/>
    <n v="31.85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n v="0"/>
    <n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n v="0"/>
    <n v="1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n v="3"/>
    <n v="5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n v="1"/>
    <n v="16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n v="70"/>
    <n v="39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n v="2"/>
    <n v="34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n v="51"/>
    <n v="63.12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n v="1"/>
    <n v="7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n v="0"/>
    <n v="2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n v="3"/>
    <n v="66.67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n v="104"/>
    <n v="38.520000000000003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n v="133"/>
    <n v="42.6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n v="100"/>
    <n v="50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n v="148"/>
    <n v="63.49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n v="103"/>
    <n v="102.5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n v="181"/>
    <n v="31.1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n v="143"/>
    <n v="162.27000000000001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n v="114"/>
    <n v="80.59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n v="204"/>
    <n v="59.85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n v="109"/>
    <n v="132.8600000000000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n v="144"/>
    <n v="92.55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n v="104"/>
    <n v="60.86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n v="100"/>
    <n v="41.85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n v="103"/>
    <n v="88.33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n v="105"/>
    <n v="158.96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n v="112"/>
    <n v="85.05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n v="101"/>
    <n v="112.6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n v="108"/>
    <n v="45.4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n v="115"/>
    <n v="46.22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n v="100"/>
    <n v="178.61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n v="152"/>
    <n v="40.75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n v="112"/>
    <n v="43.73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n v="101"/>
    <n v="81.069999999999993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n v="123"/>
    <n v="74.6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n v="100"/>
    <n v="305.56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n v="105"/>
    <n v="58.33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n v="104"/>
    <n v="117.68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n v="105"/>
    <n v="73.77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n v="100"/>
    <n v="104.65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n v="104"/>
    <n v="79.83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n v="105"/>
    <n v="58.33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n v="104"/>
    <n v="86.67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n v="152"/>
    <n v="27.61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n v="160"/>
    <n v="25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n v="127"/>
    <n v="45.46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n v="107"/>
    <n v="99.53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n v="115"/>
    <n v="39.3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n v="137"/>
    <n v="89.42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n v="156"/>
    <n v="28.68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n v="109"/>
    <n v="31.07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n v="134"/>
    <n v="70.55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n v="100"/>
    <n v="224.13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n v="119"/>
    <n v="51.81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n v="180"/>
    <n v="43.52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n v="134"/>
    <n v="39.82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n v="100"/>
    <n v="126.81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n v="101"/>
    <n v="113.88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n v="103"/>
    <n v="28.18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n v="107"/>
    <n v="36.61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n v="104"/>
    <n v="32.5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n v="108"/>
    <n v="60.66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n v="233"/>
    <n v="175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n v="101"/>
    <n v="97.99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n v="102"/>
    <n v="148.78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n v="131"/>
    <n v="96.08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n v="117"/>
    <n v="58.63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n v="101"/>
    <n v="109.71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n v="122"/>
    <n v="49.1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n v="145"/>
    <n v="47.67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n v="117"/>
    <n v="60.7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n v="120"/>
    <n v="63.38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n v="101"/>
    <n v="53.89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n v="104"/>
    <n v="66.87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n v="267"/>
    <n v="63.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n v="194"/>
    <n v="36.630000000000003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n v="120"/>
    <n v="34.0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n v="122"/>
    <n v="28.55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n v="100"/>
    <n v="10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n v="100"/>
    <n v="18.75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n v="120"/>
    <n v="41.7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n v="155"/>
    <n v="46.67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n v="130"/>
    <n v="37.270000000000003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n v="105"/>
    <n v="59.26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n v="100"/>
    <n v="30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n v="118"/>
    <n v="65.86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n v="103"/>
    <n v="31.9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n v="218"/>
    <n v="19.46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n v="100"/>
    <n v="50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n v="144"/>
    <n v="22.7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n v="105"/>
    <n v="42.72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n v="18"/>
    <n v="52.92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n v="2"/>
    <n v="50.5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n v="0"/>
    <n v="42.5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n v="5"/>
    <n v="18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n v="42"/>
    <n v="34.18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n v="2"/>
    <n v="22.5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n v="18"/>
    <n v="58.18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n v="24"/>
    <n v="109.18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n v="0"/>
    <n v="5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n v="12"/>
    <n v="346.67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n v="0"/>
    <n v="12.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n v="5"/>
    <n v="27.08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n v="1"/>
    <n v="32.5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n v="1"/>
    <n v="9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n v="24"/>
    <n v="34.76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n v="0"/>
    <n v="0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n v="41"/>
    <n v="28.58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n v="68"/>
    <n v="46.59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n v="1"/>
    <n v="32.5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n v="31"/>
    <n v="21.47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n v="3"/>
    <n v="14.13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n v="1"/>
    <n v="3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n v="20"/>
    <n v="21.57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n v="40"/>
    <n v="83.38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n v="1"/>
    <n v="1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n v="75"/>
    <n v="35.71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n v="41"/>
    <n v="29.29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n v="0"/>
    <n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n v="7"/>
    <n v="18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n v="9"/>
    <n v="73.760000000000005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n v="4"/>
    <n v="31.25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n v="3"/>
    <n v="28.89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n v="41"/>
    <n v="143.82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n v="10"/>
    <n v="4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n v="39"/>
    <n v="147.81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n v="2"/>
    <n v="27.86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n v="40"/>
    <n v="44.4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n v="0"/>
    <n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n v="3"/>
    <n v="35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n v="37"/>
    <n v="35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n v="0"/>
    <n v="10.5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n v="0"/>
    <n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n v="0"/>
    <n v="3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n v="3"/>
    <n v="4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n v="0"/>
    <n v="50.33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n v="3"/>
    <n v="32.67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n v="0"/>
    <n v="0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n v="0"/>
    <n v="0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n v="0"/>
    <n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n v="3"/>
    <n v="65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n v="22"/>
    <n v="24.6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n v="0"/>
    <n v="0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n v="1"/>
    <n v="15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n v="7"/>
    <n v="82.58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n v="0"/>
    <n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n v="6"/>
    <n v="41.67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n v="0"/>
    <n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n v="1"/>
    <n v="3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n v="5"/>
    <n v="19.600000000000001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n v="1"/>
    <n v="10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n v="0"/>
    <n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n v="31"/>
    <n v="231.75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n v="21"/>
    <n v="189.33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n v="2"/>
    <n v="55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n v="11"/>
    <n v="21.8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n v="3"/>
    <n v="32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n v="0"/>
    <n v="0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n v="0"/>
    <n v="0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n v="11"/>
    <n v="56.25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n v="0"/>
    <n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n v="38"/>
    <n v="69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n v="7"/>
    <n v="18.71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n v="15"/>
    <n v="46.03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n v="6"/>
    <n v="6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n v="30"/>
    <n v="50.67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n v="1"/>
    <n v="25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n v="0"/>
    <n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n v="1"/>
    <n v="20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n v="0"/>
    <n v="25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n v="1"/>
    <n v="2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n v="17"/>
    <n v="110.29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n v="2"/>
    <n v="37.450000000000003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n v="9"/>
    <n v="41.75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n v="10"/>
    <n v="24.08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n v="13"/>
    <n v="69.41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n v="2"/>
    <n v="155.25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n v="2"/>
    <n v="57.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n v="0"/>
    <n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n v="12"/>
    <n v="60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n v="1"/>
    <n v="39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n v="28"/>
    <n v="58.4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n v="38"/>
    <n v="158.63999999999999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n v="40"/>
    <n v="99.86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n v="1"/>
    <n v="25.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n v="43"/>
    <n v="89.19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n v="6"/>
    <n v="182.6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n v="2"/>
    <n v="50.65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n v="2"/>
    <n v="33.29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n v="11"/>
    <n v="51.8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n v="39"/>
    <n v="113.6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n v="46"/>
    <n v="136.46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n v="42"/>
    <n v="364.35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n v="28"/>
    <n v="19.239999999999998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n v="1"/>
    <n v="41.8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n v="1"/>
    <n v="30.31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n v="1"/>
    <n v="49.67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n v="15"/>
    <n v="59.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n v="18"/>
    <n v="43.98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n v="1"/>
    <n v="26.5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n v="47"/>
    <n v="1272.73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n v="46"/>
    <n v="164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n v="0"/>
    <n v="45.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n v="35"/>
    <n v="153.88999999999999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n v="2"/>
    <n v="51.38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n v="1"/>
    <n v="93.33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n v="3"/>
    <n v="108.63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n v="2"/>
    <n v="160.5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n v="34"/>
    <n v="75.75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n v="56"/>
    <n v="790.84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n v="83"/>
    <n v="301.94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n v="15"/>
    <n v="47.94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n v="0"/>
    <n v="2.75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n v="0"/>
    <n v="1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n v="30"/>
    <n v="171.79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n v="1"/>
    <n v="35.33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n v="6"/>
    <n v="82.09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n v="13"/>
    <n v="110.87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n v="13"/>
    <n v="161.2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n v="0"/>
    <n v="0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n v="17"/>
    <n v="52.41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n v="0"/>
    <n v="13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n v="4"/>
    <n v="30.29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n v="0"/>
    <n v="116.75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n v="25"/>
    <n v="89.6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n v="2"/>
    <n v="424.45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n v="7"/>
    <n v="80.67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n v="2"/>
    <n v="13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n v="1"/>
    <n v="8.1300000000000008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n v="59"/>
    <n v="153.43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n v="8"/>
    <n v="292.08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n v="2"/>
    <n v="3304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n v="104"/>
    <n v="130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n v="30"/>
    <n v="134.55000000000001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n v="16"/>
    <n v="214.07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n v="82"/>
    <n v="216.34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n v="75"/>
    <n v="932.31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n v="6"/>
    <n v="29.25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n v="44"/>
    <n v="174.95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n v="0"/>
    <n v="25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n v="13"/>
    <n v="65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n v="0"/>
    <n v="55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n v="0"/>
    <n v="75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n v="21535"/>
    <n v="1389.36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n v="35"/>
    <n v="95.91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n v="31"/>
    <n v="191.25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n v="3"/>
    <n v="4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n v="3"/>
    <n v="74.790000000000006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n v="23"/>
    <n v="161.1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n v="3"/>
    <n v="88.71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n v="47"/>
    <n v="53.25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n v="206"/>
    <n v="106.2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n v="352"/>
    <n v="22.08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n v="115"/>
    <n v="31.0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n v="237"/>
    <n v="36.2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n v="119"/>
    <n v="388.98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n v="110"/>
    <n v="71.84999999999999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n v="100"/>
    <n v="57.38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n v="103"/>
    <n v="69.67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n v="117"/>
    <n v="45.99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n v="112"/>
    <n v="79.260000000000005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n v="342"/>
    <n v="43.03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n v="107"/>
    <n v="108.48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n v="108"/>
    <n v="61.03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n v="103"/>
    <n v="50.59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n v="130"/>
    <n v="39.159999999999997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n v="108"/>
    <n v="65.16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n v="112"/>
    <n v="23.96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n v="102"/>
    <n v="48.62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n v="145"/>
    <n v="35.7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n v="128"/>
    <n v="21.37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n v="0"/>
    <n v="250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n v="0"/>
    <n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n v="2"/>
    <n v="1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n v="9"/>
    <n v="29.24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n v="0"/>
    <n v="3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n v="3"/>
    <n v="33.2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n v="0"/>
    <n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n v="0"/>
    <n v="1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n v="1"/>
    <n v="53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5"/>
    <n v="0"/>
    <n v="0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n v="0"/>
    <n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n v="0"/>
    <n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n v="0"/>
    <n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n v="1"/>
    <n v="1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n v="0"/>
    <n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n v="0"/>
    <n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n v="0"/>
    <n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n v="0"/>
    <n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n v="0"/>
    <n v="0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n v="0"/>
    <n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n v="1"/>
    <n v="5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n v="0"/>
    <n v="0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n v="95"/>
    <n v="47.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n v="0"/>
    <n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n v="9"/>
    <n v="65.67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n v="3"/>
    <n v="16.2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n v="3"/>
    <n v="34.130000000000003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n v="26"/>
    <n v="13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n v="0"/>
    <n v="11.25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n v="39"/>
    <n v="40.479999999999997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n v="1"/>
    <n v="35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n v="0"/>
    <n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n v="0"/>
    <n v="12.75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n v="1"/>
    <n v="1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n v="6"/>
    <n v="113.57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n v="5"/>
    <n v="15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n v="63"/>
    <n v="48.28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n v="29"/>
    <n v="43.98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n v="8"/>
    <n v="9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n v="3"/>
    <n v="37.67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n v="9"/>
    <n v="18.579999999999998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n v="0"/>
    <n v="3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n v="1"/>
    <n v="18.670000000000002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n v="1"/>
    <n v="410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n v="0"/>
    <n v="0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n v="3"/>
    <n v="114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n v="0"/>
    <n v="7.5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n v="0"/>
    <n v="0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n v="14"/>
    <n v="43.42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n v="8"/>
    <n v="23.9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n v="0"/>
    <n v="5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n v="13"/>
    <n v="12.5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n v="1"/>
    <n v="3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n v="14"/>
    <n v="10.5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n v="18"/>
    <n v="122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n v="5"/>
    <n v="267.81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n v="18"/>
    <n v="74.209999999999994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n v="0"/>
    <n v="6.71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n v="7"/>
    <n v="81.95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n v="1"/>
    <n v="25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n v="3"/>
    <n v="10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n v="0"/>
    <n v="6.83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n v="5"/>
    <n v="17.71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n v="2"/>
    <n v="16.2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n v="5"/>
    <n v="80.3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n v="0"/>
    <n v="71.55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n v="41"/>
    <n v="23.57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n v="0"/>
    <n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n v="3"/>
    <n v="34.880000000000003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n v="0"/>
    <n v="15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n v="1"/>
    <n v="23.18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n v="0"/>
    <n v="1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n v="36"/>
    <n v="100.23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n v="1"/>
    <n v="5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n v="0"/>
    <n v="3.33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n v="0"/>
    <n v="13.25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n v="0"/>
    <n v="17.850000000000001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n v="8"/>
    <n v="10.38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n v="2"/>
    <n v="36.33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n v="0"/>
    <n v="5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n v="0"/>
    <n v="0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n v="0"/>
    <n v="5.8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n v="0"/>
    <n v="0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n v="0"/>
    <n v="3.67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n v="0"/>
    <n v="60.71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n v="0"/>
    <n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n v="1"/>
    <n v="5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n v="2"/>
    <n v="25.43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n v="0"/>
    <n v="1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n v="0"/>
    <n v="10.5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n v="0"/>
    <n v="3.67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n v="0"/>
    <n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n v="14"/>
    <n v="110.62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n v="1"/>
    <n v="20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n v="0"/>
    <n v="1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n v="5"/>
    <n v="5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n v="6"/>
    <n v="45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n v="40"/>
    <n v="253.21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n v="0"/>
    <n v="31.25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n v="0"/>
    <n v="5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n v="0"/>
    <n v="0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n v="0"/>
    <n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n v="0"/>
    <n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n v="0"/>
    <n v="23.25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n v="0"/>
    <n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n v="0"/>
    <n v="10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n v="9"/>
    <n v="44.1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n v="0"/>
    <n v="0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n v="0"/>
    <n v="24.33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n v="0"/>
    <n v="37.5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n v="10"/>
    <n v="42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n v="0"/>
    <n v="0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n v="6"/>
    <n v="60.73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n v="1"/>
    <n v="5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n v="7"/>
    <n v="108.33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n v="1"/>
    <n v="23.5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n v="0"/>
    <n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n v="2"/>
    <n v="50.33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n v="0"/>
    <n v="11.6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n v="0"/>
    <n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n v="4"/>
    <n v="60.79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n v="0"/>
    <n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n v="0"/>
    <n v="17.5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n v="0"/>
    <n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n v="0"/>
    <n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n v="21"/>
    <n v="82.82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n v="19"/>
    <n v="358.88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n v="2"/>
    <n v="61.19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n v="6"/>
    <n v="34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n v="0"/>
    <n v="5.6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n v="0"/>
    <n v="5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n v="0"/>
    <n v="25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n v="0"/>
    <n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n v="0"/>
    <n v="3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n v="6"/>
    <n v="46.63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n v="3"/>
    <n v="65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n v="0"/>
    <n v="1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n v="0"/>
    <n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n v="0"/>
    <n v="5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n v="5"/>
    <n v="64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n v="12"/>
    <n v="69.12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n v="0"/>
    <n v="1.33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n v="4"/>
    <n v="10.5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n v="4"/>
    <n v="33.33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n v="105"/>
    <n v="61.56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n v="105"/>
    <n v="118.74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n v="107"/>
    <n v="65.0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n v="104"/>
    <n v="130.16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n v="161"/>
    <n v="37.7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n v="108"/>
    <n v="112.79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n v="135"/>
    <n v="51.92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n v="109"/>
    <n v="89.24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n v="290"/>
    <n v="19.32999999999999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n v="104"/>
    <n v="79.97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n v="322"/>
    <n v="56.4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n v="135"/>
    <n v="79.41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n v="270"/>
    <n v="76.44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n v="253"/>
    <n v="12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n v="261"/>
    <n v="54.62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n v="101"/>
    <n v="299.22000000000003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n v="126"/>
    <n v="58.5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n v="102"/>
    <n v="55.37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n v="199"/>
    <n v="183.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n v="102"/>
    <n v="165.35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n v="103"/>
    <n v="234.79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n v="101"/>
    <n v="211.4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n v="115"/>
    <n v="32.340000000000003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n v="104"/>
    <n v="123.3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n v="155"/>
    <n v="207.07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n v="106"/>
    <n v="138.26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n v="254"/>
    <n v="493.82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n v="101"/>
    <n v="168.5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n v="129"/>
    <n v="38.869999999999997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n v="102"/>
    <n v="61.53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n v="132"/>
    <n v="105.44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n v="786"/>
    <n v="71.59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n v="146"/>
    <n v="91.8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n v="103"/>
    <n v="148.57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n v="172"/>
    <n v="174.21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n v="159"/>
    <n v="102.86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n v="104"/>
    <n v="111.1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n v="111"/>
    <n v="23.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n v="280"/>
    <n v="81.27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n v="112"/>
    <n v="116.21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n v="7"/>
    <n v="58.89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n v="4"/>
    <n v="4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n v="4"/>
    <n v="48.43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n v="0"/>
    <n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n v="29"/>
    <n v="61.0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n v="1"/>
    <n v="25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n v="0"/>
    <n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n v="0"/>
    <n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n v="1"/>
    <n v="4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n v="12"/>
    <n v="19.329999999999998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n v="0"/>
    <n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n v="3"/>
    <n v="35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n v="0"/>
    <n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n v="0"/>
    <n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n v="18"/>
    <n v="59.33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n v="0"/>
    <n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n v="3"/>
    <n v="30.13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n v="51"/>
    <n v="74.62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n v="1"/>
    <n v="5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n v="14"/>
    <n v="44.5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n v="104"/>
    <n v="46.13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n v="120"/>
    <n v="141.47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n v="117"/>
    <n v="75.48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n v="122"/>
    <n v="85.5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n v="152"/>
    <n v="64.25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n v="104"/>
    <n v="64.47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n v="200"/>
    <n v="118.2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n v="102"/>
    <n v="82.5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n v="138"/>
    <n v="34.17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n v="303833"/>
    <n v="42.73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n v="199"/>
    <n v="94.49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n v="202"/>
    <n v="55.7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n v="118"/>
    <n v="98.03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n v="295"/>
    <n v="92.1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n v="213"/>
    <n v="38.18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n v="104"/>
    <n v="27.15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n v="114"/>
    <n v="50.69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n v="101"/>
    <n v="38.9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n v="125"/>
    <n v="77.6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n v="119"/>
    <n v="43.5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n v="166"/>
    <n v="31.82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n v="119"/>
    <n v="63.18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n v="100"/>
    <n v="190.9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n v="102"/>
    <n v="140.86000000000001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n v="117"/>
    <n v="76.92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n v="109"/>
    <n v="99.16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n v="115"/>
    <n v="67.88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n v="102"/>
    <n v="246.29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n v="106"/>
    <n v="189.29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n v="104"/>
    <n v="76.67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n v="155"/>
    <n v="82.96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n v="162"/>
    <n v="62.52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n v="104"/>
    <n v="46.07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n v="106"/>
    <n v="38.5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n v="155"/>
    <n v="53.0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n v="111"/>
    <n v="73.36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n v="111"/>
    <n v="127.98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n v="111"/>
    <n v="104.73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n v="124"/>
    <n v="67.6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n v="211"/>
    <n v="95.93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n v="101"/>
    <n v="65.16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n v="102"/>
    <n v="32.270000000000003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n v="108"/>
    <n v="81.25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n v="242"/>
    <n v="24.2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n v="100"/>
    <n v="65.87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n v="125"/>
    <n v="36.08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n v="109"/>
    <n v="44.19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n v="146"/>
    <n v="104.07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n v="110"/>
    <n v="35.96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n v="102"/>
    <n v="127.79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n v="122"/>
    <n v="27.73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n v="102"/>
    <n v="39.83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n v="141"/>
    <n v="52.17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n v="110"/>
    <n v="92.04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n v="105"/>
    <n v="63.42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n v="124"/>
    <n v="135.63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n v="135"/>
    <n v="168.75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n v="103"/>
    <n v="70.86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n v="100"/>
    <n v="50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n v="130"/>
    <n v="42.2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n v="40"/>
    <n v="152.41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n v="26"/>
    <n v="90.6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n v="65"/>
    <n v="201.6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n v="12"/>
    <n v="127.93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n v="11"/>
    <n v="29.89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n v="112"/>
    <n v="367.97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n v="16"/>
    <n v="129.16999999999999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n v="32"/>
    <n v="800.7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n v="1"/>
    <n v="28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n v="31"/>
    <n v="102.0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n v="1"/>
    <n v="184.36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n v="40"/>
    <n v="162.91999999999999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n v="0"/>
    <n v="1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n v="6"/>
    <n v="603.53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n v="15"/>
    <n v="45.41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n v="15"/>
    <n v="97.33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n v="1"/>
    <n v="167.67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n v="1"/>
    <n v="859.86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n v="0"/>
    <n v="26.5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n v="9"/>
    <n v="30.27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n v="10"/>
    <n v="54.67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n v="2"/>
    <n v="60.75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n v="1"/>
    <n v="102.73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n v="4"/>
    <n v="41.59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n v="2"/>
    <n v="116.53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n v="1"/>
    <n v="45.33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n v="22"/>
    <n v="157.46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n v="1"/>
    <n v="100.5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n v="0"/>
    <n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n v="0"/>
    <n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n v="11"/>
    <n v="51.8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n v="20"/>
    <n v="308.75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n v="85"/>
    <n v="379.23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n v="49"/>
    <n v="176.36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n v="3"/>
    <n v="66.069999999999993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n v="7"/>
    <n v="89.65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n v="0"/>
    <n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n v="70"/>
    <n v="382.39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n v="0"/>
    <n v="10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n v="102"/>
    <n v="158.36000000000001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n v="378"/>
    <n v="40.76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n v="125"/>
    <n v="53.57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n v="147"/>
    <n v="48.45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n v="102"/>
    <n v="82.42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n v="102"/>
    <n v="230.19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n v="204"/>
    <n v="59.36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n v="104"/>
    <n v="66.7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n v="101"/>
    <n v="168.78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n v="136"/>
    <n v="59.97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n v="134"/>
    <n v="31.8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n v="130"/>
    <n v="24.42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n v="123"/>
    <n v="25.3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n v="183"/>
    <n v="71.44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n v="125"/>
    <n v="38.549999999999997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n v="112"/>
    <n v="68.37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n v="116"/>
    <n v="40.21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n v="173"/>
    <n v="32.07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n v="126"/>
    <n v="28.6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n v="109"/>
    <n v="43.64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n v="100"/>
    <n v="40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n v="119"/>
    <n v="346.0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n v="100"/>
    <n v="81.739999999999995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n v="126"/>
    <n v="64.54000000000000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n v="114"/>
    <n v="63.48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n v="111"/>
    <n v="63.62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n v="105"/>
    <n v="83.97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n v="104"/>
    <n v="77.75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n v="107"/>
    <n v="107.07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n v="124"/>
    <n v="38.75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n v="105"/>
    <n v="201.9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n v="189"/>
    <n v="43.06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n v="171"/>
    <n v="62.87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n v="252"/>
    <n v="55.6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n v="116"/>
    <n v="48.71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n v="203"/>
    <n v="30.58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n v="112"/>
    <n v="73.91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n v="424"/>
    <n v="21.2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n v="107"/>
    <n v="73.36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n v="104"/>
    <n v="56.4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n v="212"/>
    <n v="50.25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n v="124"/>
    <n v="68.9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n v="110"/>
    <n v="65.91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n v="219"/>
    <n v="62.5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n v="137"/>
    <n v="70.06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n v="135"/>
    <n v="60.18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n v="145"/>
    <n v="21.38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n v="109"/>
    <n v="160.79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n v="110"/>
    <n v="42.38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n v="114"/>
    <n v="27.32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n v="102"/>
    <n v="196.83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n v="122"/>
    <n v="53.88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n v="112"/>
    <n v="47.76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n v="107"/>
    <n v="88.19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n v="114"/>
    <n v="72.06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n v="110"/>
    <n v="74.25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n v="126"/>
    <n v="61.7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n v="167"/>
    <n v="17.239999999999998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n v="497"/>
    <n v="51.72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n v="109"/>
    <n v="24.15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n v="103"/>
    <n v="62.17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n v="2"/>
    <n v="48.2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n v="0"/>
    <n v="6.18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n v="0"/>
    <n v="5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n v="1"/>
    <n v="7.5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n v="7"/>
    <n v="12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n v="0"/>
    <n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n v="0"/>
    <n v="1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n v="0"/>
    <n v="2.3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n v="5"/>
    <n v="24.62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n v="5"/>
    <n v="10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n v="0"/>
    <n v="1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n v="18"/>
    <n v="88.89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n v="0"/>
    <n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n v="1"/>
    <n v="27.5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n v="0"/>
    <n v="6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n v="7"/>
    <n v="44.5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n v="3"/>
    <n v="1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n v="0"/>
    <n v="10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n v="0"/>
    <n v="1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n v="0"/>
    <n v="10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n v="20"/>
    <n v="109.07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n v="0"/>
    <n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n v="0"/>
    <n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n v="8"/>
    <n v="104.75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n v="5"/>
    <n v="15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n v="0"/>
    <n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n v="8"/>
    <n v="80.599999999999994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n v="32"/>
    <n v="115.55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n v="0"/>
    <n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n v="7"/>
    <n v="80.5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n v="10"/>
    <n v="744.55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n v="0"/>
    <n v="7.5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n v="1"/>
    <n v="38.5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n v="27"/>
    <n v="36.68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n v="3"/>
    <n v="75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n v="7"/>
    <n v="3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n v="0"/>
    <n v="1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n v="1"/>
    <n v="673.3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n v="0"/>
    <n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n v="0"/>
    <n v="0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n v="0"/>
    <n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n v="0"/>
    <n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n v="0"/>
    <n v="0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n v="0"/>
    <n v="25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n v="0"/>
    <n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n v="0"/>
    <n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n v="0"/>
    <n v="1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n v="0"/>
    <n v="1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n v="0"/>
    <n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n v="0"/>
    <n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n v="1"/>
    <n v="15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n v="11"/>
    <n v="225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n v="3"/>
    <n v="48.3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n v="0"/>
    <n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n v="0"/>
    <n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n v="0"/>
    <n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n v="0"/>
    <n v="0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n v="101"/>
    <n v="44.67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n v="109"/>
    <n v="28.94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n v="148"/>
    <n v="35.44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n v="163"/>
    <n v="34.869999999999997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n v="456"/>
    <n v="52.62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n v="108"/>
    <n v="69.599999999999994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n v="115"/>
    <n v="76.72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n v="102"/>
    <n v="33.19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n v="108"/>
    <n v="149.46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n v="125"/>
    <n v="23.17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n v="104"/>
    <n v="96.88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n v="139"/>
    <n v="103.2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n v="121"/>
    <n v="38.46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n v="112"/>
    <n v="44.32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n v="189"/>
    <n v="64.17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n v="662"/>
    <n v="43.3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n v="111"/>
    <n v="90.5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n v="1182"/>
    <n v="29.19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n v="137"/>
    <n v="30.96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n v="117"/>
    <n v="92.16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n v="2"/>
    <n v="17.5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n v="0"/>
    <n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n v="1"/>
    <n v="25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n v="0"/>
    <n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n v="2"/>
    <n v="5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n v="0"/>
    <n v="16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n v="0"/>
    <n v="0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n v="2"/>
    <n v="6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n v="0"/>
    <n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n v="31"/>
    <n v="47.11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n v="8"/>
    <n v="10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n v="1"/>
    <n v="15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n v="0"/>
    <n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n v="9"/>
    <n v="40.45000000000000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n v="0"/>
    <n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n v="0"/>
    <n v="0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n v="0"/>
    <n v="1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n v="2"/>
    <n v="19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n v="0"/>
    <n v="5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n v="25"/>
    <n v="46.7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n v="166"/>
    <n v="97.73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n v="101"/>
    <n v="67.84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n v="108"/>
    <n v="56.9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n v="278"/>
    <n v="67.16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n v="104"/>
    <n v="48.04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n v="111"/>
    <n v="38.86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n v="215"/>
    <n v="78.180000000000007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n v="111"/>
    <n v="97.1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n v="124"/>
    <n v="110.39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n v="101"/>
    <n v="39.92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n v="112"/>
    <n v="75.9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n v="559"/>
    <n v="58.3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n v="150"/>
    <n v="55.82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n v="106"/>
    <n v="151.24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n v="157"/>
    <n v="849.67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n v="109"/>
    <n v="159.24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n v="162"/>
    <n v="39.51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n v="205"/>
    <n v="130.53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n v="103"/>
    <n v="64.16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n v="103"/>
    <n v="111.53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n v="107"/>
    <n v="170.45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n v="139"/>
    <n v="133.74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n v="125"/>
    <n v="95.83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n v="207"/>
    <n v="221.79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n v="174"/>
    <n v="32.32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n v="120"/>
    <n v="98.84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n v="110"/>
    <n v="55.22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n v="282"/>
    <n v="52.79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n v="101"/>
    <n v="135.66999999999999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n v="135"/>
    <n v="53.99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n v="176"/>
    <n v="56.64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n v="484"/>
    <n v="82.32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n v="145"/>
    <n v="88.26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n v="418"/>
    <n v="84.9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n v="132"/>
    <n v="48.15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n v="250"/>
    <n v="66.02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n v="180"/>
    <n v="96.3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n v="103"/>
    <n v="156.16999999999999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n v="136"/>
    <n v="95.76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n v="118"/>
    <n v="180.41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n v="0"/>
    <n v="3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n v="4"/>
    <n v="2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n v="0"/>
    <n v="1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n v="0"/>
    <n v="0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n v="0"/>
    <n v="1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n v="29"/>
    <n v="26.27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n v="0"/>
    <n v="0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n v="9"/>
    <n v="6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n v="34"/>
    <n v="28.33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n v="13"/>
    <n v="14.43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n v="0"/>
    <n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n v="49"/>
    <n v="132.19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n v="0"/>
    <n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n v="0"/>
    <n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n v="0"/>
    <n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n v="45"/>
    <n v="56.42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n v="4"/>
    <n v="100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n v="5"/>
    <n v="11.67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n v="0"/>
    <n v="5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n v="4"/>
    <n v="23.5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n v="1"/>
    <n v="67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n v="0"/>
    <n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n v="1"/>
    <n v="42.5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n v="0"/>
    <n v="1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n v="3"/>
    <n v="10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n v="21"/>
    <n v="108.05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n v="4"/>
    <n v="26.92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n v="14"/>
    <n v="155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n v="0"/>
    <n v="0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n v="41"/>
    <n v="47.77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n v="1"/>
    <n v="2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n v="5"/>
    <n v="41.67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n v="2"/>
    <n v="74.3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n v="5"/>
    <n v="84.3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n v="23"/>
    <n v="65.459999999999994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n v="13"/>
    <n v="65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n v="1"/>
    <n v="27.5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n v="11"/>
    <n v="51.25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n v="1"/>
    <n v="14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n v="0"/>
    <n v="0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n v="1"/>
    <n v="5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n v="9"/>
    <n v="31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n v="0"/>
    <n v="15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n v="0"/>
    <n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n v="79"/>
    <n v="131.66999999999999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n v="0"/>
    <n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n v="0"/>
    <n v="1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n v="0"/>
    <n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n v="0"/>
    <n v="0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n v="2"/>
    <n v="51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n v="29"/>
    <n v="44.4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n v="0"/>
    <n v="0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n v="0"/>
    <n v="1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n v="21"/>
    <n v="20.5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n v="0"/>
    <n v="40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n v="2"/>
    <n v="25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n v="0"/>
    <n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n v="0"/>
    <n v="1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n v="0"/>
    <n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n v="7"/>
    <n v="40.7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n v="108"/>
    <n v="48.33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n v="100"/>
    <n v="46.95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n v="100"/>
    <n v="66.69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n v="122"/>
    <n v="48.8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n v="101"/>
    <n v="137.3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n v="101"/>
    <n v="87.83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n v="145"/>
    <n v="70.79000000000000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n v="101"/>
    <n v="52.83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n v="118"/>
    <n v="443.75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n v="272"/>
    <n v="48.5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n v="125"/>
    <n v="37.07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n v="110"/>
    <n v="50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n v="102"/>
    <n v="39.0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n v="103"/>
    <n v="66.69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n v="114"/>
    <n v="67.13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n v="104"/>
    <n v="66.37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n v="146"/>
    <n v="64.62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n v="105"/>
    <n v="58.37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n v="133"/>
    <n v="86.96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n v="113"/>
    <n v="66.47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n v="121"/>
    <n v="163.78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n v="102"/>
    <n v="107.98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n v="101"/>
    <n v="42.11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n v="118"/>
    <n v="47.2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n v="155"/>
    <n v="112.02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n v="101"/>
    <n v="74.95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n v="117"/>
    <n v="61.58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n v="101"/>
    <n v="45.88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n v="104"/>
    <n v="75.84999999999999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n v="265"/>
    <n v="84.2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n v="156"/>
    <n v="117.23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n v="102"/>
    <n v="86.49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n v="100"/>
    <n v="172.41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n v="101"/>
    <n v="62.8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n v="125"/>
    <n v="67.73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n v="104"/>
    <n v="53.5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n v="104"/>
    <n v="34.6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n v="105"/>
    <n v="38.89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n v="100"/>
    <n v="94.7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n v="170"/>
    <n v="39.97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n v="101"/>
    <n v="97.5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n v="100"/>
    <n v="42.86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n v="125"/>
    <n v="168.5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n v="110"/>
    <n v="85.55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n v="111"/>
    <n v="55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n v="110"/>
    <n v="26.55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n v="105"/>
    <n v="113.83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n v="125"/>
    <n v="32.0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n v="101"/>
    <n v="47.19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n v="142"/>
    <n v="88.47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n v="101"/>
    <n v="100.75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n v="101"/>
    <n v="64.70999999999999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n v="174"/>
    <n v="51.85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n v="120"/>
    <n v="38.79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n v="143"/>
    <n v="44.65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n v="100"/>
    <n v="156.7700000000000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n v="105"/>
    <n v="118.7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n v="132"/>
    <n v="74.150000000000006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n v="113"/>
    <n v="12.53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n v="1254"/>
    <n v="27.86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n v="103"/>
    <n v="80.180000000000007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n v="103"/>
    <n v="132.4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n v="108"/>
    <n v="33.75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n v="122"/>
    <n v="34.380000000000003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n v="119"/>
    <n v="44.96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n v="161"/>
    <n v="41.0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n v="127"/>
    <n v="52.6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n v="103"/>
    <n v="70.78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n v="140"/>
    <n v="53.75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n v="103"/>
    <n v="44.61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n v="101"/>
    <n v="26.15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n v="113"/>
    <n v="39.18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n v="128"/>
    <n v="45.59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n v="202"/>
    <n v="89.25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n v="137"/>
    <n v="40.42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n v="115"/>
    <n v="82.38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n v="112"/>
    <n v="159.5200000000000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n v="118"/>
    <n v="36.2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n v="175"/>
    <n v="62.5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n v="118"/>
    <n v="47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n v="101"/>
    <n v="74.58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n v="0"/>
    <n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n v="22"/>
    <n v="76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n v="109"/>
    <n v="86.4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n v="103"/>
    <n v="2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n v="0"/>
    <n v="18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n v="31"/>
    <n v="80.13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n v="44"/>
    <n v="253.1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n v="100"/>
    <n v="171.43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n v="25"/>
    <n v="57.73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n v="33"/>
    <n v="264.26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n v="48"/>
    <n v="159.33000000000001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n v="9"/>
    <n v="35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n v="0"/>
    <n v="5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n v="12"/>
    <n v="61.09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n v="0"/>
    <n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n v="20"/>
    <n v="114.82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n v="0"/>
    <n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n v="4"/>
    <n v="5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n v="26"/>
    <n v="65.97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n v="0"/>
    <n v="5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n v="0"/>
    <n v="1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n v="1"/>
    <n v="25.5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n v="65"/>
    <n v="118.36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n v="0"/>
    <n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n v="0"/>
    <n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n v="10"/>
    <n v="54.11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n v="0"/>
    <n v="0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n v="5"/>
    <n v="21.25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n v="1"/>
    <n v="3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n v="11"/>
    <n v="525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n v="0"/>
    <n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n v="2"/>
    <n v="5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n v="8"/>
    <n v="115.71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n v="0"/>
    <n v="5.5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n v="8"/>
    <n v="50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n v="43"/>
    <n v="34.020000000000003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n v="0"/>
    <n v="37.5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n v="1"/>
    <n v="11.67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n v="6"/>
    <n v="28.13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n v="0"/>
    <n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n v="0"/>
    <n v="1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n v="7"/>
    <n v="216.67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n v="1"/>
    <n v="8.75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n v="10"/>
    <n v="62.22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n v="34"/>
    <n v="137.25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n v="0"/>
    <n v="1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n v="68"/>
    <n v="122.1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n v="0"/>
    <n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n v="0"/>
    <n v="0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n v="0"/>
    <n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n v="0"/>
    <n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n v="0"/>
    <n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n v="0"/>
    <n v="1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n v="11"/>
    <n v="55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n v="1"/>
    <n v="22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n v="21"/>
    <n v="56.67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n v="0"/>
    <n v="2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n v="0"/>
    <n v="1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n v="0"/>
    <n v="0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n v="111"/>
    <n v="25.5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n v="109"/>
    <n v="63.97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n v="100"/>
    <n v="89.93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n v="118"/>
    <n v="93.07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n v="114"/>
    <n v="89.67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n v="148"/>
    <n v="207.62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n v="105"/>
    <n v="59.41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n v="130"/>
    <n v="358.97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n v="123"/>
    <n v="94.74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n v="202"/>
    <n v="80.650000000000006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n v="103"/>
    <n v="168.69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n v="260"/>
    <n v="34.69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n v="108"/>
    <n v="462.86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n v="111"/>
    <n v="104.39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n v="120"/>
    <n v="7.5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n v="103"/>
    <n v="47.13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n v="116"/>
    <n v="414.29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n v="115"/>
    <n v="42.4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n v="107"/>
    <n v="108.7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n v="165"/>
    <n v="81.099999999999994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n v="155"/>
    <n v="51.67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n v="885"/>
    <n v="35.4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n v="102"/>
    <n v="103.64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n v="20"/>
    <n v="55.2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n v="59"/>
    <n v="72.17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n v="0"/>
    <n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n v="46"/>
    <n v="58.62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n v="4"/>
    <n v="12.47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n v="3"/>
    <n v="49.14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n v="57"/>
    <n v="150.5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n v="21"/>
    <n v="35.799999999999997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n v="16"/>
    <n v="45.16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n v="6"/>
    <n v="98.79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n v="46"/>
    <n v="88.31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n v="65"/>
    <n v="170.63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n v="7"/>
    <n v="83.75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n v="14"/>
    <n v="65.099999999999994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n v="2"/>
    <n v="66.33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n v="36"/>
    <n v="104.89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n v="40"/>
    <n v="78.44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n v="26"/>
    <n v="59.04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n v="15"/>
    <n v="71.34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n v="24"/>
    <n v="51.23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n v="40"/>
    <n v="60.24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n v="20"/>
    <n v="44.94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n v="48"/>
    <n v="31.21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n v="15"/>
    <n v="63.8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n v="1"/>
    <n v="19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n v="1"/>
    <n v="1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n v="5"/>
    <n v="109.07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n v="4"/>
    <n v="26.75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n v="61"/>
    <n v="109.94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n v="1"/>
    <n v="2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n v="11"/>
    <n v="55.39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n v="39"/>
    <n v="133.9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n v="22"/>
    <n v="48.72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n v="68"/>
    <n v="48.25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n v="14"/>
    <n v="58.97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n v="2"/>
    <n v="11.64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n v="20"/>
    <n v="83.72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n v="14"/>
    <n v="63.65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n v="48"/>
    <n v="94.2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n v="31"/>
    <n v="71.87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n v="35"/>
    <n v="104.85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n v="36"/>
    <n v="67.14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n v="3"/>
    <n v="73.8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n v="11"/>
    <n v="69.13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n v="41"/>
    <n v="120.77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n v="11"/>
    <n v="42.22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n v="3"/>
    <n v="7.5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n v="0"/>
    <n v="1.54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n v="13"/>
    <n v="37.61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n v="0"/>
    <n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n v="49"/>
    <n v="42.16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n v="0"/>
    <n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n v="2"/>
    <n v="84.83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n v="52"/>
    <n v="94.19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n v="0"/>
    <n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n v="2"/>
    <n v="6.25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n v="7"/>
    <n v="213.3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n v="135"/>
    <n v="59.16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n v="100"/>
    <n v="27.27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n v="116"/>
    <n v="24.58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n v="100"/>
    <n v="75.05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n v="105"/>
    <n v="42.02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n v="101"/>
    <n v="53.16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n v="101"/>
    <n v="83.89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n v="100"/>
    <n v="417.33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n v="167"/>
    <n v="75.7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n v="102"/>
    <n v="67.39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n v="103"/>
    <n v="73.569999999999993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n v="143"/>
    <n v="25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n v="263"/>
    <n v="42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n v="118"/>
    <n v="131.16999999999999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n v="104"/>
    <n v="47.27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n v="200"/>
    <n v="182.13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n v="307"/>
    <n v="61.37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n v="100"/>
    <n v="35.770000000000003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n v="205"/>
    <n v="45.62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n v="109"/>
    <n v="75.38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n v="102"/>
    <n v="50.88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n v="125"/>
    <n v="119.29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n v="124"/>
    <n v="92.5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n v="101"/>
    <n v="76.05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n v="100"/>
    <n v="52.63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n v="138"/>
    <n v="98.99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n v="121"/>
    <n v="79.53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n v="107"/>
    <n v="134.21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n v="100"/>
    <n v="37.630000000000003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n v="102"/>
    <n v="51.0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n v="100"/>
    <n v="50.0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n v="117"/>
    <n v="133.93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n v="102"/>
    <n v="58.2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n v="102"/>
    <n v="88.0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n v="154"/>
    <n v="70.58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n v="101"/>
    <n v="53.29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n v="100"/>
    <n v="136.3600000000000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n v="109"/>
    <n v="40.549999999999997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n v="132"/>
    <n v="70.63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n v="133"/>
    <n v="52.68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n v="0"/>
    <n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n v="8"/>
    <n v="90.94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n v="0"/>
    <n v="5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n v="43"/>
    <n v="58.08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n v="0"/>
    <n v="2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n v="1"/>
    <n v="62.5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n v="0"/>
    <n v="1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n v="5"/>
    <n v="71.59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n v="0"/>
    <n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n v="10"/>
    <n v="32.82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n v="72"/>
    <n v="49.12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n v="1"/>
    <n v="16.309999999999999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n v="0"/>
    <n v="18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n v="0"/>
    <n v="13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n v="1"/>
    <n v="17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n v="0"/>
    <n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n v="0"/>
    <n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n v="0"/>
    <n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n v="0"/>
    <n v="3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n v="20"/>
    <n v="41.83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n v="173"/>
    <n v="49.3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n v="101"/>
    <n v="41.73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n v="105"/>
    <n v="32.72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n v="135"/>
    <n v="51.96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n v="116"/>
    <n v="50.69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n v="102"/>
    <n v="42.2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n v="111"/>
    <n v="416.88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n v="166"/>
    <n v="46.65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n v="107"/>
    <n v="48.45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n v="145"/>
    <n v="70.53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n v="106"/>
    <n v="87.96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n v="137"/>
    <n v="26.27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n v="104"/>
    <n v="57.78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n v="115"/>
    <n v="57.25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n v="102"/>
    <n v="196.3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n v="124"/>
    <n v="43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n v="102"/>
    <n v="35.549999999999997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n v="145"/>
    <n v="68.8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n v="133"/>
    <n v="28.57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n v="109"/>
    <n v="50.63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n v="3"/>
    <n v="106.8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n v="1"/>
    <n v="4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n v="47"/>
    <n v="34.1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n v="0"/>
    <n v="25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n v="0"/>
    <n v="10.5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n v="43"/>
    <n v="215.96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n v="0"/>
    <n v="21.25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n v="2"/>
    <n v="108.25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n v="14"/>
    <n v="129.97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n v="39"/>
    <n v="117.49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n v="0"/>
    <n v="1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n v="59"/>
    <n v="70.599999999999994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n v="1"/>
    <n v="24.5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n v="9"/>
    <n v="3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n v="2"/>
    <n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n v="1"/>
    <n v="17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n v="53"/>
    <n v="2928.93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n v="1"/>
    <n v="28.89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n v="47"/>
    <n v="29.63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n v="43"/>
    <n v="40.98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n v="137"/>
    <n v="5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n v="116"/>
    <n v="36.1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n v="241"/>
    <n v="23.15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n v="114"/>
    <n v="10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n v="110"/>
    <n v="31.83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n v="195"/>
    <n v="27.39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n v="103"/>
    <n v="56.36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n v="103"/>
    <n v="77.34999999999999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n v="100"/>
    <n v="42.8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n v="127"/>
    <n v="48.85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n v="121"/>
    <n v="48.2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n v="107"/>
    <n v="70.20999999999999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n v="172"/>
    <n v="94.05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n v="124"/>
    <n v="80.27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n v="108"/>
    <n v="54.2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n v="117"/>
    <n v="60.27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n v="187"/>
    <n v="38.7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n v="116"/>
    <n v="152.5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n v="111"/>
    <n v="115.3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n v="171"/>
    <n v="35.840000000000003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n v="126"/>
    <n v="64.569999999999993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n v="138"/>
    <n v="87.44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n v="1705"/>
    <n v="68.819999999999993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n v="788"/>
    <n v="176.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n v="348"/>
    <n v="511.79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n v="150"/>
    <n v="160.44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n v="101"/>
    <n v="35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n v="800"/>
    <n v="188.51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n v="106"/>
    <n v="56.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n v="201"/>
    <n v="51.3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n v="212"/>
    <n v="127.36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n v="198"/>
    <n v="101.86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n v="226"/>
    <n v="230.56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n v="699"/>
    <n v="842.1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n v="399"/>
    <n v="577.28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n v="294"/>
    <n v="483.34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n v="168"/>
    <n v="76.14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n v="1436"/>
    <n v="74.1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n v="157"/>
    <n v="36.97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n v="118"/>
    <n v="2500.9699999999998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n v="1105"/>
    <n v="67.69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n v="193"/>
    <n v="63.05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n v="127"/>
    <n v="117.6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n v="260"/>
    <n v="180.75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n v="262"/>
    <n v="127.3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n v="207"/>
    <n v="136.63999999999999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n v="370"/>
    <n v="182.78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n v="285"/>
    <n v="279.38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n v="579"/>
    <n v="61.38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n v="1132"/>
    <n v="80.73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n v="263"/>
    <n v="272.36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n v="674"/>
    <n v="70.849999999999994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n v="257"/>
    <n v="247.94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n v="375"/>
    <n v="186.81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n v="209"/>
    <n v="131.99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n v="347"/>
    <n v="29.31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n v="402"/>
    <n v="245.0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n v="1027"/>
    <n v="1323.25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n v="115"/>
    <n v="282.66000000000003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n v="355"/>
    <n v="91.2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n v="5"/>
    <n v="31.75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n v="0"/>
    <n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n v="4"/>
    <n v="88.69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n v="21"/>
    <n v="453.14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n v="3"/>
    <n v="12.75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n v="0"/>
    <n v="1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n v="42"/>
    <n v="83.43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n v="0"/>
    <n v="25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n v="1"/>
    <n v="50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n v="17"/>
    <n v="101.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n v="7"/>
    <n v="46.67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n v="0"/>
    <n v="1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n v="0"/>
    <n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n v="0"/>
    <n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n v="8"/>
    <n v="26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n v="0"/>
    <n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n v="0"/>
    <n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n v="26"/>
    <n v="218.33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n v="1"/>
    <n v="33.71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n v="13"/>
    <n v="25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n v="382"/>
    <n v="128.38999999999999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n v="217"/>
    <n v="78.83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n v="312"/>
    <n v="91.76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n v="234"/>
    <n v="331.1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n v="124"/>
    <n v="194.26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n v="248"/>
    <n v="408.98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n v="116"/>
    <n v="84.46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n v="117"/>
    <n v="44.85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n v="305"/>
    <n v="383.36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n v="320"/>
    <n v="55.28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n v="820"/>
    <n v="422.0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n v="235"/>
    <n v="64.180000000000007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n v="495"/>
    <n v="173.58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n v="7814"/>
    <n v="88.6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n v="113"/>
    <n v="50.2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n v="922"/>
    <n v="192.39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n v="125"/>
    <n v="73.4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n v="102"/>
    <n v="147.68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n v="485"/>
    <n v="108.97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n v="192"/>
    <n v="23.65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n v="281"/>
    <n v="147.94999999999999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n v="125"/>
    <n v="385.04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n v="161"/>
    <n v="457.39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n v="585"/>
    <n v="222.99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n v="201"/>
    <n v="220.74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n v="133"/>
    <n v="73.5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n v="120"/>
    <n v="223.1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n v="126"/>
    <n v="47.91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n v="361"/>
    <n v="96.06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n v="226"/>
    <n v="118.61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n v="120"/>
    <n v="118.45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n v="304"/>
    <n v="143.2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n v="179"/>
    <n v="282.72000000000003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n v="387"/>
    <n v="593.94000000000005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n v="211"/>
    <n v="262.16000000000003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n v="132"/>
    <n v="46.58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n v="300"/>
    <n v="70.040000000000006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n v="421"/>
    <n v="164.9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n v="136"/>
    <n v="449.26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n v="248"/>
    <n v="27.47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n v="182"/>
    <n v="143.97999999999999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n v="124"/>
    <n v="88.24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n v="506"/>
    <n v="36.33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n v="108"/>
    <n v="90.18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n v="819"/>
    <n v="152.6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n v="121"/>
    <n v="55.8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n v="103"/>
    <n v="227.85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n v="148"/>
    <n v="91.83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n v="120"/>
    <n v="80.989999999999995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n v="473"/>
    <n v="278.39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n v="130"/>
    <n v="43.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n v="353"/>
    <n v="326.2900000000000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n v="101"/>
    <n v="41.74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n v="114"/>
    <n v="64.0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n v="167"/>
    <n v="99.46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n v="153"/>
    <n v="138.49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n v="202"/>
    <n v="45.55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n v="168"/>
    <n v="10.5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n v="143"/>
    <n v="114.77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n v="196"/>
    <n v="36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n v="108"/>
    <n v="154.16999999999999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n v="115"/>
    <n v="566.39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n v="148"/>
    <n v="120.86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n v="191"/>
    <n v="86.16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n v="199"/>
    <n v="51.2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n v="219"/>
    <n v="67.260000000000005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n v="127"/>
    <n v="62.8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n v="105"/>
    <n v="346.13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n v="128"/>
    <n v="244.1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n v="317"/>
    <n v="259.25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n v="281"/>
    <n v="201.96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n v="111"/>
    <n v="226.2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n v="153"/>
    <n v="324.69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n v="103"/>
    <n v="205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n v="1678"/>
    <n v="20.47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n v="543"/>
    <n v="116.35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n v="116"/>
    <n v="307.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n v="131"/>
    <n v="546.69000000000005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n v="288"/>
    <n v="47.47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n v="508"/>
    <n v="101.56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n v="115"/>
    <n v="72.9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n v="111"/>
    <n v="43.7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n v="113"/>
    <n v="3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n v="108"/>
    <n v="70.650000000000006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n v="124"/>
    <n v="89.3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n v="101"/>
    <n v="115.09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n v="104"/>
    <n v="62.12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n v="116"/>
    <n v="46.2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n v="120"/>
    <n v="48.55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n v="115"/>
    <n v="57.52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n v="120"/>
    <n v="88.15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n v="101"/>
    <n v="110.49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n v="102"/>
    <n v="66.83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n v="121"/>
    <n v="58.6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n v="100"/>
    <n v="113.6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n v="102"/>
    <n v="43.57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n v="100"/>
    <n v="78.95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n v="100"/>
    <n v="188.13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n v="132"/>
    <n v="63.03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n v="137"/>
    <n v="30.37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n v="113"/>
    <n v="51.48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n v="136"/>
    <n v="35.79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n v="146"/>
    <n v="98.82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n v="130"/>
    <n v="28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n v="254"/>
    <n v="51.3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n v="107"/>
    <n v="53.52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n v="108"/>
    <n v="37.15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n v="107"/>
    <n v="89.9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n v="107"/>
    <n v="106.53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n v="100"/>
    <n v="52.82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n v="107"/>
    <n v="54.62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n v="100"/>
    <n v="27.27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n v="105"/>
    <n v="68.59999999999999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n v="105"/>
    <n v="35.6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n v="226"/>
    <n v="94.03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n v="101"/>
    <n v="526.46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n v="148"/>
    <n v="50.66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n v="135"/>
    <n v="79.180000000000007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n v="101"/>
    <n v="91.59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n v="101"/>
    <n v="116.96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n v="1"/>
    <n v="28.4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n v="0"/>
    <n v="103.33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n v="10"/>
    <n v="10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n v="10"/>
    <n v="23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n v="1"/>
    <n v="31.5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n v="0"/>
    <n v="5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n v="29"/>
    <n v="34.22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n v="0"/>
    <n v="25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n v="12"/>
    <n v="19.670000000000002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n v="0"/>
    <n v="21.25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n v="5"/>
    <n v="8.33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n v="2"/>
    <n v="21.34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n v="2"/>
    <n v="5.33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n v="2"/>
    <n v="34.67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n v="10"/>
    <n v="21.73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n v="0"/>
    <n v="11.92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n v="28"/>
    <n v="26.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n v="13"/>
    <n v="10.67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n v="5"/>
    <n v="29.04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n v="0"/>
    <n v="50.91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n v="0"/>
    <n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n v="6"/>
    <n v="50.08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n v="11"/>
    <n v="45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n v="2"/>
    <n v="25.29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n v="30"/>
    <n v="51.29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n v="0"/>
    <n v="1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n v="1"/>
    <n v="49.38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n v="2"/>
    <n v="1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n v="0"/>
    <n v="0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n v="1"/>
    <n v="101.25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n v="0"/>
    <n v="19.670000000000002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n v="0"/>
    <n v="12.5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n v="0"/>
    <n v="8.5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n v="1"/>
    <n v="1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n v="2"/>
    <n v="23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n v="3"/>
    <n v="17.989999999999998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n v="28"/>
    <n v="370.95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n v="7"/>
    <n v="63.57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n v="1"/>
    <n v="13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n v="1"/>
    <n v="5.31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n v="116"/>
    <n v="35.619999999999997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n v="112"/>
    <n v="87.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n v="132"/>
    <n v="75.11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n v="103"/>
    <n v="68.010000000000005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n v="139"/>
    <n v="29.62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n v="147"/>
    <n v="91.63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n v="120"/>
    <n v="22.5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n v="122"/>
    <n v="64.37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n v="100"/>
    <n v="21.86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n v="181"/>
    <n v="33.32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n v="106"/>
    <n v="90.28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n v="100"/>
    <n v="76.92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n v="127"/>
    <n v="59.23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n v="103"/>
    <n v="65.38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n v="250"/>
    <n v="67.31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n v="126"/>
    <n v="88.75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n v="100"/>
    <n v="65.87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n v="139"/>
    <n v="40.35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n v="161"/>
    <n v="76.86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n v="107"/>
    <n v="68.70999999999999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n v="153"/>
    <n v="57.77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n v="524"/>
    <n v="44.17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n v="489"/>
    <n v="31.57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n v="285"/>
    <n v="107.05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n v="1857"/>
    <n v="149.03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n v="110"/>
    <n v="55.9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n v="1015"/>
    <n v="56.97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n v="412"/>
    <n v="44.0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n v="503"/>
    <n v="68.63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n v="185"/>
    <n v="65.319999999999993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n v="120"/>
    <n v="35.92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n v="1081"/>
    <n v="40.07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n v="452"/>
    <n v="75.65000000000000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n v="537"/>
    <n v="61.2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n v="120"/>
    <n v="48.13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n v="114"/>
    <n v="68.1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n v="951"/>
    <n v="65.89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n v="133"/>
    <n v="81.65000000000000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n v="147"/>
    <n v="52.7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n v="542"/>
    <n v="41.23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n v="383"/>
    <n v="15.0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n v="704"/>
    <n v="39.07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n v="110"/>
    <n v="43.82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n v="133"/>
    <n v="27.3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n v="152"/>
    <n v="42.22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n v="103"/>
    <n v="33.2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n v="100"/>
    <n v="285.70999999999998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n v="102"/>
    <n v="42.33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n v="151"/>
    <n v="50.27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n v="111"/>
    <n v="61.9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n v="196"/>
    <n v="40.75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n v="114"/>
    <n v="55.8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n v="200"/>
    <n v="10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n v="293"/>
    <n v="73.13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n v="156"/>
    <n v="26.06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n v="106"/>
    <n v="22.6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n v="101"/>
    <n v="47.22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n v="123"/>
    <n v="32.32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n v="102"/>
    <n v="53.42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n v="101"/>
    <n v="51.3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n v="108"/>
    <n v="37.200000000000003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n v="163"/>
    <n v="27.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n v="106"/>
    <n v="206.3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n v="243"/>
    <n v="82.15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n v="945"/>
    <n v="164.8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n v="108"/>
    <n v="60.82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n v="157"/>
    <n v="67.97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n v="1174"/>
    <n v="81.5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n v="171"/>
    <n v="25.43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n v="126"/>
    <n v="21.5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n v="1212"/>
    <n v="27.23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n v="496"/>
    <n v="25.09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n v="332"/>
    <n v="21.23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n v="1165"/>
    <n v="41.61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n v="153"/>
    <n v="135.59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n v="537"/>
    <n v="22.12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n v="353"/>
    <n v="64.63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n v="137"/>
    <n v="69.569999999999993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n v="128"/>
    <n v="75.13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n v="271"/>
    <n v="140.97999999999999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n v="806"/>
    <n v="49.47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n v="1360"/>
    <n v="53.87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n v="930250"/>
    <n v="4.57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n v="377"/>
    <n v="65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n v="2647"/>
    <n v="53.48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n v="100"/>
    <n v="43.91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n v="104"/>
    <n v="50.85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n v="107"/>
    <n v="58.63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n v="169"/>
    <n v="32.82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n v="975"/>
    <n v="426.93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n v="134"/>
    <n v="23.8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n v="272"/>
    <n v="98.4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n v="113"/>
    <n v="107.32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n v="460"/>
    <n v="11.67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n v="287"/>
    <n v="41.78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n v="223"/>
    <n v="21.38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n v="636"/>
    <n v="94.1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n v="147"/>
    <n v="15.72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n v="1867"/>
    <n v="90.64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n v="327"/>
    <n v="97.3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n v="780"/>
    <n v="37.119999999999997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n v="154"/>
    <n v="28.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n v="116"/>
    <n v="144.43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n v="180"/>
    <n v="24.27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n v="299"/>
    <n v="35.119999999999997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n v="320"/>
    <n v="24.7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n v="381"/>
    <n v="188.38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n v="103"/>
    <n v="148.0800000000000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n v="1802"/>
    <n v="49.93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n v="720"/>
    <n v="107.82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n v="283"/>
    <n v="42.63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n v="1357"/>
    <n v="14.37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n v="220"/>
    <n v="37.479999999999997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n v="120"/>
    <n v="30.2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n v="408"/>
    <n v="33.549999999999997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n v="106"/>
    <n v="64.75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n v="141"/>
    <n v="57.93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n v="271"/>
    <n v="53.08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n v="154"/>
    <n v="48.0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n v="404"/>
    <n v="82.4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n v="185"/>
    <n v="50.45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n v="185"/>
    <n v="115.83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n v="101"/>
    <n v="63.03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n v="106"/>
    <n v="108.02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n v="121"/>
    <n v="46.09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n v="100"/>
    <n v="107.2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n v="120"/>
    <n v="50.93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n v="100"/>
    <n v="40.0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n v="107"/>
    <n v="64.4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n v="104"/>
    <n v="53.83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n v="173"/>
    <n v="100.47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n v="107"/>
    <n v="46.63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n v="108"/>
    <n v="34.07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n v="146"/>
    <n v="65.20999999999999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n v="125"/>
    <n v="44.2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n v="149"/>
    <n v="71.97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n v="101"/>
    <n v="52.95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n v="105"/>
    <n v="109.45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n v="350"/>
    <n v="75.04000000000000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n v="101"/>
    <n v="115.71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n v="134"/>
    <n v="31.66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n v="171"/>
    <n v="46.18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n v="109"/>
    <n v="68.48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n v="101"/>
    <n v="53.47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n v="101"/>
    <n v="109.1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n v="107"/>
    <n v="51.19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n v="107"/>
    <n v="27.9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n v="101"/>
    <n v="82.5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n v="107"/>
    <n v="59.82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n v="429"/>
    <n v="64.819999999999993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n v="104"/>
    <n v="90.1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n v="108"/>
    <n v="40.96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n v="176"/>
    <n v="56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n v="157"/>
    <n v="37.67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n v="103"/>
    <n v="40.08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n v="104"/>
    <n v="78.03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n v="104"/>
    <n v="18.9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n v="121"/>
    <n v="37.130000000000003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n v="108"/>
    <n v="41.96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n v="109"/>
    <n v="61.0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n v="39"/>
    <n v="64.53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n v="3"/>
    <n v="21.25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n v="48"/>
    <n v="30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n v="21"/>
    <n v="25.49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n v="8"/>
    <n v="11.43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n v="1"/>
    <n v="108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n v="526"/>
    <n v="54.88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n v="254"/>
    <n v="47.38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n v="106"/>
    <n v="211.84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n v="102"/>
    <n v="219.93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n v="144"/>
    <n v="40.79999999999999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n v="106"/>
    <n v="75.5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n v="212"/>
    <n v="13.54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n v="102"/>
    <n v="60.8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n v="102"/>
    <n v="115.69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n v="521"/>
    <n v="48.1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n v="111"/>
    <n v="74.18000000000000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n v="101"/>
    <n v="123.35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n v="294"/>
    <n v="66.62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n v="106"/>
    <n v="104.99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n v="0"/>
    <n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n v="0"/>
    <n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n v="3"/>
    <n v="30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n v="0"/>
    <n v="1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n v="0"/>
    <n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n v="0"/>
    <n v="13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n v="2"/>
    <n v="15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n v="0"/>
    <n v="54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n v="0"/>
    <n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n v="0"/>
    <n v="0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n v="1"/>
    <n v="15.43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n v="0"/>
    <n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n v="0"/>
    <n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n v="0"/>
    <n v="25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n v="1"/>
    <n v="27.5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n v="0"/>
    <n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n v="0"/>
    <n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n v="0"/>
    <n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n v="15"/>
    <n v="367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n v="0"/>
    <n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n v="0"/>
    <n v="0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n v="29"/>
    <n v="6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n v="0"/>
    <n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n v="0"/>
    <n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n v="0"/>
    <n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n v="11"/>
    <n v="97.41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n v="1"/>
    <n v="47.86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n v="0"/>
    <n v="5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n v="0"/>
    <n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n v="0"/>
    <n v="20.5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n v="0"/>
    <n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n v="3"/>
    <n v="3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n v="0"/>
    <n v="5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n v="0"/>
    <n v="1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n v="0"/>
    <n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n v="11"/>
    <n v="81.58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n v="0"/>
    <n v="0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n v="0"/>
    <n v="0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n v="0"/>
    <n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n v="0"/>
    <n v="18.329999999999998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n v="2"/>
    <n v="224.4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n v="3"/>
    <n v="37.5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n v="4"/>
    <n v="145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n v="1"/>
    <n v="1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n v="1"/>
    <n v="112.57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n v="0"/>
    <n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n v="1"/>
    <n v="34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n v="1"/>
    <n v="57.88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n v="0"/>
    <n v="3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n v="0"/>
    <n v="0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n v="0"/>
    <n v="25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n v="0"/>
    <n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n v="0"/>
    <n v="5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n v="0"/>
    <n v="1.5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n v="0"/>
    <n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n v="0"/>
    <n v="1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n v="0"/>
    <n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n v="0"/>
    <n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n v="0"/>
    <n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n v="0"/>
    <n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n v="1"/>
    <n v="22.33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n v="0"/>
    <n v="52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n v="17"/>
    <n v="16.829999999999998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n v="0"/>
    <n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n v="23"/>
    <n v="56.3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n v="41"/>
    <n v="84.06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n v="25"/>
    <n v="168.39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n v="0"/>
    <n v="15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n v="2"/>
    <n v="76.6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n v="0"/>
    <n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n v="1"/>
    <n v="50.33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n v="0"/>
    <n v="0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n v="1"/>
    <n v="8.33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n v="3"/>
    <n v="35.380000000000003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n v="1"/>
    <n v="55.83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n v="0"/>
    <n v="5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n v="0"/>
    <n v="0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n v="0"/>
    <n v="1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n v="0"/>
    <n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n v="15"/>
    <n v="69.4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n v="0"/>
    <n v="1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n v="0"/>
    <n v="1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n v="0"/>
    <n v="8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n v="1"/>
    <n v="34.44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n v="0"/>
    <n v="1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n v="0"/>
    <n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n v="0"/>
    <n v="1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n v="0"/>
    <n v="1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n v="1"/>
    <n v="501.25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n v="1"/>
    <n v="10.5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n v="0"/>
    <n v="1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n v="0"/>
    <n v="1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n v="0"/>
    <n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n v="0"/>
    <n v="13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n v="0"/>
    <n v="306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n v="0"/>
    <n v="22.5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n v="0"/>
    <n v="0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n v="0"/>
    <n v="5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n v="0"/>
    <n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n v="0"/>
    <n v="5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n v="108"/>
    <n v="74.23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n v="126"/>
    <n v="81.25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n v="203"/>
    <n v="130.22999999999999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n v="109"/>
    <n v="53.4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n v="173"/>
    <n v="75.13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n v="168"/>
    <n v="75.6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n v="427"/>
    <n v="31.69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n v="108"/>
    <n v="47.78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n v="108"/>
    <n v="90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n v="102"/>
    <n v="149.3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n v="115"/>
    <n v="62.0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n v="134"/>
    <n v="53.4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n v="155"/>
    <n v="69.2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n v="101"/>
    <n v="271.5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n v="182"/>
    <n v="34.130000000000003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n v="181"/>
    <n v="40.49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n v="102"/>
    <n v="189.76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n v="110"/>
    <n v="68.86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n v="102"/>
    <n v="108.78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n v="101"/>
    <n v="125.99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n v="104"/>
    <n v="90.52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n v="111"/>
    <n v="28.88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n v="116"/>
    <n v="31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n v="111"/>
    <n v="51.67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n v="180"/>
    <n v="26.27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n v="100"/>
    <n v="48.08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n v="119"/>
    <n v="27.56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n v="107"/>
    <n v="36.97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n v="114"/>
    <n v="29.02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n v="103"/>
    <n v="28.66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n v="128"/>
    <n v="37.65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n v="136"/>
    <n v="97.9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n v="100"/>
    <n v="42.55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n v="100"/>
    <n v="131.58000000000001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n v="105"/>
    <n v="32.32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n v="105"/>
    <n v="61.1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n v="171"/>
    <n v="31.3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n v="128"/>
    <n v="129.11000000000001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n v="133"/>
    <n v="25.02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n v="100"/>
    <n v="250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n v="113"/>
    <n v="47.5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n v="100"/>
    <n v="40.0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n v="114"/>
    <n v="65.8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n v="119"/>
    <n v="46.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n v="103"/>
    <n v="50.37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n v="266"/>
    <n v="26.57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n v="100"/>
    <n v="39.49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n v="107"/>
    <n v="49.25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n v="134"/>
    <n v="62.38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n v="121"/>
    <n v="37.9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n v="103"/>
    <n v="51.6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n v="125"/>
    <n v="27.78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n v="129"/>
    <n v="99.38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n v="101"/>
    <n v="38.85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n v="128"/>
    <n v="45.55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n v="100"/>
    <n v="600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n v="113"/>
    <n v="80.55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n v="106"/>
    <n v="52.8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n v="203"/>
    <n v="47.68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n v="113"/>
    <n v="23.45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n v="3"/>
    <n v="40.14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n v="0"/>
    <n v="17.2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n v="0"/>
    <n v="0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n v="0"/>
    <n v="0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n v="0"/>
    <n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n v="1"/>
    <n v="15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n v="0"/>
    <n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n v="0"/>
    <n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n v="1"/>
    <n v="35.71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n v="0"/>
    <n v="37.5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n v="0"/>
    <n v="0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n v="0"/>
    <n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n v="0"/>
    <n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n v="2"/>
    <n v="52.5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n v="19"/>
    <n v="77.5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n v="0"/>
    <n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n v="10"/>
    <n v="53.55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n v="0"/>
    <n v="0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n v="0"/>
    <n v="16.25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n v="0"/>
    <n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n v="109"/>
    <n v="103.68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n v="100"/>
    <n v="185.19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n v="156"/>
    <n v="54.15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n v="102"/>
    <n v="177.2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n v="100"/>
    <n v="100.33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n v="113"/>
    <n v="136.9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n v="102"/>
    <n v="57.5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n v="107"/>
    <n v="52.96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n v="104"/>
    <n v="82.33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n v="100"/>
    <n v="135.41999999999999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n v="100"/>
    <n v="74.069999999999993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n v="126"/>
    <n v="84.08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n v="111"/>
    <n v="61.03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n v="105"/>
    <n v="150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n v="104"/>
    <n v="266.08999999999997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n v="116"/>
    <n v="7.25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n v="110"/>
    <n v="100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n v="113"/>
    <n v="109.96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n v="100"/>
    <n v="169.92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n v="103"/>
    <n v="95.7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n v="107"/>
    <n v="59.46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n v="104"/>
    <n v="55.77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n v="156"/>
    <n v="30.08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n v="101"/>
    <n v="88.4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n v="195"/>
    <n v="64.03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n v="112"/>
    <n v="60.15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n v="120"/>
    <n v="49.19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n v="102"/>
    <n v="165.16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n v="103"/>
    <n v="43.62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n v="101"/>
    <n v="43.7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n v="103"/>
    <n v="67.42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n v="107"/>
    <n v="177.5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n v="156"/>
    <n v="38.880000000000003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n v="123"/>
    <n v="54.99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n v="107"/>
    <n v="61.3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n v="106"/>
    <n v="23.12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n v="118"/>
    <n v="29.61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n v="109"/>
    <n v="75.6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n v="111"/>
    <n v="35.6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n v="100"/>
    <n v="143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n v="0"/>
    <n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n v="1"/>
    <n v="25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n v="0"/>
    <n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n v="0"/>
    <n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n v="1"/>
    <n v="10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n v="0"/>
    <n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n v="0"/>
    <n v="6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n v="1"/>
    <n v="5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n v="2"/>
    <n v="72.5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n v="1"/>
    <n v="29.5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n v="0"/>
    <n v="62.5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n v="0"/>
    <n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n v="0"/>
    <n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n v="0"/>
    <n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n v="0"/>
    <n v="0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n v="0"/>
    <n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n v="0"/>
    <n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n v="0"/>
    <n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n v="0"/>
    <n v="23.08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n v="1"/>
    <n v="25.5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n v="11"/>
    <n v="48.18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n v="0"/>
    <n v="1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n v="1"/>
    <n v="1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n v="0"/>
    <n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n v="0"/>
    <n v="50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n v="0"/>
    <n v="5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n v="2"/>
    <n v="202.83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n v="4"/>
    <n v="29.13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n v="0"/>
    <n v="5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n v="0"/>
    <n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n v="2"/>
    <n v="13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n v="0"/>
    <n v="5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n v="0"/>
    <n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n v="0"/>
    <n v="1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n v="12"/>
    <n v="96.05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n v="24"/>
    <n v="305.7799999999999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n v="6"/>
    <n v="12.14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n v="39"/>
    <n v="83.5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n v="1"/>
    <n v="18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n v="7"/>
    <n v="115.53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n v="661"/>
    <n v="21.9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n v="326"/>
    <n v="80.0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n v="101"/>
    <n v="35.520000000000003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n v="104"/>
    <n v="64.930000000000007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n v="107"/>
    <n v="60.97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n v="110"/>
    <n v="31.44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n v="408"/>
    <n v="81.95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n v="224"/>
    <n v="58.93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n v="304"/>
    <n v="157.29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n v="141"/>
    <n v="55.76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n v="2791"/>
    <n v="83.8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n v="172"/>
    <n v="58.4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n v="101"/>
    <n v="270.57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n v="102"/>
    <n v="107.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n v="170"/>
    <n v="47.18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n v="115"/>
    <n v="120.3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n v="878"/>
    <n v="27.6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n v="105"/>
    <n v="205.3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n v="188"/>
    <n v="35.549999999999997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n v="144"/>
    <n v="74.64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n v="146"/>
    <n v="47.06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n v="131"/>
    <n v="26.59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n v="114"/>
    <n v="36.770000000000003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n v="1379"/>
    <n v="31.8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n v="956"/>
    <n v="27.58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n v="112"/>
    <n v="56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n v="647"/>
    <n v="21.56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n v="110"/>
    <n v="44.1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n v="128"/>
    <n v="63.87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n v="158"/>
    <n v="38.99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n v="115"/>
    <n v="80.19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n v="137"/>
    <n v="34.9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n v="355"/>
    <n v="89.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n v="106"/>
    <n v="39.44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n v="100"/>
    <n v="136.9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n v="187"/>
    <n v="37.46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n v="166"/>
    <n v="31.96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n v="102"/>
    <n v="25.2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n v="164"/>
    <n v="10.039999999999999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n v="106"/>
    <n v="45.94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n v="1"/>
    <n v="15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n v="0"/>
    <n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n v="34"/>
    <n v="223.58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n v="2"/>
    <n v="39.479999999999997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n v="11"/>
    <n v="91.3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n v="8"/>
    <n v="78.67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n v="1"/>
    <n v="1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n v="1"/>
    <n v="17.67000000000000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n v="0"/>
    <n v="41.33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n v="1"/>
    <n v="71.599999999999994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n v="2"/>
    <n v="307.8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n v="1"/>
    <n v="80.45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n v="12"/>
    <n v="83.94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n v="0"/>
    <n v="8.5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n v="21"/>
    <n v="73.37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n v="11"/>
    <n v="112.86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n v="19"/>
    <n v="95.28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n v="0"/>
    <n v="22.75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n v="3"/>
    <n v="133.30000000000001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n v="0"/>
    <n v="3.8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n v="103"/>
    <n v="85.75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n v="107"/>
    <n v="267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n v="105"/>
    <n v="373.56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n v="103"/>
    <n v="174.04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n v="123"/>
    <n v="93.7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n v="159"/>
    <n v="77.3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n v="111"/>
    <n v="92.2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n v="171"/>
    <n v="60.96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n v="125"/>
    <n v="9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n v="6"/>
    <n v="41.58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n v="11"/>
    <n v="33.76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n v="33"/>
    <n v="70.6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n v="28"/>
    <n v="167.15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n v="63"/>
    <n v="128.6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n v="8"/>
    <n v="65.41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n v="50"/>
    <n v="117.56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n v="18"/>
    <n v="126.48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n v="0"/>
    <n v="55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n v="0"/>
    <n v="44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n v="1"/>
    <n v="69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n v="1"/>
    <n v="27.5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n v="28"/>
    <n v="84.9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n v="0"/>
    <n v="12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n v="1"/>
    <n v="200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n v="0"/>
    <n v="1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n v="0"/>
    <n v="0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n v="0"/>
    <n v="0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n v="0"/>
    <n v="5.29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n v="0"/>
    <n v="1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n v="11"/>
    <n v="72.760000000000005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n v="0"/>
    <n v="17.5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n v="1"/>
    <n v="25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n v="1"/>
    <n v="13.33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n v="0"/>
    <n v="1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n v="0"/>
    <n v="23.6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n v="6"/>
    <n v="89.21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n v="26"/>
    <n v="116.56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n v="0"/>
    <n v="13.01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n v="0"/>
    <n v="0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n v="1"/>
    <n v="17.5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n v="46"/>
    <n v="34.130000000000003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n v="34"/>
    <n v="132.35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n v="104"/>
    <n v="922.22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n v="6"/>
    <n v="163.57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n v="11"/>
    <n v="217.38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n v="112"/>
    <n v="149.44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n v="351"/>
    <n v="71.239999999999995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n v="233"/>
    <n v="44.46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n v="102"/>
    <n v="164.94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n v="154"/>
    <n v="84.87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n v="101"/>
    <n v="53.95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n v="131"/>
    <n v="50.53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n v="102"/>
    <n v="108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n v="116"/>
    <n v="95.37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n v="265"/>
    <n v="57.63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n v="120"/>
    <n v="64.16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n v="120"/>
    <n v="92.39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n v="104"/>
    <n v="125.98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n v="109"/>
    <n v="94.64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n v="118"/>
    <n v="170.7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n v="1462"/>
    <n v="40.76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n v="253"/>
    <n v="68.25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n v="140"/>
    <n v="95.49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n v="297"/>
    <n v="7.19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n v="145"/>
    <n v="511.65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n v="106"/>
    <n v="261.75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n v="493"/>
    <n v="69.760000000000005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n v="202"/>
    <n v="77.23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n v="104"/>
    <n v="340.57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n v="170"/>
    <n v="67.4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n v="104"/>
    <n v="845.7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n v="118"/>
    <n v="97.19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n v="108"/>
    <n v="451.84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n v="2260300"/>
    <n v="138.66999999999999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n v="978"/>
    <n v="21.64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n v="123"/>
    <n v="169.5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n v="246"/>
    <n v="161.88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n v="148"/>
    <n v="493.13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n v="384"/>
    <n v="22.1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n v="103"/>
    <n v="18.239999999999998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n v="0"/>
    <n v="8.75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n v="29"/>
    <n v="40.61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n v="0"/>
    <n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n v="5"/>
    <n v="37.95000000000000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n v="22"/>
    <n v="35.729999999999997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n v="27"/>
    <n v="42.16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n v="28"/>
    <n v="35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n v="1"/>
    <n v="13.25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n v="1"/>
    <n v="55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n v="0"/>
    <n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n v="0"/>
    <n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n v="11"/>
    <n v="39.29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n v="19"/>
    <n v="47.5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n v="0"/>
    <n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n v="52"/>
    <n v="17.329999999999998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n v="10"/>
    <n v="31.76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n v="1"/>
    <n v="5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n v="12"/>
    <n v="39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n v="11"/>
    <n v="52.5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n v="0"/>
    <n v="0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n v="1"/>
    <n v="9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n v="1"/>
    <n v="25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n v="0"/>
    <n v="30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n v="1"/>
    <n v="11.25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n v="0"/>
    <n v="0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n v="2"/>
    <n v="25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n v="1"/>
    <n v="11.3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n v="14"/>
    <n v="29.47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n v="0"/>
    <n v="1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n v="10"/>
    <n v="63.1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n v="0"/>
    <n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n v="0"/>
    <n v="0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n v="0"/>
    <n v="1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n v="14"/>
    <n v="43.85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n v="3"/>
    <n v="75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n v="8"/>
    <n v="45.97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n v="0"/>
    <n v="1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n v="26"/>
    <n v="93.67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n v="2"/>
    <n v="5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n v="0"/>
    <n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n v="105"/>
    <n v="47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n v="120"/>
    <n v="66.67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n v="115"/>
    <n v="18.77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n v="119"/>
    <n v="66.1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n v="105"/>
    <n v="36.86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n v="118"/>
    <n v="39.8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n v="120"/>
    <n v="31.5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n v="103"/>
    <n v="102.5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n v="101"/>
    <n v="126.46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n v="105"/>
    <n v="47.88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n v="103"/>
    <n v="73.209999999999994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n v="108"/>
    <n v="89.67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n v="111"/>
    <n v="151.46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n v="150"/>
    <n v="25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n v="104"/>
    <n v="36.5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n v="116"/>
    <n v="44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n v="103"/>
    <n v="87.36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n v="101"/>
    <n v="36.47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n v="117"/>
    <n v="44.86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n v="133"/>
    <n v="42.9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n v="133"/>
    <n v="51.23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n v="102"/>
    <n v="33.94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n v="128"/>
    <n v="90.74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n v="115"/>
    <n v="50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n v="110"/>
    <n v="24.44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n v="112"/>
    <n v="44.25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n v="126"/>
    <n v="67.739999999999995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n v="100"/>
    <n v="65.38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n v="102"/>
    <n v="121.9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n v="108"/>
    <n v="47.46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n v="100"/>
    <n v="92.84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n v="113"/>
    <n v="68.25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n v="128"/>
    <n v="37.2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n v="108"/>
    <n v="25.25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n v="242"/>
    <n v="43.2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n v="142"/>
    <n v="25.13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n v="130"/>
    <n v="23.64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n v="106"/>
    <n v="103.95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n v="105"/>
    <n v="50.38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n v="136"/>
    <n v="13.6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n v="100"/>
    <n v="28.57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n v="100"/>
    <n v="63.83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n v="124"/>
    <n v="8.86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n v="117"/>
    <n v="50.67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n v="103"/>
    <n v="60.78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n v="108"/>
    <n v="113.42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n v="120"/>
    <n v="104.57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n v="100"/>
    <n v="98.3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n v="107"/>
    <n v="35.04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n v="100"/>
    <n v="272.73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n v="111"/>
    <n v="63.85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n v="115"/>
    <n v="30.19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n v="108"/>
    <n v="83.5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n v="170"/>
    <n v="64.760000000000005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n v="187"/>
    <n v="20.12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n v="108"/>
    <n v="44.09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n v="100"/>
    <n v="40.479999999999997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n v="120"/>
    <n v="44.54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n v="111"/>
    <n v="125.8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n v="104"/>
    <n v="19.7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n v="1"/>
    <n v="1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n v="0"/>
    <n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n v="0"/>
    <n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n v="5"/>
    <n v="3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n v="32"/>
    <n v="60.67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n v="0"/>
    <n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n v="0"/>
    <n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n v="0"/>
    <n v="23.33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n v="1"/>
    <n v="5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n v="4"/>
    <n v="23.92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n v="0"/>
    <n v="0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n v="2"/>
    <n v="15.83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n v="0"/>
    <n v="0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n v="42"/>
    <n v="29.79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n v="50"/>
    <n v="6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n v="5"/>
    <n v="24.33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n v="20"/>
    <n v="50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n v="0"/>
    <n v="0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n v="2"/>
    <n v="35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n v="7"/>
    <n v="29.56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n v="32"/>
    <n v="26.67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n v="0"/>
    <n v="18.329999999999998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n v="0"/>
    <n v="20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n v="2"/>
    <n v="13.33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n v="0"/>
    <n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n v="1"/>
    <n v="22.5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n v="20"/>
    <n v="50.4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n v="42"/>
    <n v="105.03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n v="1"/>
    <n v="35.4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n v="15"/>
    <n v="83.3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n v="5"/>
    <n v="35.92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n v="0"/>
    <n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n v="38"/>
    <n v="119.13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n v="5"/>
    <n v="90.33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n v="0"/>
    <n v="2.33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n v="0"/>
    <n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n v="11"/>
    <n v="108.33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n v="2"/>
    <n v="15.75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n v="0"/>
    <n v="29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n v="23"/>
    <n v="96.55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n v="0"/>
    <n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n v="34"/>
    <n v="63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n v="19"/>
    <n v="381.6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n v="0"/>
    <n v="46.25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n v="33"/>
    <n v="26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n v="5"/>
    <n v="1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n v="0"/>
    <n v="5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n v="0"/>
    <n v="0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n v="38"/>
    <n v="81.569999999999993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n v="1"/>
    <n v="7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n v="3"/>
    <n v="27.3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n v="9"/>
    <n v="29.4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n v="1"/>
    <n v="12.5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n v="0"/>
    <n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n v="5"/>
    <n v="5.75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n v="21"/>
    <n v="52.08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n v="5"/>
    <n v="183.33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n v="4"/>
    <n v="26.33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n v="0"/>
    <n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n v="62"/>
    <n v="486.43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n v="1"/>
    <n v="3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n v="0"/>
    <n v="25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n v="1"/>
    <n v="9.75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n v="5"/>
    <n v="18.75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n v="18"/>
    <n v="36.590000000000003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n v="9"/>
    <n v="80.709999999999994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n v="0"/>
    <n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n v="3"/>
    <n v="52.8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n v="0"/>
    <n v="20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n v="0"/>
    <n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n v="37"/>
    <n v="46.93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n v="14"/>
    <n v="78.08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n v="0"/>
    <n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n v="0"/>
    <n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n v="61"/>
    <n v="203.67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n v="8"/>
    <n v="20.7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n v="22"/>
    <n v="48.56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n v="27"/>
    <n v="68.099999999999994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n v="9"/>
    <n v="8.5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n v="27"/>
    <n v="51.62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n v="129"/>
    <n v="43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n v="100"/>
    <n v="83.33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n v="100"/>
    <n v="30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n v="103"/>
    <n v="175.5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n v="102"/>
    <n v="231.66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n v="125"/>
    <n v="75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n v="131"/>
    <n v="112.14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n v="100"/>
    <n v="41.67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n v="102"/>
    <n v="255.17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n v="101"/>
    <n v="162.7700000000000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n v="106"/>
    <n v="88.33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n v="105"/>
    <n v="85.74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n v="103"/>
    <n v="47.57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n v="108"/>
    <n v="72.97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n v="101"/>
    <n v="90.54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n v="128"/>
    <n v="37.65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n v="133"/>
    <n v="36.36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n v="101"/>
    <n v="126.72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n v="103"/>
    <n v="329.2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n v="107"/>
    <n v="81.239999999999995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n v="0"/>
    <n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n v="20"/>
    <n v="202.23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n v="0"/>
    <n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n v="1"/>
    <n v="10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n v="0"/>
    <n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n v="0"/>
    <n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n v="4"/>
    <n v="82.46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n v="0"/>
    <n v="2.67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n v="3"/>
    <n v="12.5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n v="0"/>
    <n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n v="2"/>
    <n v="18.899999999999999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n v="8"/>
    <n v="200.63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n v="0"/>
    <n v="201.67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n v="0"/>
    <n v="0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n v="60"/>
    <n v="65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n v="17"/>
    <n v="66.099999999999994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n v="2"/>
    <n v="93.33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n v="0"/>
    <n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n v="0"/>
    <n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n v="0"/>
    <n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n v="110"/>
    <n v="50.75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n v="122"/>
    <n v="60.9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n v="107"/>
    <n v="109.03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n v="101"/>
    <n v="25.69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n v="109"/>
    <n v="41.92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n v="114"/>
    <n v="88.77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n v="114"/>
    <n v="80.23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n v="106"/>
    <n v="78.94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n v="163"/>
    <n v="95.59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n v="106"/>
    <n v="69.89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n v="100"/>
    <n v="74.53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n v="105"/>
    <n v="123.94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n v="175"/>
    <n v="264.85000000000002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n v="102"/>
    <n v="58.62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n v="100"/>
    <n v="70.88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n v="171"/>
    <n v="8.57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n v="114"/>
    <n v="113.57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n v="129"/>
    <n v="60.69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n v="101"/>
    <n v="110.22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n v="109"/>
    <n v="136.46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n v="129"/>
    <n v="53.16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n v="102"/>
    <n v="86.49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n v="147"/>
    <n v="155.24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n v="100"/>
    <n v="115.08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n v="122"/>
    <n v="109.59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n v="106"/>
    <n v="45.2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n v="110"/>
    <n v="104.15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n v="100"/>
    <n v="35.7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n v="177"/>
    <n v="97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n v="100"/>
    <n v="370.37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n v="103"/>
    <n v="94.4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n v="105"/>
    <n v="48.98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n v="100"/>
    <n v="45.59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n v="458"/>
    <n v="23.28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n v="105"/>
    <n v="63.23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n v="172"/>
    <n v="153.5200000000000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n v="104"/>
    <n v="90.2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n v="103"/>
    <n v="118.97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n v="119"/>
    <n v="80.25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n v="100"/>
    <n v="62.5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n v="319"/>
    <n v="131.38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n v="109"/>
    <n v="73.03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n v="101"/>
    <n v="178.53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n v="113"/>
    <n v="162.9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n v="120"/>
    <n v="108.24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n v="108"/>
    <n v="88.87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n v="180"/>
    <n v="54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n v="101"/>
    <n v="116.73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n v="120"/>
    <n v="233.9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n v="158"/>
    <n v="158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n v="124"/>
    <n v="14.84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n v="117"/>
    <n v="85.18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n v="157"/>
    <n v="146.69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n v="113"/>
    <n v="50.76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n v="103"/>
    <n v="87.7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n v="103"/>
    <n v="242.28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n v="106"/>
    <n v="146.44999999999999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n v="101"/>
    <n v="103.17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n v="121"/>
    <n v="80.459999999999994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n v="101"/>
    <n v="234.67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n v="116"/>
    <n v="50.69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n v="101"/>
    <n v="162.7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n v="103"/>
    <n v="120.17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n v="246"/>
    <n v="67.7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n v="302"/>
    <n v="52.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n v="143"/>
    <n v="51.6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n v="131"/>
    <n v="164.3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n v="168"/>
    <n v="84.86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n v="110"/>
    <n v="94.55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n v="107"/>
    <n v="45.54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n v="100"/>
    <n v="51.72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n v="127"/>
    <n v="50.88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n v="147"/>
    <n v="191.13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n v="113"/>
    <n v="89.3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n v="109"/>
    <n v="88.59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n v="127"/>
    <n v="96.3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n v="213"/>
    <n v="33.3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n v="101"/>
    <n v="37.22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n v="109"/>
    <n v="92.13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n v="108"/>
    <n v="76.790000000000006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n v="110"/>
    <n v="96.53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n v="128"/>
    <n v="51.89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n v="110"/>
    <n v="128.9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n v="109"/>
    <n v="84.1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n v="133"/>
    <n v="82.94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n v="191"/>
    <n v="259.95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n v="149"/>
    <n v="37.25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n v="166"/>
    <n v="177.02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n v="107"/>
    <n v="74.069999999999993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n v="106"/>
    <n v="70.67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n v="24"/>
    <n v="23.63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n v="0"/>
    <n v="37.5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n v="0"/>
    <n v="13.33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n v="0"/>
    <n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n v="0"/>
    <n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n v="0"/>
    <n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n v="0"/>
    <n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n v="0"/>
    <n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n v="3"/>
    <n v="4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n v="0"/>
    <n v="55.83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n v="0"/>
    <n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n v="67"/>
    <n v="99.76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n v="20"/>
    <n v="25.52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n v="11"/>
    <n v="117.65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n v="0"/>
    <n v="5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n v="12"/>
    <n v="2796.67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n v="3"/>
    <n v="20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n v="0"/>
    <n v="87.5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n v="14"/>
    <n v="20.14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n v="3"/>
    <n v="20.88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n v="60"/>
    <n v="61.3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n v="0"/>
    <n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n v="0"/>
    <n v="92.14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n v="0"/>
    <n v="7.33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n v="9"/>
    <n v="64.8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n v="15"/>
    <n v="30.12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n v="0"/>
    <n v="52.5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n v="0"/>
    <n v="23.67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n v="1"/>
    <n v="415.78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n v="0"/>
    <n v="53.7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n v="0"/>
    <n v="420.6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n v="0"/>
    <n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n v="0"/>
    <n v="18.670000000000002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n v="12"/>
    <n v="78.33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n v="2"/>
    <n v="67.78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n v="0"/>
    <n v="16.670000000000002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n v="1"/>
    <n v="62.5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n v="0"/>
    <n v="42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n v="23"/>
    <n v="130.09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n v="5"/>
    <n v="1270.22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n v="16"/>
    <n v="88.44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n v="1"/>
    <n v="56.34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n v="23"/>
    <n v="53.53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n v="0"/>
    <n v="25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n v="0"/>
    <n v="5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n v="4"/>
    <n v="56.79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n v="17"/>
    <n v="40.83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n v="4"/>
    <n v="65.1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n v="14"/>
    <n v="55.6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n v="15"/>
    <n v="140.54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n v="12"/>
    <n v="25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n v="39"/>
    <n v="69.53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n v="0"/>
    <n v="5.5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n v="30"/>
    <n v="237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n v="42"/>
    <n v="79.87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n v="4"/>
    <n v="10.25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n v="20"/>
    <n v="272.58999999999997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n v="0"/>
    <n v="13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n v="25"/>
    <n v="58.18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n v="0"/>
    <n v="10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n v="27"/>
    <n v="70.1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n v="5"/>
    <n v="57.89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n v="4"/>
    <n v="125.27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n v="0"/>
    <n v="0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n v="3"/>
    <n v="300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n v="57"/>
    <n v="43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n v="0"/>
    <n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n v="0"/>
    <n v="775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n v="0"/>
    <n v="5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n v="0"/>
    <n v="12.8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n v="1"/>
    <n v="10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n v="58"/>
    <n v="58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n v="68"/>
    <n v="244.8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n v="0"/>
    <n v="6.5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1"/>
    <n v="0"/>
    <n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n v="4"/>
    <n v="61.18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n v="0"/>
    <n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n v="109"/>
    <n v="139.24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n v="1"/>
    <n v="10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n v="4"/>
    <n v="93.75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n v="16"/>
    <n v="53.75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n v="0"/>
    <n v="1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n v="108"/>
    <n v="33.75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n v="23"/>
    <n v="18.75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n v="21"/>
    <n v="23.14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n v="128"/>
    <n v="29.05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n v="3"/>
    <n v="5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n v="0"/>
    <n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n v="5"/>
    <n v="45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n v="1"/>
    <n v="24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n v="52"/>
    <n v="32.25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n v="2"/>
    <n v="15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n v="0"/>
    <n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n v="75"/>
    <n v="251.33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n v="0"/>
    <n v="0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n v="11"/>
    <n v="437.5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n v="118"/>
    <n v="110.35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n v="131"/>
    <n v="41.42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n v="104"/>
    <n v="52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n v="101"/>
    <n v="33.99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n v="100"/>
    <n v="103.35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n v="106"/>
    <n v="34.79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n v="336"/>
    <n v="41.7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n v="113"/>
    <n v="64.27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n v="189"/>
    <n v="31.2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n v="102"/>
    <n v="62.92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n v="101"/>
    <n v="98.54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n v="114"/>
    <n v="82.6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n v="133"/>
    <n v="38.5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n v="102"/>
    <n v="80.16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n v="105"/>
    <n v="28.4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n v="127"/>
    <n v="80.73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n v="111"/>
    <n v="200.69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n v="107"/>
    <n v="37.590000000000003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n v="163"/>
    <n v="58.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n v="160"/>
    <n v="60.3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n v="116"/>
    <n v="63.36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n v="124"/>
    <n v="50.9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n v="103"/>
    <n v="100.5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n v="112"/>
    <n v="31.62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n v="109"/>
    <n v="65.099999999999994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n v="115"/>
    <n v="79.3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n v="103"/>
    <n v="139.19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n v="101"/>
    <n v="131.9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n v="110"/>
    <n v="91.3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n v="115"/>
    <n v="39.67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n v="117"/>
    <n v="57.55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n v="172"/>
    <n v="33.03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n v="114"/>
    <n v="77.34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n v="120"/>
    <n v="31.93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n v="109"/>
    <n v="36.33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n v="101"/>
    <n v="46.77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n v="109"/>
    <n v="40.07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n v="107"/>
    <n v="100.22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n v="100"/>
    <n v="41.67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n v="102"/>
    <n v="46.7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n v="116"/>
    <n v="71.489999999999995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n v="65"/>
    <n v="14.44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n v="12"/>
    <n v="356.84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n v="0"/>
    <n v="0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n v="4"/>
    <n v="37.75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n v="1"/>
    <n v="12.75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n v="12"/>
    <n v="24.46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n v="0"/>
    <n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n v="59"/>
    <n v="53.08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n v="0"/>
    <n v="30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n v="11"/>
    <n v="286.25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n v="0"/>
    <n v="36.67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n v="52"/>
    <n v="49.2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n v="0"/>
    <n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n v="1"/>
    <n v="12.5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n v="55"/>
    <n v="109.04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n v="25"/>
    <n v="41.67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n v="0"/>
    <n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n v="3"/>
    <n v="22.75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n v="0"/>
    <n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n v="46"/>
    <n v="70.83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n v="104"/>
    <n v="63.1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n v="119"/>
    <n v="50.16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n v="126"/>
    <n v="62.88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n v="120"/>
    <n v="85.53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n v="126"/>
    <n v="53.72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n v="100"/>
    <n v="127.8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n v="102"/>
    <n v="106.57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n v="100"/>
    <n v="262.1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n v="100"/>
    <n v="57.17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n v="116"/>
    <n v="50.2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n v="102"/>
    <n v="66.59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n v="100"/>
    <n v="168.25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n v="101"/>
    <n v="256.37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n v="103"/>
    <n v="36.6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n v="125"/>
    <n v="37.14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n v="110"/>
    <n v="45.88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n v="102"/>
    <n v="141.7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n v="102"/>
    <n v="52.49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n v="104"/>
    <n v="59.52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n v="125"/>
    <n v="50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n v="102"/>
    <n v="193.62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n v="108"/>
    <n v="106.8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n v="110"/>
    <n v="77.22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n v="161"/>
    <n v="57.5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n v="131"/>
    <n v="50.46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n v="119"/>
    <n v="97.38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n v="100"/>
    <n v="34.92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n v="103"/>
    <n v="85.53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n v="101"/>
    <n v="182.9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n v="101"/>
    <n v="131.13999999999999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n v="112"/>
    <n v="39.8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n v="106"/>
    <n v="59.7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n v="101"/>
    <n v="88.74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n v="115"/>
    <n v="58.69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n v="127"/>
    <n v="69.569999999999993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n v="103"/>
    <n v="115.87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n v="103"/>
    <n v="23.87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n v="104"/>
    <n v="81.13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n v="111"/>
    <n v="57.63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n v="106"/>
    <n v="46.43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n v="101"/>
    <n v="60.48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n v="105"/>
    <n v="65.5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n v="102"/>
    <n v="119.19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n v="111"/>
    <n v="83.05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n v="128"/>
    <n v="57.52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n v="102"/>
    <n v="177.09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n v="101"/>
    <n v="70.77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n v="175"/>
    <n v="29.17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n v="128"/>
    <n v="72.760000000000005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n v="106"/>
    <n v="51.85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n v="105"/>
    <n v="98.2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n v="106"/>
    <n v="251.74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n v="109"/>
    <n v="74.819999999999993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n v="100"/>
    <n v="67.650000000000006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n v="103"/>
    <n v="93.8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n v="112"/>
    <n v="41.24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n v="103"/>
    <n v="52.55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n v="164"/>
    <n v="70.290000000000006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n v="131"/>
    <n v="48.33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n v="102"/>
    <n v="53.18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n v="128"/>
    <n v="60.95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n v="102"/>
    <n v="116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n v="102"/>
    <n v="6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n v="130"/>
    <n v="38.2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n v="154"/>
    <n v="106.5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n v="107"/>
    <n v="204.57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n v="101"/>
    <n v="54.9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n v="100"/>
    <n v="150.41999999999999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n v="117"/>
    <n v="52.58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n v="109"/>
    <n v="54.3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n v="103"/>
    <n v="76.03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n v="114"/>
    <n v="105.2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n v="103"/>
    <n v="68.67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n v="122"/>
    <n v="129.3600000000000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n v="103"/>
    <n v="134.26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n v="105"/>
    <n v="17.829999999999998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n v="102"/>
    <n v="203.2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n v="112"/>
    <n v="69.19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n v="102"/>
    <n v="125.12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n v="100"/>
    <n v="73.53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n v="100"/>
    <n v="48.44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n v="133"/>
    <n v="26.6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n v="121"/>
    <n v="33.67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n v="114"/>
    <n v="40.7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n v="286"/>
    <n v="19.2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n v="170"/>
    <n v="84.29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n v="118"/>
    <n v="29.58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n v="103"/>
    <n v="26.67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n v="144"/>
    <n v="45.98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n v="100"/>
    <n v="125.09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n v="102"/>
    <n v="141.29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n v="116"/>
    <n v="55.33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n v="136"/>
    <n v="46.42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n v="133"/>
    <n v="57.2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n v="103"/>
    <n v="173.7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n v="116"/>
    <n v="59.6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n v="105"/>
    <n v="89.59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n v="102"/>
    <n v="204.05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n v="175"/>
    <n v="48.7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n v="107"/>
    <n v="53.34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n v="122"/>
    <n v="75.09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n v="159"/>
    <n v="18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n v="100"/>
    <n v="209.84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n v="110"/>
    <n v="61.02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n v="100"/>
    <n v="6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n v="116"/>
    <n v="80.03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n v="211"/>
    <n v="29.07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n v="110"/>
    <n v="49.44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n v="100"/>
    <n v="93.98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n v="106"/>
    <n v="61.94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n v="126"/>
    <n v="78.5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n v="108"/>
    <n v="33.75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n v="101"/>
    <n v="66.45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n v="107"/>
    <n v="35.799999999999997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n v="102"/>
    <n v="145.65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n v="126"/>
    <n v="25.69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n v="102"/>
    <n v="152.5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n v="113"/>
    <n v="30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n v="101"/>
    <n v="142.28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n v="101"/>
    <n v="24.55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n v="146"/>
    <n v="292.77999999999997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n v="117"/>
    <n v="44.92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n v="106"/>
    <n v="23.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n v="105"/>
    <n v="80.400000000000006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n v="100"/>
    <n v="72.290000000000006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n v="105"/>
    <n v="32.97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n v="139"/>
    <n v="116.65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n v="100"/>
    <n v="79.62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n v="100"/>
    <n v="27.78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n v="110"/>
    <n v="81.03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n v="102"/>
    <n v="136.85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n v="104"/>
    <n v="177.62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n v="138"/>
    <n v="109.08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n v="100"/>
    <n v="119.64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n v="102"/>
    <n v="78.209999999999994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n v="171"/>
    <n v="52.17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n v="101"/>
    <n v="114.13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n v="130"/>
    <n v="50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n v="110"/>
    <n v="91.67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n v="119"/>
    <n v="108.59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n v="100"/>
    <n v="69.819999999999993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n v="153"/>
    <n v="109.57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n v="104"/>
    <n v="71.67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n v="101"/>
    <n v="93.6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n v="108"/>
    <n v="76.8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n v="315"/>
    <n v="35.799999999999997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n v="102"/>
    <n v="55.6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n v="126"/>
    <n v="147.3300000000000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n v="101"/>
    <n v="56.33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n v="101"/>
    <n v="96.19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n v="103"/>
    <n v="63.57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n v="106"/>
    <n v="184.78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n v="101"/>
    <n v="126.72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n v="113"/>
    <n v="83.43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n v="218"/>
    <n v="54.5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n v="101"/>
    <n v="302.3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n v="106"/>
    <n v="44.14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n v="104"/>
    <n v="866.67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n v="221"/>
    <n v="61.39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n v="119"/>
    <n v="29.67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n v="105"/>
    <n v="45.48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n v="104"/>
    <n v="96.2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n v="118"/>
    <n v="67.92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n v="139"/>
    <n v="30.78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n v="104"/>
    <n v="38.33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n v="100"/>
    <n v="66.83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n v="107"/>
    <n v="71.73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n v="100"/>
    <n v="176.47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n v="100"/>
    <n v="421.1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n v="101"/>
    <n v="104.99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n v="108"/>
    <n v="28.19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n v="104"/>
    <n v="54.55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n v="104"/>
    <n v="111.89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n v="102"/>
    <n v="85.2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n v="101"/>
    <n v="76.650000000000006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n v="112"/>
    <n v="65.17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n v="100"/>
    <n v="93.76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n v="100"/>
    <n v="133.3300000000000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n v="105"/>
    <n v="51.22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n v="117"/>
    <n v="100.17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n v="104"/>
    <n v="34.6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n v="115"/>
    <n v="184.68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n v="102"/>
    <n v="69.819999999999993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n v="223"/>
    <n v="61.94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n v="100"/>
    <n v="41.67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n v="106"/>
    <n v="36.07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n v="142"/>
    <n v="29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n v="184"/>
    <n v="24.2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n v="104"/>
    <n v="55.89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n v="112"/>
    <n v="11.67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n v="111"/>
    <n v="68.349999999999994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n v="104"/>
    <n v="27.07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n v="100"/>
    <n v="118.13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n v="102"/>
    <n v="44.76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n v="110"/>
    <n v="99.79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n v="100"/>
    <n v="117.65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n v="122"/>
    <n v="203.33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n v="138"/>
    <n v="28.32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n v="100"/>
    <n v="110.23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n v="107"/>
    <n v="31.97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n v="211"/>
    <n v="58.6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n v="124"/>
    <n v="29.43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n v="109"/>
    <n v="81.38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n v="104"/>
    <n v="199.17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n v="100"/>
    <n v="115.38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n v="130"/>
    <n v="46.43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n v="104"/>
    <n v="70.569999999999993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n v="100"/>
    <n v="22.2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n v="120"/>
    <n v="159.47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n v="100"/>
    <n v="37.78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n v="101"/>
    <n v="72.05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n v="107"/>
    <n v="63.7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n v="138"/>
    <n v="28.4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n v="101"/>
    <n v="103.2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n v="109"/>
    <n v="71.150000000000006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n v="140"/>
    <n v="35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n v="104"/>
    <n v="81.78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n v="103"/>
    <n v="297.02999999999997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n v="108"/>
    <n v="46.6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n v="100"/>
    <n v="51.72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n v="103"/>
    <n v="40.29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n v="130"/>
    <n v="16.25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n v="109"/>
    <n v="30.15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n v="100"/>
    <n v="95.24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n v="110"/>
    <n v="52.2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n v="100"/>
    <n v="134.15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n v="106"/>
    <n v="62.83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n v="112"/>
    <n v="58.95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n v="106"/>
    <n v="143.1100000000000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n v="101"/>
    <n v="84.17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n v="104"/>
    <n v="186.07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n v="135"/>
    <n v="89.79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n v="105"/>
    <n v="64.16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n v="103"/>
    <n v="59.65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n v="100"/>
    <n v="31.25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n v="186"/>
    <n v="41.22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n v="289"/>
    <n v="43.35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n v="100"/>
    <n v="64.52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n v="108"/>
    <n v="43.28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n v="108"/>
    <n v="77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n v="110"/>
    <n v="51.22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n v="171"/>
    <n v="68.25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n v="152"/>
    <n v="19.489999999999998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n v="101"/>
    <n v="41.13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n v="153"/>
    <n v="41.4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n v="128"/>
    <n v="27.5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n v="101"/>
    <n v="33.57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n v="101"/>
    <n v="145.87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n v="191"/>
    <n v="358.69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n v="140"/>
    <n v="50.98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n v="124"/>
    <n v="45.04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n v="126"/>
    <n v="17.53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n v="190"/>
    <n v="50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n v="139"/>
    <n v="57.92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n v="202"/>
    <n v="29.7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n v="103"/>
    <n v="90.68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n v="102"/>
    <n v="55.0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n v="103"/>
    <n v="57.22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n v="127"/>
    <n v="72.95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n v="101"/>
    <n v="64.47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n v="122"/>
    <n v="716.35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n v="113"/>
    <n v="50.4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n v="150"/>
    <n v="41.67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n v="215"/>
    <n v="35.770000000000003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n v="102"/>
    <n v="88.74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n v="100"/>
    <n v="148.47999999999999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n v="101"/>
    <n v="51.79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n v="113"/>
    <n v="20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n v="104"/>
    <n v="52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n v="115"/>
    <n v="53.23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n v="113"/>
    <n v="39.6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n v="128"/>
    <n v="34.25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n v="143"/>
    <n v="164.62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n v="119"/>
    <n v="125.05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n v="138"/>
    <n v="51.88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n v="160"/>
    <n v="40.29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n v="114"/>
    <n v="64.9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n v="101"/>
    <n v="55.33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n v="155"/>
    <n v="83.1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n v="128"/>
    <n v="38.7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n v="121"/>
    <n v="125.38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n v="113"/>
    <n v="78.260000000000005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n v="128"/>
    <n v="47.22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n v="158"/>
    <n v="79.099999999999994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n v="105"/>
    <n v="114.29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n v="100"/>
    <n v="51.72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n v="100"/>
    <n v="30.77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n v="107"/>
    <n v="74.209999999999994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n v="124"/>
    <n v="47.85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n v="109"/>
    <n v="34.409999999999997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n v="102"/>
    <n v="40.24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n v="106"/>
    <n v="60.29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n v="106"/>
    <n v="25.3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n v="101"/>
    <n v="35.950000000000003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n v="105"/>
    <n v="136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n v="108"/>
    <n v="70.760000000000005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n v="100"/>
    <n v="125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n v="104"/>
    <n v="66.510000000000005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n v="102"/>
    <n v="105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n v="104"/>
    <n v="145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n v="180"/>
    <n v="1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n v="106"/>
    <n v="96.67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n v="101"/>
    <n v="60.33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n v="101"/>
    <n v="79.89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n v="100"/>
    <n v="58.82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n v="118"/>
    <n v="75.34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n v="110"/>
    <n v="55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n v="103"/>
    <n v="66.959999999999994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n v="100"/>
    <n v="227.27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n v="100"/>
    <n v="307.69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n v="110"/>
    <n v="50.02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n v="101"/>
    <n v="72.39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n v="101"/>
    <n v="95.95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n v="169"/>
    <n v="45.62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n v="100"/>
    <n v="41.03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n v="114"/>
    <n v="56.83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n v="102"/>
    <n v="137.24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n v="106"/>
    <n v="75.709999999999994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n v="102"/>
    <n v="99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n v="117"/>
    <n v="81.569999999999993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n v="101"/>
    <n v="45.1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n v="132"/>
    <n v="36.67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n v="100"/>
    <n v="125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n v="128"/>
    <n v="49.23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n v="119"/>
    <n v="42.3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n v="126"/>
    <n v="78.88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n v="156"/>
    <n v="38.28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n v="103"/>
    <n v="44.85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n v="153"/>
    <n v="13.53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n v="180"/>
    <n v="43.5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n v="128"/>
    <n v="30.95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n v="120"/>
    <n v="55.23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n v="123"/>
    <n v="46.13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n v="105"/>
    <n v="39.380000000000003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n v="102"/>
    <n v="66.150000000000006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n v="105"/>
    <n v="54.14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n v="100"/>
    <n v="104.17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n v="100"/>
    <n v="31.38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n v="102"/>
    <n v="59.2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n v="114"/>
    <n v="119.18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n v="102"/>
    <n v="164.62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n v="102"/>
    <n v="24.29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n v="105"/>
    <n v="40.94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n v="102"/>
    <n v="61.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n v="100"/>
    <n v="38.65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n v="106"/>
    <n v="56.2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n v="113"/>
    <n v="107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n v="100"/>
    <n v="171.43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n v="100"/>
    <n v="110.5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n v="100"/>
    <n v="179.28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n v="144"/>
    <n v="22.9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n v="104"/>
    <n v="43.13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n v="108"/>
    <n v="46.89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n v="102"/>
    <n v="47.4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n v="149"/>
    <n v="15.13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n v="105"/>
    <n v="21.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n v="101"/>
    <n v="59.12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n v="131"/>
    <n v="97.92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n v="105"/>
    <n v="55.13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n v="109"/>
    <n v="26.54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n v="111"/>
    <n v="58.42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n v="100"/>
    <n v="122.54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n v="114"/>
    <n v="87.96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n v="122"/>
    <n v="73.239999999999995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n v="100"/>
    <n v="55.56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n v="103"/>
    <n v="39.54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n v="106"/>
    <n v="136.78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n v="101"/>
    <n v="99.34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n v="100"/>
    <n v="20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n v="130"/>
    <n v="28.89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n v="100"/>
    <n v="40.549999999999997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n v="100"/>
    <n v="35.7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n v="114"/>
    <n v="37.96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n v="100"/>
    <n v="33.33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n v="287"/>
    <n v="58.57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n v="109"/>
    <n v="135.63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n v="116"/>
    <n v="30.94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n v="119"/>
    <n v="176.09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n v="109"/>
    <n v="151.97999999999999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n v="127"/>
    <n v="22.6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n v="101"/>
    <n v="18.27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n v="128"/>
    <n v="82.26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n v="100"/>
    <n v="68.53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n v="175"/>
    <n v="68.06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n v="127"/>
    <n v="72.709999999999994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n v="111"/>
    <n v="77.19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n v="126"/>
    <n v="55.97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n v="119"/>
    <n v="49.69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n v="108"/>
    <n v="79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n v="103"/>
    <n v="77.73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n v="110"/>
    <n v="40.78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n v="202"/>
    <n v="59.4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n v="130"/>
    <n v="3.25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n v="104"/>
    <n v="39.380000000000003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n v="100"/>
    <n v="81.67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n v="171"/>
    <n v="44.9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n v="113"/>
    <n v="49.06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n v="184"/>
    <n v="30.67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n v="130"/>
    <n v="61.06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n v="105"/>
    <n v="29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n v="100"/>
    <n v="29.63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n v="153"/>
    <n v="143.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n v="162"/>
    <n v="52.35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n v="136"/>
    <n v="66.67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n v="144"/>
    <n v="126.67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n v="100"/>
    <n v="62.5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n v="101"/>
    <n v="35.49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n v="107"/>
    <n v="37.08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n v="125"/>
    <n v="69.33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n v="119"/>
    <n v="17.25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n v="101"/>
    <n v="36.07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n v="113"/>
    <n v="66.47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n v="105"/>
    <n v="56.07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n v="110"/>
    <n v="47.03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n v="100"/>
    <n v="47.67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n v="120"/>
    <n v="88.24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n v="105"/>
    <n v="80.72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n v="103"/>
    <n v="39.49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n v="102"/>
    <n v="84.85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n v="100"/>
    <n v="68.97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n v="0"/>
    <n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n v="0"/>
    <n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n v="0"/>
    <n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n v="51"/>
    <n v="147.88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n v="20"/>
    <n v="100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n v="35"/>
    <n v="56.84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n v="4"/>
    <n v="176.94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n v="36"/>
    <n v="127.6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n v="0"/>
    <n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n v="31"/>
    <n v="66.14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n v="7"/>
    <n v="108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n v="0"/>
    <n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n v="6"/>
    <n v="18.329999999999998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n v="0"/>
    <n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n v="2"/>
    <n v="7.5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n v="0"/>
    <n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n v="16"/>
    <n v="68.42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n v="0"/>
    <n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n v="5"/>
    <n v="60.13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n v="6"/>
    <n v="15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n v="100"/>
    <n v="550.04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n v="104"/>
    <n v="97.5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n v="100"/>
    <n v="29.4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n v="104"/>
    <n v="57.78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n v="251"/>
    <n v="44.24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n v="101"/>
    <n v="60.9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n v="174"/>
    <n v="68.84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n v="116"/>
    <n v="73.58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n v="106"/>
    <n v="115.02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n v="111"/>
    <n v="110.75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n v="101"/>
    <n v="75.5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n v="102"/>
    <n v="235.46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n v="100"/>
    <n v="11.36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n v="111"/>
    <n v="92.5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n v="101"/>
    <n v="202.85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n v="104"/>
    <n v="26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n v="109"/>
    <n v="46.05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n v="115"/>
    <n v="5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n v="100"/>
    <n v="31.58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n v="103"/>
    <n v="53.36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n v="104"/>
    <n v="36.96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n v="138"/>
    <n v="81.290000000000006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n v="110"/>
    <n v="20.079999999999998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n v="101"/>
    <n v="88.25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n v="102"/>
    <n v="53.44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n v="114"/>
    <n v="39.869999999999997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n v="100"/>
    <n v="145.16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n v="140"/>
    <n v="23.33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n v="129"/>
    <n v="64.38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n v="103"/>
    <n v="62.05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n v="103"/>
    <n v="66.13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n v="110"/>
    <n v="73.400000000000006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n v="113"/>
    <n v="99.5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n v="112"/>
    <n v="62.17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n v="139"/>
    <n v="62.33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n v="111"/>
    <n v="58.79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n v="139"/>
    <n v="45.35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n v="106"/>
    <n v="41.94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n v="101"/>
    <n v="59.17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n v="100"/>
    <n v="200.49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n v="109"/>
    <n v="83.97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n v="118"/>
    <n v="57.26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n v="120"/>
    <n v="58.06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n v="128"/>
    <n v="186.8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n v="126"/>
    <n v="74.12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n v="129"/>
    <n v="30.7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n v="107"/>
    <n v="62.67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n v="100"/>
    <n v="121.36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n v="155"/>
    <n v="39.74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n v="108"/>
    <n v="7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n v="111"/>
    <n v="40.630000000000003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n v="101"/>
    <n v="63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n v="121"/>
    <n v="33.67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n v="100"/>
    <n v="38.590000000000003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n v="109"/>
    <n v="155.94999999999999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n v="123"/>
    <n v="43.2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n v="136"/>
    <n v="15.15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n v="103"/>
    <n v="83.57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n v="121"/>
    <n v="140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n v="186"/>
    <n v="80.87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n v="300"/>
    <n v="53.85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n v="108"/>
    <n v="30.93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n v="141"/>
    <n v="67.959999999999994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n v="114"/>
    <n v="27.14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n v="154"/>
    <n v="110.87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n v="102"/>
    <n v="106.84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n v="102"/>
    <n v="105.52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n v="103"/>
    <n v="132.96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n v="156"/>
    <n v="51.9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n v="101"/>
    <n v="310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n v="239"/>
    <n v="26.02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n v="210"/>
    <n v="105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n v="105"/>
    <n v="86.23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n v="101"/>
    <n v="114.55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n v="111"/>
    <n v="47.66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n v="102"/>
    <n v="72.89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n v="103"/>
    <n v="49.55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n v="127"/>
    <n v="25.4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n v="339"/>
    <n v="62.59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n v="101"/>
    <n v="61.06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n v="9"/>
    <n v="60.06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n v="7"/>
    <n v="72.400000000000006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n v="10"/>
    <n v="10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n v="11"/>
    <n v="51.67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n v="15"/>
    <n v="32.75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n v="0"/>
    <n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n v="28"/>
    <n v="6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n v="13"/>
    <n v="1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n v="1"/>
    <n v="10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n v="21"/>
    <n v="37.5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n v="18"/>
    <n v="45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n v="20"/>
    <n v="100.63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n v="18"/>
    <n v="25.57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n v="0"/>
    <n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n v="2"/>
    <n v="25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n v="0"/>
    <n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n v="0"/>
    <n v="0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n v="10"/>
    <n v="10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n v="2"/>
    <n v="202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n v="1"/>
    <n v="25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n v="104"/>
    <n v="99.54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n v="105"/>
    <n v="75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n v="100"/>
    <n v="215.25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n v="133"/>
    <n v="120.55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n v="113"/>
    <n v="37.67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n v="103"/>
    <n v="172.23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n v="120"/>
    <n v="111.1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n v="130"/>
    <n v="25.46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n v="101"/>
    <n v="267.64999999999998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n v="109"/>
    <n v="75.959999999999994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n v="102"/>
    <n v="59.04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n v="110"/>
    <n v="50.1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n v="101"/>
    <n v="55.5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n v="100"/>
    <n v="166.67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n v="106"/>
    <n v="47.43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n v="100"/>
    <n v="64.94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n v="100"/>
    <n v="55.56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n v="113"/>
    <n v="74.22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n v="103"/>
    <n v="106.93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n v="117"/>
    <n v="41.7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n v="108"/>
    <n v="74.239999999999995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n v="100"/>
    <n v="73.33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n v="100"/>
    <n v="100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n v="146"/>
    <n v="38.42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n v="110"/>
    <n v="166.97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n v="108"/>
    <n v="94.9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n v="100"/>
    <n v="100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n v="100"/>
    <n v="143.2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n v="107"/>
    <n v="90.82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n v="143"/>
    <n v="48.54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n v="105"/>
    <n v="70.03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n v="104"/>
    <n v="135.63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n v="120"/>
    <n v="100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n v="110"/>
    <n v="94.9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n v="102"/>
    <n v="75.37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n v="129"/>
    <n v="64.459999999999994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n v="115"/>
    <n v="115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n v="151"/>
    <n v="100.5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n v="111"/>
    <n v="93.77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n v="100"/>
    <n v="35.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n v="1"/>
    <n v="50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n v="3"/>
    <n v="29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n v="0"/>
    <n v="0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n v="0"/>
    <n v="0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n v="0"/>
    <n v="17.5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n v="60"/>
    <n v="174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n v="1"/>
    <n v="5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n v="2"/>
    <n v="5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n v="0"/>
    <n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n v="90"/>
    <n v="145.4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n v="1"/>
    <n v="205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n v="4"/>
    <n v="100.5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n v="4"/>
    <n v="55.06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n v="9"/>
    <n v="47.33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n v="0"/>
    <n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n v="20"/>
    <n v="58.95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n v="0"/>
    <n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n v="0"/>
    <n v="1.5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n v="0"/>
    <n v="5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n v="30"/>
    <n v="50.56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n v="100"/>
    <n v="41.67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n v="101"/>
    <n v="53.29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n v="122"/>
    <n v="70.23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n v="330"/>
    <n v="43.4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n v="110"/>
    <n v="199.18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n v="101"/>
    <n v="78.52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n v="140"/>
    <n v="61.82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n v="100"/>
    <n v="50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n v="119"/>
    <n v="48.3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n v="107"/>
    <n v="107.25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n v="228"/>
    <n v="57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n v="106"/>
    <n v="40.92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n v="143"/>
    <n v="21.5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n v="105"/>
    <n v="79.540000000000006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n v="110"/>
    <n v="72.38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n v="106"/>
    <n v="64.63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n v="108"/>
    <n v="38.57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n v="105"/>
    <n v="107.57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n v="119"/>
    <n v="27.5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n v="153"/>
    <n v="70.459999999999994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n v="100"/>
    <n v="178.57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n v="100"/>
    <n v="62.63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n v="225"/>
    <n v="75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n v="106"/>
    <n v="58.9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n v="105"/>
    <n v="139.56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n v="117"/>
    <n v="70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n v="109"/>
    <n v="57.39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n v="160"/>
    <n v="4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n v="113"/>
    <n v="64.290000000000006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n v="102"/>
    <n v="120.12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n v="101"/>
    <n v="1008.24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n v="101"/>
    <n v="63.28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n v="6500"/>
    <n v="21.67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n v="9"/>
    <n v="25.65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n v="22"/>
    <n v="47.7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n v="21"/>
    <n v="56.05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n v="41"/>
    <n v="81.319999999999993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n v="2"/>
    <n v="70.17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n v="3"/>
    <n v="23.63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n v="16"/>
    <n v="188.56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n v="16"/>
    <n v="49.5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n v="7"/>
    <n v="75.459999999999994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n v="4"/>
    <n v="9.5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n v="34"/>
    <n v="35.5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n v="0"/>
    <n v="1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n v="0"/>
    <n v="13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n v="16"/>
    <n v="89.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n v="3"/>
    <n v="25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n v="0"/>
    <n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n v="5"/>
    <n v="65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n v="2"/>
    <n v="1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n v="0"/>
    <n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n v="18"/>
    <n v="81.540000000000006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n v="5"/>
    <n v="100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n v="0"/>
    <n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n v="0"/>
    <n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n v="1"/>
    <n v="2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n v="27"/>
    <n v="46.43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n v="1"/>
    <n v="5.5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n v="13"/>
    <n v="50.2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n v="0"/>
    <n v="10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n v="3"/>
    <n v="30.13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n v="15"/>
    <n v="150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n v="3"/>
    <n v="13.33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n v="0"/>
    <n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n v="0"/>
    <n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n v="0"/>
    <n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n v="0"/>
    <n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n v="53"/>
    <n v="44.76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n v="5"/>
    <n v="88.64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n v="0"/>
    <n v="1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n v="0"/>
    <n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n v="13"/>
    <n v="57.65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n v="5"/>
    <n v="25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n v="0"/>
    <n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n v="0"/>
    <n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n v="0"/>
    <n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n v="0"/>
    <n v="0"/>
    <x v="40"/>
  </r>
  <r>
    <n v="3886"/>
    <s v="a (Canceled)"/>
    <n v="1"/>
    <n v="10000"/>
    <n v="0"/>
    <x v="1"/>
    <x v="2"/>
    <s v="AUD"/>
    <n v="1418275702"/>
    <n v="1415683702"/>
    <b v="0"/>
    <n v="0"/>
    <b v="0"/>
    <x v="1"/>
    <n v="0"/>
    <n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n v="2"/>
    <n v="17.5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n v="27"/>
    <n v="38.7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n v="1"/>
    <n v="13.1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n v="17"/>
    <n v="315.5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n v="33"/>
    <n v="37.14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n v="0"/>
    <n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n v="22"/>
    <n v="128.2700000000000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n v="3"/>
    <n v="47.27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n v="5"/>
    <n v="5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n v="11"/>
    <n v="42.5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n v="18"/>
    <n v="44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n v="33"/>
    <n v="50.88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n v="1"/>
    <n v="62.5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n v="5"/>
    <n v="27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n v="1"/>
    <n v="25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n v="49"/>
    <n v="47.26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n v="0"/>
    <n v="0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n v="0"/>
    <n v="1.5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n v="12"/>
    <n v="24.7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n v="67"/>
    <n v="63.13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n v="15"/>
    <n v="38.25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n v="9"/>
    <n v="16.25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n v="0"/>
    <n v="33.75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n v="3"/>
    <n v="61.67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n v="37"/>
    <n v="83.14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n v="0"/>
    <n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n v="10"/>
    <n v="142.8600000000000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n v="36"/>
    <n v="33.67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n v="0"/>
    <n v="5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n v="0"/>
    <n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n v="0"/>
    <n v="1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n v="0"/>
    <n v="40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n v="2"/>
    <n v="3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n v="5"/>
    <n v="45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n v="0"/>
    <n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n v="8"/>
    <n v="10.17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n v="12"/>
    <n v="81.4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n v="15"/>
    <n v="57.25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n v="10"/>
    <n v="5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n v="0"/>
    <n v="15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n v="1"/>
    <n v="12.5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n v="13"/>
    <n v="93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n v="2"/>
    <n v="32.36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n v="0"/>
    <n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n v="0"/>
    <n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n v="0"/>
    <n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n v="16"/>
    <n v="91.83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n v="11"/>
    <n v="45.83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n v="44"/>
    <n v="57.17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n v="0"/>
    <n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n v="86"/>
    <n v="248.5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n v="12"/>
    <n v="79.400000000000006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n v="0"/>
    <n v="5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n v="0"/>
    <n v="5.5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n v="1"/>
    <n v="25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n v="0"/>
    <n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n v="36"/>
    <n v="137.0800000000000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n v="0"/>
    <n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n v="0"/>
    <n v="5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n v="3"/>
    <n v="39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n v="3"/>
    <n v="50.5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n v="0"/>
    <n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n v="16"/>
    <n v="49.28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n v="1"/>
    <n v="25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n v="0"/>
    <n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n v="0"/>
    <n v="25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n v="0"/>
    <n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n v="0"/>
    <n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n v="24"/>
    <n v="53.13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n v="0"/>
    <n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n v="0"/>
    <n v="7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n v="32"/>
    <n v="40.06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n v="24"/>
    <n v="24.33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n v="2"/>
    <n v="11.25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n v="0"/>
    <n v="10.5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n v="3"/>
    <n v="15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n v="0"/>
    <n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n v="6"/>
    <n v="42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n v="14"/>
    <n v="71.25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n v="1"/>
    <n v="22.5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n v="24"/>
    <n v="4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n v="11"/>
    <n v="47.9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n v="7"/>
    <n v="35.17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n v="0"/>
    <n v="5.5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n v="1"/>
    <n v="22.67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n v="21"/>
    <n v="26.38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n v="78"/>
    <n v="105.54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n v="32"/>
    <n v="29.09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n v="0"/>
    <n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n v="48"/>
    <n v="62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n v="1"/>
    <n v="217.5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n v="11"/>
    <n v="26.75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n v="2"/>
    <n v="18.329999999999998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n v="18"/>
    <n v="64.290000000000006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n v="4"/>
    <n v="175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n v="20"/>
    <n v="34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n v="35"/>
    <n v="84.28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n v="6"/>
    <n v="9.5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n v="32"/>
    <n v="33.74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n v="10"/>
    <n v="37.54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n v="38"/>
    <n v="11.62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n v="2"/>
    <n v="8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n v="0"/>
    <n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n v="4"/>
    <n v="23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n v="20"/>
    <n v="10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n v="5"/>
    <n v="60.1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n v="0"/>
    <n v="3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n v="0"/>
    <n v="5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n v="35"/>
    <n v="17.5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n v="17"/>
    <n v="29.24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n v="0"/>
    <n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n v="57"/>
    <n v="59.58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n v="17"/>
    <n v="82.57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n v="0"/>
    <n v="1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n v="38"/>
    <n v="32.36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n v="2"/>
    <n v="5.75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n v="10"/>
    <n v="100.5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n v="0"/>
    <n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n v="1"/>
    <n v="2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n v="0"/>
    <n v="2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n v="0"/>
    <n v="5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n v="6"/>
    <n v="15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n v="4"/>
    <n v="25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n v="24"/>
    <n v="45.84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n v="8"/>
    <n v="4.75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n v="0"/>
    <n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n v="1"/>
    <n v="13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n v="0"/>
    <n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n v="0"/>
    <n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n v="14"/>
    <n v="1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n v="1"/>
    <n v="52.5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n v="9"/>
    <n v="32.5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n v="1"/>
    <n v="7.25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n v="17"/>
    <n v="33.33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n v="1"/>
    <n v="62.5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n v="70"/>
    <n v="63.56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n v="0"/>
    <n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n v="1"/>
    <n v="1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n v="5"/>
    <n v="62.5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n v="0"/>
    <n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n v="7"/>
    <n v="30.7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n v="28"/>
    <n v="5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n v="0"/>
    <n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n v="16"/>
    <n v="66.67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n v="0"/>
    <n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n v="7"/>
    <n v="59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n v="26"/>
    <n v="65.34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n v="1"/>
    <n v="100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n v="37"/>
    <n v="147.4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n v="47"/>
    <n v="166.06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n v="11"/>
    <n v="4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n v="12"/>
    <n v="75.25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n v="60"/>
    <n v="6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n v="31"/>
    <n v="1250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n v="0"/>
    <n v="10.5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n v="0"/>
    <n v="7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n v="0"/>
    <n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n v="38"/>
    <n v="56.25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n v="0"/>
    <n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n v="8"/>
    <n v="38.3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n v="2"/>
    <n v="27.5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n v="18"/>
    <n v="32.979999999999997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n v="0"/>
    <n v="16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n v="0"/>
    <n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n v="0"/>
    <n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n v="38"/>
    <n v="86.62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n v="22"/>
    <n v="55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n v="0"/>
    <n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n v="18"/>
    <n v="41.95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n v="53"/>
    <n v="88.33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n v="22"/>
    <n v="129.16999999999999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n v="3"/>
    <n v="23.75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n v="3"/>
    <n v="35.7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n v="3"/>
    <n v="57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n v="0"/>
    <n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n v="2"/>
    <n v="163.3300000000000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n v="1"/>
    <n v="15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n v="19"/>
    <n v="64.17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n v="1"/>
    <n v="6.75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n v="0"/>
    <n v="25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n v="61"/>
    <n v="179.12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n v="1"/>
    <n v="34.950000000000003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n v="34"/>
    <n v="33.08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n v="17"/>
    <n v="27.5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n v="0"/>
    <n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n v="0"/>
    <n v="2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n v="1"/>
    <n v="18.5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n v="27"/>
    <n v="35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n v="29"/>
    <n v="44.3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n v="0"/>
    <n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n v="9"/>
    <n v="222.5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n v="0"/>
    <n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n v="0"/>
    <n v="5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n v="0"/>
    <n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n v="16"/>
    <n v="29.17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n v="2"/>
    <n v="1.5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n v="22"/>
    <n v="126.5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n v="0"/>
    <n v="1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n v="0"/>
    <n v="1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n v="5"/>
    <n v="9.4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n v="0"/>
    <n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n v="11"/>
    <n v="72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n v="5"/>
    <n v="3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n v="3"/>
    <n v="10.67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n v="13"/>
    <n v="25.5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n v="0"/>
    <n v="2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n v="2"/>
    <n v="15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n v="37"/>
    <n v="91.25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n v="3"/>
    <n v="80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n v="11"/>
    <n v="8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n v="0"/>
    <n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n v="0"/>
    <n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n v="1"/>
    <n v="50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n v="0"/>
    <n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n v="0"/>
    <n v="0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n v="27"/>
    <n v="22.83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n v="10"/>
    <n v="16.670000000000002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n v="21"/>
    <n v="45.79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n v="7"/>
    <n v="383.33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n v="71"/>
    <n v="106.97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n v="2"/>
    <n v="10.25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n v="2"/>
    <n v="59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n v="0"/>
    <n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n v="29"/>
    <n v="14.33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n v="3"/>
    <n v="15.67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n v="0"/>
    <n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n v="0"/>
    <n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E8AFD-9E9F-48ED-BDF2-72E8E1E8B0C7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0">
        <item sd="0" x="8"/>
        <item sd="0" x="7"/>
        <item sd="0" x="6"/>
        <item sd="0" x="5"/>
        <item sd="0" x="4"/>
        <item sd="0" x="3"/>
        <item sd="0" x="0"/>
        <item sd="0" x="2"/>
        <item sd="0" x="1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C1844-A59C-45DD-A054-F5A890E3510C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opLeftCell="O1" zoomScaleNormal="100" workbookViewId="0">
      <pane ySplit="1" topLeftCell="A2" activePane="bottomLeft" state="frozen"/>
      <selection pane="bottomLeft" activeCell="R1" sqref="R1:R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6.7109375" bestFit="1" customWidth="1"/>
    <col min="16" max="16" width="24.42578125" style="10" bestFit="1" customWidth="1"/>
    <col min="17" max="17" width="41.140625" customWidth="1"/>
    <col min="18" max="18" width="34.7109375" customWidth="1"/>
    <col min="19" max="19" width="33.85546875" style="16" bestFit="1" customWidth="1"/>
    <col min="20" max="20" width="42" style="16" bestFit="1" customWidth="1"/>
    <col min="21" max="21" width="16.14062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8322</v>
      </c>
      <c r="O1" s="1" t="s">
        <v>8264</v>
      </c>
      <c r="P1" s="9" t="s">
        <v>8265</v>
      </c>
      <c r="Q1" s="9" t="s">
        <v>8378</v>
      </c>
      <c r="R1" s="13" t="s">
        <v>8400</v>
      </c>
      <c r="S1" s="15" t="s">
        <v>8364</v>
      </c>
      <c r="T1" s="15" t="s">
        <v>8379</v>
      </c>
      <c r="U1" s="15" t="s">
        <v>8377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8323</v>
      </c>
      <c r="O2">
        <f t="shared" ref="O2:O65" si="0">ROUND(E2/D2*100,0)</f>
        <v>137</v>
      </c>
      <c r="P2" s="10">
        <f>IFERROR(ROUND(E2/L2,2),0 )</f>
        <v>63.92</v>
      </c>
      <c r="Q2" s="14" t="s">
        <v>8271</v>
      </c>
      <c r="R2" s="14" t="s">
        <v>8272</v>
      </c>
      <c r="S2" s="16">
        <f>(((J2/60)/60)/24)+DATE(1970,1,1)</f>
        <v>42177.007071759261</v>
      </c>
      <c r="T2" s="17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8323</v>
      </c>
      <c r="O3">
        <f t="shared" si="0"/>
        <v>143</v>
      </c>
      <c r="P3" s="10">
        <f t="shared" ref="P3:P66" si="1">IFERROR(ROUND(E3/L3,2),0 )</f>
        <v>185.48</v>
      </c>
      <c r="Q3" s="14" t="s">
        <v>8271</v>
      </c>
      <c r="R3" s="14" t="s">
        <v>8272</v>
      </c>
      <c r="S3" s="16">
        <f t="shared" ref="S3:S66" si="2">(((J3/60)/60)/24)+DATE(1970,1,1)</f>
        <v>42766.600497685184</v>
      </c>
      <c r="T3" s="17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8323</v>
      </c>
      <c r="O4">
        <f t="shared" si="0"/>
        <v>105</v>
      </c>
      <c r="P4" s="10">
        <f t="shared" si="1"/>
        <v>15</v>
      </c>
      <c r="Q4" s="14" t="s">
        <v>8271</v>
      </c>
      <c r="R4" s="14" t="s">
        <v>8272</v>
      </c>
      <c r="S4" s="16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8323</v>
      </c>
      <c r="O5">
        <f t="shared" si="0"/>
        <v>104</v>
      </c>
      <c r="P5" s="10">
        <f t="shared" si="1"/>
        <v>69.27</v>
      </c>
      <c r="Q5" s="14" t="s">
        <v>8271</v>
      </c>
      <c r="R5" s="14" t="s">
        <v>8272</v>
      </c>
      <c r="S5" s="16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8323</v>
      </c>
      <c r="O6">
        <f t="shared" si="0"/>
        <v>123</v>
      </c>
      <c r="P6" s="10">
        <f t="shared" si="1"/>
        <v>190.55</v>
      </c>
      <c r="Q6" s="14" t="s">
        <v>8271</v>
      </c>
      <c r="R6" s="14" t="s">
        <v>8272</v>
      </c>
      <c r="S6" s="16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8323</v>
      </c>
      <c r="O7">
        <f t="shared" si="0"/>
        <v>110</v>
      </c>
      <c r="P7" s="10">
        <f t="shared" si="1"/>
        <v>93.4</v>
      </c>
      <c r="Q7" s="14" t="s">
        <v>8271</v>
      </c>
      <c r="R7" s="14" t="s">
        <v>8272</v>
      </c>
      <c r="S7" s="16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8323</v>
      </c>
      <c r="O8">
        <f t="shared" si="0"/>
        <v>106</v>
      </c>
      <c r="P8" s="10">
        <f t="shared" si="1"/>
        <v>146.88</v>
      </c>
      <c r="Q8" s="14" t="s">
        <v>8271</v>
      </c>
      <c r="R8" s="14" t="s">
        <v>8272</v>
      </c>
      <c r="S8" s="16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8323</v>
      </c>
      <c r="O9">
        <f t="shared" si="0"/>
        <v>101</v>
      </c>
      <c r="P9" s="10">
        <f t="shared" si="1"/>
        <v>159.82</v>
      </c>
      <c r="Q9" s="14" t="s">
        <v>8271</v>
      </c>
      <c r="R9" s="14" t="s">
        <v>8272</v>
      </c>
      <c r="S9" s="16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8323</v>
      </c>
      <c r="O10">
        <f t="shared" si="0"/>
        <v>100</v>
      </c>
      <c r="P10" s="10">
        <f t="shared" si="1"/>
        <v>291.79000000000002</v>
      </c>
      <c r="Q10" s="14" t="s">
        <v>8271</v>
      </c>
      <c r="R10" s="14" t="s">
        <v>8272</v>
      </c>
      <c r="S10" s="16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8323</v>
      </c>
      <c r="O11">
        <f t="shared" si="0"/>
        <v>126</v>
      </c>
      <c r="P11" s="10">
        <f t="shared" si="1"/>
        <v>31.5</v>
      </c>
      <c r="Q11" s="14" t="s">
        <v>8271</v>
      </c>
      <c r="R11" s="14" t="s">
        <v>8272</v>
      </c>
      <c r="S11" s="16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8323</v>
      </c>
      <c r="O12">
        <f t="shared" si="0"/>
        <v>101</v>
      </c>
      <c r="P12" s="10">
        <f t="shared" si="1"/>
        <v>158.68</v>
      </c>
      <c r="Q12" s="14" t="s">
        <v>8271</v>
      </c>
      <c r="R12" s="14" t="s">
        <v>8272</v>
      </c>
      <c r="S12" s="16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8323</v>
      </c>
      <c r="O13">
        <f t="shared" si="0"/>
        <v>121</v>
      </c>
      <c r="P13" s="10">
        <f t="shared" si="1"/>
        <v>80.33</v>
      </c>
      <c r="Q13" s="14" t="s">
        <v>8271</v>
      </c>
      <c r="R13" s="14" t="s">
        <v>8272</v>
      </c>
      <c r="S13" s="16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8323</v>
      </c>
      <c r="O14">
        <f t="shared" si="0"/>
        <v>165</v>
      </c>
      <c r="P14" s="10">
        <f t="shared" si="1"/>
        <v>59.96</v>
      </c>
      <c r="Q14" s="14" t="s">
        <v>8271</v>
      </c>
      <c r="R14" s="14" t="s">
        <v>8272</v>
      </c>
      <c r="S14" s="16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8323</v>
      </c>
      <c r="O15">
        <f t="shared" si="0"/>
        <v>160</v>
      </c>
      <c r="P15" s="10">
        <f t="shared" si="1"/>
        <v>109.78</v>
      </c>
      <c r="Q15" s="14" t="s">
        <v>8271</v>
      </c>
      <c r="R15" s="14" t="s">
        <v>8272</v>
      </c>
      <c r="S15" s="16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8323</v>
      </c>
      <c r="O16">
        <f t="shared" si="0"/>
        <v>101</v>
      </c>
      <c r="P16" s="10">
        <f t="shared" si="1"/>
        <v>147.71</v>
      </c>
      <c r="Q16" s="14" t="s">
        <v>8271</v>
      </c>
      <c r="R16" s="14" t="s">
        <v>8272</v>
      </c>
      <c r="S16" s="16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8323</v>
      </c>
      <c r="O17">
        <f t="shared" si="0"/>
        <v>107</v>
      </c>
      <c r="P17" s="10">
        <f t="shared" si="1"/>
        <v>21.76</v>
      </c>
      <c r="Q17" s="14" t="s">
        <v>8271</v>
      </c>
      <c r="R17" s="14" t="s">
        <v>8272</v>
      </c>
      <c r="S17" s="16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8323</v>
      </c>
      <c r="O18">
        <f t="shared" si="0"/>
        <v>100</v>
      </c>
      <c r="P18" s="10">
        <f t="shared" si="1"/>
        <v>171.84</v>
      </c>
      <c r="Q18" s="14" t="s">
        <v>8271</v>
      </c>
      <c r="R18" s="14" t="s">
        <v>8272</v>
      </c>
      <c r="S18" s="16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8323</v>
      </c>
      <c r="O19">
        <f t="shared" si="0"/>
        <v>101</v>
      </c>
      <c r="P19" s="10">
        <f t="shared" si="1"/>
        <v>41.94</v>
      </c>
      <c r="Q19" s="14" t="s">
        <v>8271</v>
      </c>
      <c r="R19" s="14" t="s">
        <v>8272</v>
      </c>
      <c r="S19" s="16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8323</v>
      </c>
      <c r="O20">
        <f t="shared" si="0"/>
        <v>106</v>
      </c>
      <c r="P20" s="10">
        <f t="shared" si="1"/>
        <v>93.26</v>
      </c>
      <c r="Q20" s="14" t="s">
        <v>8271</v>
      </c>
      <c r="R20" s="14" t="s">
        <v>8272</v>
      </c>
      <c r="S20" s="16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8323</v>
      </c>
      <c r="O21">
        <f t="shared" si="0"/>
        <v>145</v>
      </c>
      <c r="P21" s="10">
        <f t="shared" si="1"/>
        <v>56.14</v>
      </c>
      <c r="Q21" s="14" t="s">
        <v>8271</v>
      </c>
      <c r="R21" s="14" t="s">
        <v>8272</v>
      </c>
      <c r="S21" s="16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8323</v>
      </c>
      <c r="O22">
        <f t="shared" si="0"/>
        <v>100</v>
      </c>
      <c r="P22" s="10">
        <f t="shared" si="1"/>
        <v>80.16</v>
      </c>
      <c r="Q22" s="14" t="s">
        <v>8271</v>
      </c>
      <c r="R22" s="14" t="s">
        <v>8272</v>
      </c>
      <c r="S22" s="16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8323</v>
      </c>
      <c r="O23">
        <f t="shared" si="0"/>
        <v>109</v>
      </c>
      <c r="P23" s="10">
        <f t="shared" si="1"/>
        <v>199.9</v>
      </c>
      <c r="Q23" s="14" t="s">
        <v>8271</v>
      </c>
      <c r="R23" s="14" t="s">
        <v>8272</v>
      </c>
      <c r="S23" s="16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8323</v>
      </c>
      <c r="O24">
        <f t="shared" si="0"/>
        <v>117</v>
      </c>
      <c r="P24" s="10">
        <f t="shared" si="1"/>
        <v>51.25</v>
      </c>
      <c r="Q24" s="14" t="s">
        <v>8271</v>
      </c>
      <c r="R24" s="14" t="s">
        <v>8272</v>
      </c>
      <c r="S24" s="16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8323</v>
      </c>
      <c r="O25">
        <f t="shared" si="0"/>
        <v>119</v>
      </c>
      <c r="P25" s="10">
        <f t="shared" si="1"/>
        <v>103.04</v>
      </c>
      <c r="Q25" s="14" t="s">
        <v>8271</v>
      </c>
      <c r="R25" s="14" t="s">
        <v>8272</v>
      </c>
      <c r="S25" s="16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8323</v>
      </c>
      <c r="O26">
        <f t="shared" si="0"/>
        <v>109</v>
      </c>
      <c r="P26" s="10">
        <f t="shared" si="1"/>
        <v>66.349999999999994</v>
      </c>
      <c r="Q26" s="14" t="s">
        <v>8271</v>
      </c>
      <c r="R26" s="14" t="s">
        <v>8272</v>
      </c>
      <c r="S26" s="16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8323</v>
      </c>
      <c r="O27">
        <f t="shared" si="0"/>
        <v>133</v>
      </c>
      <c r="P27" s="10">
        <f t="shared" si="1"/>
        <v>57.14</v>
      </c>
      <c r="Q27" s="14" t="s">
        <v>8271</v>
      </c>
      <c r="R27" s="14" t="s">
        <v>8272</v>
      </c>
      <c r="S27" s="16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8323</v>
      </c>
      <c r="O28">
        <f t="shared" si="0"/>
        <v>155</v>
      </c>
      <c r="P28" s="10">
        <f t="shared" si="1"/>
        <v>102.11</v>
      </c>
      <c r="Q28" s="14" t="s">
        <v>8271</v>
      </c>
      <c r="R28" s="14" t="s">
        <v>8272</v>
      </c>
      <c r="S28" s="16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8323</v>
      </c>
      <c r="O29">
        <f t="shared" si="0"/>
        <v>112</v>
      </c>
      <c r="P29" s="10">
        <f t="shared" si="1"/>
        <v>148.97</v>
      </c>
      <c r="Q29" s="14" t="s">
        <v>8271</v>
      </c>
      <c r="R29" s="14" t="s">
        <v>8272</v>
      </c>
      <c r="S29" s="16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8323</v>
      </c>
      <c r="O30">
        <f t="shared" si="0"/>
        <v>100</v>
      </c>
      <c r="P30" s="10">
        <f t="shared" si="1"/>
        <v>169.61</v>
      </c>
      <c r="Q30" s="14" t="s">
        <v>8271</v>
      </c>
      <c r="R30" s="14" t="s">
        <v>8272</v>
      </c>
      <c r="S30" s="16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8323</v>
      </c>
      <c r="O31">
        <f t="shared" si="0"/>
        <v>123</v>
      </c>
      <c r="P31" s="10">
        <f t="shared" si="1"/>
        <v>31.62</v>
      </c>
      <c r="Q31" s="14" t="s">
        <v>8271</v>
      </c>
      <c r="R31" s="14" t="s">
        <v>8272</v>
      </c>
      <c r="S31" s="16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8323</v>
      </c>
      <c r="O32">
        <f t="shared" si="0"/>
        <v>101</v>
      </c>
      <c r="P32" s="10">
        <f t="shared" si="1"/>
        <v>76.45</v>
      </c>
      <c r="Q32" s="14" t="s">
        <v>8271</v>
      </c>
      <c r="R32" s="14" t="s">
        <v>8272</v>
      </c>
      <c r="S32" s="16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8323</v>
      </c>
      <c r="O33">
        <f t="shared" si="0"/>
        <v>100</v>
      </c>
      <c r="P33" s="10">
        <f t="shared" si="1"/>
        <v>13</v>
      </c>
      <c r="Q33" s="14" t="s">
        <v>8271</v>
      </c>
      <c r="R33" s="14" t="s">
        <v>8272</v>
      </c>
      <c r="S33" s="16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8323</v>
      </c>
      <c r="O34">
        <f t="shared" si="0"/>
        <v>100</v>
      </c>
      <c r="P34" s="10">
        <f t="shared" si="1"/>
        <v>320.45</v>
      </c>
      <c r="Q34" s="14" t="s">
        <v>8271</v>
      </c>
      <c r="R34" s="14" t="s">
        <v>8272</v>
      </c>
      <c r="S34" s="16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8323</v>
      </c>
      <c r="O35">
        <f t="shared" si="0"/>
        <v>102</v>
      </c>
      <c r="P35" s="10">
        <f t="shared" si="1"/>
        <v>83.75</v>
      </c>
      <c r="Q35" s="14" t="s">
        <v>8271</v>
      </c>
      <c r="R35" s="14" t="s">
        <v>8272</v>
      </c>
      <c r="S35" s="16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8323</v>
      </c>
      <c r="O36">
        <f t="shared" si="0"/>
        <v>130</v>
      </c>
      <c r="P36" s="10">
        <f t="shared" si="1"/>
        <v>49.88</v>
      </c>
      <c r="Q36" s="14" t="s">
        <v>8271</v>
      </c>
      <c r="R36" s="14" t="s">
        <v>8272</v>
      </c>
      <c r="S36" s="16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8323</v>
      </c>
      <c r="O37">
        <f t="shared" si="0"/>
        <v>167</v>
      </c>
      <c r="P37" s="10">
        <f t="shared" si="1"/>
        <v>59.46</v>
      </c>
      <c r="Q37" s="14" t="s">
        <v>8271</v>
      </c>
      <c r="R37" s="14" t="s">
        <v>8272</v>
      </c>
      <c r="S37" s="16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8323</v>
      </c>
      <c r="O38">
        <f t="shared" si="0"/>
        <v>142</v>
      </c>
      <c r="P38" s="10">
        <f t="shared" si="1"/>
        <v>193.84</v>
      </c>
      <c r="Q38" s="14" t="s">
        <v>8271</v>
      </c>
      <c r="R38" s="14" t="s">
        <v>8272</v>
      </c>
      <c r="S38" s="16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8323</v>
      </c>
      <c r="O39">
        <f t="shared" si="0"/>
        <v>183</v>
      </c>
      <c r="P39" s="10">
        <f t="shared" si="1"/>
        <v>159.51</v>
      </c>
      <c r="Q39" s="14" t="s">
        <v>8271</v>
      </c>
      <c r="R39" s="14" t="s">
        <v>8272</v>
      </c>
      <c r="S39" s="16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8323</v>
      </c>
      <c r="O40">
        <f t="shared" si="0"/>
        <v>110</v>
      </c>
      <c r="P40" s="10">
        <f t="shared" si="1"/>
        <v>41.68</v>
      </c>
      <c r="Q40" s="14" t="s">
        <v>8271</v>
      </c>
      <c r="R40" s="14" t="s">
        <v>8272</v>
      </c>
      <c r="S40" s="16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8323</v>
      </c>
      <c r="O41">
        <f t="shared" si="0"/>
        <v>131</v>
      </c>
      <c r="P41" s="10">
        <f t="shared" si="1"/>
        <v>150.9</v>
      </c>
      <c r="Q41" s="14" t="s">
        <v>8271</v>
      </c>
      <c r="R41" s="14" t="s">
        <v>8272</v>
      </c>
      <c r="S41" s="16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8323</v>
      </c>
      <c r="O42">
        <f t="shared" si="0"/>
        <v>101</v>
      </c>
      <c r="P42" s="10">
        <f t="shared" si="1"/>
        <v>126.69</v>
      </c>
      <c r="Q42" s="14" t="s">
        <v>8271</v>
      </c>
      <c r="R42" s="14" t="s">
        <v>8272</v>
      </c>
      <c r="S42" s="16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8323</v>
      </c>
      <c r="O43">
        <f t="shared" si="0"/>
        <v>100</v>
      </c>
      <c r="P43" s="10">
        <f t="shared" si="1"/>
        <v>105.26</v>
      </c>
      <c r="Q43" s="14" t="s">
        <v>8271</v>
      </c>
      <c r="R43" s="14" t="s">
        <v>8272</v>
      </c>
      <c r="S43" s="16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8323</v>
      </c>
      <c r="O44">
        <f t="shared" si="0"/>
        <v>142</v>
      </c>
      <c r="P44" s="10">
        <f t="shared" si="1"/>
        <v>117.51</v>
      </c>
      <c r="Q44" s="14" t="s">
        <v>8271</v>
      </c>
      <c r="R44" s="14" t="s">
        <v>8272</v>
      </c>
      <c r="S44" s="16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8323</v>
      </c>
      <c r="O45">
        <f t="shared" si="0"/>
        <v>309</v>
      </c>
      <c r="P45" s="10">
        <f t="shared" si="1"/>
        <v>117.36</v>
      </c>
      <c r="Q45" s="14" t="s">
        <v>8271</v>
      </c>
      <c r="R45" s="14" t="s">
        <v>8272</v>
      </c>
      <c r="S45" s="16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8323</v>
      </c>
      <c r="O46">
        <f t="shared" si="0"/>
        <v>100</v>
      </c>
      <c r="P46" s="10">
        <f t="shared" si="1"/>
        <v>133.33000000000001</v>
      </c>
      <c r="Q46" s="14" t="s">
        <v>8271</v>
      </c>
      <c r="R46" s="14" t="s">
        <v>8272</v>
      </c>
      <c r="S46" s="16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8323</v>
      </c>
      <c r="O47">
        <f t="shared" si="0"/>
        <v>120</v>
      </c>
      <c r="P47" s="10">
        <f t="shared" si="1"/>
        <v>98.36</v>
      </c>
      <c r="Q47" s="14" t="s">
        <v>8271</v>
      </c>
      <c r="R47" s="14" t="s">
        <v>8272</v>
      </c>
      <c r="S47" s="16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8323</v>
      </c>
      <c r="O48">
        <f t="shared" si="0"/>
        <v>104</v>
      </c>
      <c r="P48" s="10">
        <f t="shared" si="1"/>
        <v>194.44</v>
      </c>
      <c r="Q48" s="14" t="s">
        <v>8271</v>
      </c>
      <c r="R48" s="14" t="s">
        <v>8272</v>
      </c>
      <c r="S48" s="16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8323</v>
      </c>
      <c r="O49">
        <f t="shared" si="0"/>
        <v>108</v>
      </c>
      <c r="P49" s="10">
        <f t="shared" si="1"/>
        <v>76.87</v>
      </c>
      <c r="Q49" s="14" t="s">
        <v>8271</v>
      </c>
      <c r="R49" s="14" t="s">
        <v>8272</v>
      </c>
      <c r="S49" s="16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8323</v>
      </c>
      <c r="O50">
        <f t="shared" si="0"/>
        <v>108</v>
      </c>
      <c r="P50" s="10">
        <f t="shared" si="1"/>
        <v>56.82</v>
      </c>
      <c r="Q50" s="14" t="s">
        <v>8271</v>
      </c>
      <c r="R50" s="14" t="s">
        <v>8272</v>
      </c>
      <c r="S50" s="16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8323</v>
      </c>
      <c r="O51">
        <f t="shared" si="0"/>
        <v>100</v>
      </c>
      <c r="P51" s="10">
        <f t="shared" si="1"/>
        <v>137.93</v>
      </c>
      <c r="Q51" s="14" t="s">
        <v>8271</v>
      </c>
      <c r="R51" s="14" t="s">
        <v>8272</v>
      </c>
      <c r="S51" s="16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8323</v>
      </c>
      <c r="O52">
        <f t="shared" si="0"/>
        <v>100</v>
      </c>
      <c r="P52" s="10">
        <f t="shared" si="1"/>
        <v>27.27</v>
      </c>
      <c r="Q52" s="14" t="s">
        <v>8271</v>
      </c>
      <c r="R52" s="14" t="s">
        <v>8272</v>
      </c>
      <c r="S52" s="16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8323</v>
      </c>
      <c r="O53">
        <f t="shared" si="0"/>
        <v>128</v>
      </c>
      <c r="P53" s="10">
        <f t="shared" si="1"/>
        <v>118.34</v>
      </c>
      <c r="Q53" s="14" t="s">
        <v>8271</v>
      </c>
      <c r="R53" s="14" t="s">
        <v>8272</v>
      </c>
      <c r="S53" s="16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8323</v>
      </c>
      <c r="O54">
        <f t="shared" si="0"/>
        <v>116</v>
      </c>
      <c r="P54" s="10">
        <f t="shared" si="1"/>
        <v>223.48</v>
      </c>
      <c r="Q54" s="14" t="s">
        <v>8271</v>
      </c>
      <c r="R54" s="14" t="s">
        <v>8272</v>
      </c>
      <c r="S54" s="16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8323</v>
      </c>
      <c r="O55">
        <f t="shared" si="0"/>
        <v>110</v>
      </c>
      <c r="P55" s="10">
        <f t="shared" si="1"/>
        <v>28.11</v>
      </c>
      <c r="Q55" s="14" t="s">
        <v>8271</v>
      </c>
      <c r="R55" s="14" t="s">
        <v>8272</v>
      </c>
      <c r="S55" s="16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8323</v>
      </c>
      <c r="O56">
        <f t="shared" si="0"/>
        <v>101</v>
      </c>
      <c r="P56" s="10">
        <f t="shared" si="1"/>
        <v>194.23</v>
      </c>
      <c r="Q56" s="14" t="s">
        <v>8271</v>
      </c>
      <c r="R56" s="14" t="s">
        <v>8272</v>
      </c>
      <c r="S56" s="16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8323</v>
      </c>
      <c r="O57">
        <f t="shared" si="0"/>
        <v>129</v>
      </c>
      <c r="P57" s="10">
        <f t="shared" si="1"/>
        <v>128.94999999999999</v>
      </c>
      <c r="Q57" s="14" t="s">
        <v>8271</v>
      </c>
      <c r="R57" s="14" t="s">
        <v>8272</v>
      </c>
      <c r="S57" s="16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8323</v>
      </c>
      <c r="O58">
        <f t="shared" si="0"/>
        <v>107</v>
      </c>
      <c r="P58" s="10">
        <f t="shared" si="1"/>
        <v>49.32</v>
      </c>
      <c r="Q58" s="14" t="s">
        <v>8271</v>
      </c>
      <c r="R58" s="14" t="s">
        <v>8272</v>
      </c>
      <c r="S58" s="16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8323</v>
      </c>
      <c r="O59">
        <f t="shared" si="0"/>
        <v>102</v>
      </c>
      <c r="P59" s="10">
        <f t="shared" si="1"/>
        <v>221.52</v>
      </c>
      <c r="Q59" s="14" t="s">
        <v>8271</v>
      </c>
      <c r="R59" s="14" t="s">
        <v>8272</v>
      </c>
      <c r="S59" s="16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8323</v>
      </c>
      <c r="O60">
        <f t="shared" si="0"/>
        <v>103</v>
      </c>
      <c r="P60" s="10">
        <f t="shared" si="1"/>
        <v>137.21</v>
      </c>
      <c r="Q60" s="14" t="s">
        <v>8271</v>
      </c>
      <c r="R60" s="14" t="s">
        <v>8272</v>
      </c>
      <c r="S60" s="16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8323</v>
      </c>
      <c r="O61">
        <f t="shared" si="0"/>
        <v>100</v>
      </c>
      <c r="P61" s="10">
        <f t="shared" si="1"/>
        <v>606.82000000000005</v>
      </c>
      <c r="Q61" s="14" t="s">
        <v>8271</v>
      </c>
      <c r="R61" s="14" t="s">
        <v>8272</v>
      </c>
      <c r="S61" s="16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8324</v>
      </c>
      <c r="O62">
        <f t="shared" si="0"/>
        <v>103</v>
      </c>
      <c r="P62" s="10">
        <f t="shared" si="1"/>
        <v>43.04</v>
      </c>
      <c r="Q62" s="14" t="s">
        <v>8271</v>
      </c>
      <c r="R62" s="14" t="s">
        <v>8273</v>
      </c>
      <c r="S62" s="16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8324</v>
      </c>
      <c r="O63">
        <f t="shared" si="0"/>
        <v>148</v>
      </c>
      <c r="P63" s="10">
        <f t="shared" si="1"/>
        <v>322.39</v>
      </c>
      <c r="Q63" s="14" t="s">
        <v>8271</v>
      </c>
      <c r="R63" s="14" t="s">
        <v>8273</v>
      </c>
      <c r="S63" s="16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8324</v>
      </c>
      <c r="O64">
        <f t="shared" si="0"/>
        <v>155</v>
      </c>
      <c r="P64" s="10">
        <f t="shared" si="1"/>
        <v>96.71</v>
      </c>
      <c r="Q64" s="14" t="s">
        <v>8271</v>
      </c>
      <c r="R64" s="14" t="s">
        <v>8273</v>
      </c>
      <c r="S64" s="16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8324</v>
      </c>
      <c r="O65">
        <f t="shared" si="0"/>
        <v>114</v>
      </c>
      <c r="P65" s="10">
        <f t="shared" si="1"/>
        <v>35.47</v>
      </c>
      <c r="Q65" s="14" t="s">
        <v>8271</v>
      </c>
      <c r="R65" s="14" t="s">
        <v>8273</v>
      </c>
      <c r="S65" s="16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8324</v>
      </c>
      <c r="O66">
        <f t="shared" ref="O66:O129" si="5">ROUND(E66/D66*100,0)</f>
        <v>173</v>
      </c>
      <c r="P66" s="10">
        <f t="shared" si="1"/>
        <v>86.67</v>
      </c>
      <c r="Q66" s="14" t="s">
        <v>8271</v>
      </c>
      <c r="R66" s="14" t="s">
        <v>8273</v>
      </c>
      <c r="S66" s="16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8324</v>
      </c>
      <c r="O67">
        <f t="shared" si="5"/>
        <v>108</v>
      </c>
      <c r="P67" s="10">
        <f t="shared" ref="P67:P130" si="6">IFERROR(ROUND(E67/L67,2),0 )</f>
        <v>132.05000000000001</v>
      </c>
      <c r="Q67" s="14" t="s">
        <v>8271</v>
      </c>
      <c r="R67" s="14" t="s">
        <v>8273</v>
      </c>
      <c r="S67" s="16">
        <f t="shared" ref="S67:S130" si="7">(((J67/60)/60)/24)+DATE(1970,1,1)</f>
        <v>41835.821226851855</v>
      </c>
      <c r="T67" s="17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8324</v>
      </c>
      <c r="O68">
        <f t="shared" si="5"/>
        <v>119</v>
      </c>
      <c r="P68" s="10">
        <f t="shared" si="6"/>
        <v>91.23</v>
      </c>
      <c r="Q68" s="14" t="s">
        <v>8271</v>
      </c>
      <c r="R68" s="14" t="s">
        <v>8273</v>
      </c>
      <c r="S68" s="16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8324</v>
      </c>
      <c r="O69">
        <f t="shared" si="5"/>
        <v>116</v>
      </c>
      <c r="P69" s="10">
        <f t="shared" si="6"/>
        <v>116.25</v>
      </c>
      <c r="Q69" s="14" t="s">
        <v>8271</v>
      </c>
      <c r="R69" s="14" t="s">
        <v>8273</v>
      </c>
      <c r="S69" s="16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8324</v>
      </c>
      <c r="O70">
        <f t="shared" si="5"/>
        <v>127</v>
      </c>
      <c r="P70" s="10">
        <f t="shared" si="6"/>
        <v>21.19</v>
      </c>
      <c r="Q70" s="14" t="s">
        <v>8271</v>
      </c>
      <c r="R70" s="14" t="s">
        <v>8273</v>
      </c>
      <c r="S70" s="16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8324</v>
      </c>
      <c r="O71">
        <f t="shared" si="5"/>
        <v>111</v>
      </c>
      <c r="P71" s="10">
        <f t="shared" si="6"/>
        <v>62.33</v>
      </c>
      <c r="Q71" s="14" t="s">
        <v>8271</v>
      </c>
      <c r="R71" s="14" t="s">
        <v>8273</v>
      </c>
      <c r="S71" s="16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8324</v>
      </c>
      <c r="O72">
        <f t="shared" si="5"/>
        <v>127</v>
      </c>
      <c r="P72" s="10">
        <f t="shared" si="6"/>
        <v>37.409999999999997</v>
      </c>
      <c r="Q72" s="14" t="s">
        <v>8271</v>
      </c>
      <c r="R72" s="14" t="s">
        <v>8273</v>
      </c>
      <c r="S72" s="16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8324</v>
      </c>
      <c r="O73">
        <f t="shared" si="5"/>
        <v>124</v>
      </c>
      <c r="P73" s="10">
        <f t="shared" si="6"/>
        <v>69.72</v>
      </c>
      <c r="Q73" s="14" t="s">
        <v>8271</v>
      </c>
      <c r="R73" s="14" t="s">
        <v>8273</v>
      </c>
      <c r="S73" s="16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8324</v>
      </c>
      <c r="O74">
        <f t="shared" si="5"/>
        <v>108</v>
      </c>
      <c r="P74" s="10">
        <f t="shared" si="6"/>
        <v>58.17</v>
      </c>
      <c r="Q74" s="14" t="s">
        <v>8271</v>
      </c>
      <c r="R74" s="14" t="s">
        <v>8273</v>
      </c>
      <c r="S74" s="16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8324</v>
      </c>
      <c r="O75">
        <f t="shared" si="5"/>
        <v>100</v>
      </c>
      <c r="P75" s="10">
        <f t="shared" si="6"/>
        <v>50</v>
      </c>
      <c r="Q75" s="14" t="s">
        <v>8271</v>
      </c>
      <c r="R75" s="14" t="s">
        <v>8273</v>
      </c>
      <c r="S75" s="16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8324</v>
      </c>
      <c r="O76">
        <f t="shared" si="5"/>
        <v>113</v>
      </c>
      <c r="P76" s="10">
        <f t="shared" si="6"/>
        <v>19.47</v>
      </c>
      <c r="Q76" s="14" t="s">
        <v>8271</v>
      </c>
      <c r="R76" s="14" t="s">
        <v>8273</v>
      </c>
      <c r="S76" s="16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8324</v>
      </c>
      <c r="O77">
        <f t="shared" si="5"/>
        <v>115</v>
      </c>
      <c r="P77" s="10">
        <f t="shared" si="6"/>
        <v>85.96</v>
      </c>
      <c r="Q77" s="14" t="s">
        <v>8271</v>
      </c>
      <c r="R77" s="14" t="s">
        <v>8273</v>
      </c>
      <c r="S77" s="16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8324</v>
      </c>
      <c r="O78">
        <f t="shared" si="5"/>
        <v>153</v>
      </c>
      <c r="P78" s="10">
        <f t="shared" si="6"/>
        <v>30.67</v>
      </c>
      <c r="Q78" s="14" t="s">
        <v>8271</v>
      </c>
      <c r="R78" s="14" t="s">
        <v>8273</v>
      </c>
      <c r="S78" s="16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8324</v>
      </c>
      <c r="O79">
        <f t="shared" si="5"/>
        <v>393</v>
      </c>
      <c r="P79" s="10">
        <f t="shared" si="6"/>
        <v>60.38</v>
      </c>
      <c r="Q79" s="14" t="s">
        <v>8271</v>
      </c>
      <c r="R79" s="14" t="s">
        <v>8273</v>
      </c>
      <c r="S79" s="16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8324</v>
      </c>
      <c r="O80">
        <f t="shared" si="5"/>
        <v>2702</v>
      </c>
      <c r="P80" s="10">
        <f t="shared" si="6"/>
        <v>38.6</v>
      </c>
      <c r="Q80" s="14" t="s">
        <v>8271</v>
      </c>
      <c r="R80" s="14" t="s">
        <v>8273</v>
      </c>
      <c r="S80" s="16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8324</v>
      </c>
      <c r="O81">
        <f t="shared" si="5"/>
        <v>127</v>
      </c>
      <c r="P81" s="10">
        <f t="shared" si="6"/>
        <v>40.270000000000003</v>
      </c>
      <c r="Q81" s="14" t="s">
        <v>8271</v>
      </c>
      <c r="R81" s="14" t="s">
        <v>8273</v>
      </c>
      <c r="S81" s="16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8324</v>
      </c>
      <c r="O82">
        <f t="shared" si="5"/>
        <v>107</v>
      </c>
      <c r="P82" s="10">
        <f t="shared" si="6"/>
        <v>273.83</v>
      </c>
      <c r="Q82" s="14" t="s">
        <v>8271</v>
      </c>
      <c r="R82" s="14" t="s">
        <v>8273</v>
      </c>
      <c r="S82" s="16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8324</v>
      </c>
      <c r="O83">
        <f t="shared" si="5"/>
        <v>198</v>
      </c>
      <c r="P83" s="10">
        <f t="shared" si="6"/>
        <v>53.04</v>
      </c>
      <c r="Q83" s="14" t="s">
        <v>8271</v>
      </c>
      <c r="R83" s="14" t="s">
        <v>8273</v>
      </c>
      <c r="S83" s="16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8324</v>
      </c>
      <c r="O84">
        <f t="shared" si="5"/>
        <v>100</v>
      </c>
      <c r="P84" s="10">
        <f t="shared" si="6"/>
        <v>40.01</v>
      </c>
      <c r="Q84" s="14" t="s">
        <v>8271</v>
      </c>
      <c r="R84" s="14" t="s">
        <v>8273</v>
      </c>
      <c r="S84" s="16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8324</v>
      </c>
      <c r="O85">
        <f t="shared" si="5"/>
        <v>103</v>
      </c>
      <c r="P85" s="10">
        <f t="shared" si="6"/>
        <v>15.77</v>
      </c>
      <c r="Q85" s="14" t="s">
        <v>8271</v>
      </c>
      <c r="R85" s="14" t="s">
        <v>8273</v>
      </c>
      <c r="S85" s="16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8324</v>
      </c>
      <c r="O86">
        <f t="shared" si="5"/>
        <v>100</v>
      </c>
      <c r="P86" s="10">
        <f t="shared" si="6"/>
        <v>71.430000000000007</v>
      </c>
      <c r="Q86" s="14" t="s">
        <v>8271</v>
      </c>
      <c r="R86" s="14" t="s">
        <v>8273</v>
      </c>
      <c r="S86" s="16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8324</v>
      </c>
      <c r="O87">
        <f t="shared" si="5"/>
        <v>126</v>
      </c>
      <c r="P87" s="10">
        <f t="shared" si="6"/>
        <v>71.709999999999994</v>
      </c>
      <c r="Q87" s="14" t="s">
        <v>8271</v>
      </c>
      <c r="R87" s="14" t="s">
        <v>8273</v>
      </c>
      <c r="S87" s="16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8324</v>
      </c>
      <c r="O88">
        <f t="shared" si="5"/>
        <v>106</v>
      </c>
      <c r="P88" s="10">
        <f t="shared" si="6"/>
        <v>375.76</v>
      </c>
      <c r="Q88" s="14" t="s">
        <v>8271</v>
      </c>
      <c r="R88" s="14" t="s">
        <v>8273</v>
      </c>
      <c r="S88" s="16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8324</v>
      </c>
      <c r="O89">
        <f t="shared" si="5"/>
        <v>105</v>
      </c>
      <c r="P89" s="10">
        <f t="shared" si="6"/>
        <v>104.6</v>
      </c>
      <c r="Q89" s="14" t="s">
        <v>8271</v>
      </c>
      <c r="R89" s="14" t="s">
        <v>8273</v>
      </c>
      <c r="S89" s="16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8324</v>
      </c>
      <c r="O90">
        <f t="shared" si="5"/>
        <v>103</v>
      </c>
      <c r="P90" s="10">
        <f t="shared" si="6"/>
        <v>60</v>
      </c>
      <c r="Q90" s="14" t="s">
        <v>8271</v>
      </c>
      <c r="R90" s="14" t="s">
        <v>8273</v>
      </c>
      <c r="S90" s="16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8324</v>
      </c>
      <c r="O91">
        <f t="shared" si="5"/>
        <v>115</v>
      </c>
      <c r="P91" s="10">
        <f t="shared" si="6"/>
        <v>123.29</v>
      </c>
      <c r="Q91" s="14" t="s">
        <v>8271</v>
      </c>
      <c r="R91" s="14" t="s">
        <v>8273</v>
      </c>
      <c r="S91" s="16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8324</v>
      </c>
      <c r="O92">
        <f t="shared" si="5"/>
        <v>100</v>
      </c>
      <c r="P92" s="10">
        <f t="shared" si="6"/>
        <v>31.38</v>
      </c>
      <c r="Q92" s="14" t="s">
        <v>8271</v>
      </c>
      <c r="R92" s="14" t="s">
        <v>8273</v>
      </c>
      <c r="S92" s="16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8324</v>
      </c>
      <c r="O93">
        <f t="shared" si="5"/>
        <v>120</v>
      </c>
      <c r="P93" s="10">
        <f t="shared" si="6"/>
        <v>78.260000000000005</v>
      </c>
      <c r="Q93" s="14" t="s">
        <v>8271</v>
      </c>
      <c r="R93" s="14" t="s">
        <v>8273</v>
      </c>
      <c r="S93" s="16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8324</v>
      </c>
      <c r="O94">
        <f t="shared" si="5"/>
        <v>105</v>
      </c>
      <c r="P94" s="10">
        <f t="shared" si="6"/>
        <v>122.33</v>
      </c>
      <c r="Q94" s="14" t="s">
        <v>8271</v>
      </c>
      <c r="R94" s="14" t="s">
        <v>8273</v>
      </c>
      <c r="S94" s="16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8324</v>
      </c>
      <c r="O95">
        <f t="shared" si="5"/>
        <v>111</v>
      </c>
      <c r="P95" s="10">
        <f t="shared" si="6"/>
        <v>73.73</v>
      </c>
      <c r="Q95" s="14" t="s">
        <v>8271</v>
      </c>
      <c r="R95" s="14" t="s">
        <v>8273</v>
      </c>
      <c r="S95" s="16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8324</v>
      </c>
      <c r="O96">
        <f t="shared" si="5"/>
        <v>104</v>
      </c>
      <c r="P96" s="10">
        <f t="shared" si="6"/>
        <v>21.67</v>
      </c>
      <c r="Q96" s="14" t="s">
        <v>8271</v>
      </c>
      <c r="R96" s="14" t="s">
        <v>8273</v>
      </c>
      <c r="S96" s="16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8324</v>
      </c>
      <c r="O97">
        <f t="shared" si="5"/>
        <v>131</v>
      </c>
      <c r="P97" s="10">
        <f t="shared" si="6"/>
        <v>21.9</v>
      </c>
      <c r="Q97" s="14" t="s">
        <v>8271</v>
      </c>
      <c r="R97" s="14" t="s">
        <v>8273</v>
      </c>
      <c r="S97" s="16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8324</v>
      </c>
      <c r="O98">
        <f t="shared" si="5"/>
        <v>115</v>
      </c>
      <c r="P98" s="10">
        <f t="shared" si="6"/>
        <v>50.59</v>
      </c>
      <c r="Q98" s="14" t="s">
        <v>8271</v>
      </c>
      <c r="R98" s="14" t="s">
        <v>8273</v>
      </c>
      <c r="S98" s="16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8324</v>
      </c>
      <c r="O99">
        <f t="shared" si="5"/>
        <v>106</v>
      </c>
      <c r="P99" s="10">
        <f t="shared" si="6"/>
        <v>53.13</v>
      </c>
      <c r="Q99" s="14" t="s">
        <v>8271</v>
      </c>
      <c r="R99" s="14" t="s">
        <v>8273</v>
      </c>
      <c r="S99" s="16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8324</v>
      </c>
      <c r="O100">
        <f t="shared" si="5"/>
        <v>106</v>
      </c>
      <c r="P100" s="10">
        <f t="shared" si="6"/>
        <v>56.67</v>
      </c>
      <c r="Q100" s="14" t="s">
        <v>8271</v>
      </c>
      <c r="R100" s="14" t="s">
        <v>8273</v>
      </c>
      <c r="S100" s="16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8324</v>
      </c>
      <c r="O101">
        <f t="shared" si="5"/>
        <v>106</v>
      </c>
      <c r="P101" s="10">
        <f t="shared" si="6"/>
        <v>40.78</v>
      </c>
      <c r="Q101" s="14" t="s">
        <v>8271</v>
      </c>
      <c r="R101" s="14" t="s">
        <v>8273</v>
      </c>
      <c r="S101" s="16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8324</v>
      </c>
      <c r="O102">
        <f t="shared" si="5"/>
        <v>100</v>
      </c>
      <c r="P102" s="10">
        <f t="shared" si="6"/>
        <v>192.31</v>
      </c>
      <c r="Q102" s="14" t="s">
        <v>8271</v>
      </c>
      <c r="R102" s="14" t="s">
        <v>8273</v>
      </c>
      <c r="S102" s="16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8324</v>
      </c>
      <c r="O103">
        <f t="shared" si="5"/>
        <v>100</v>
      </c>
      <c r="P103" s="10">
        <f t="shared" si="6"/>
        <v>100</v>
      </c>
      <c r="Q103" s="14" t="s">
        <v>8271</v>
      </c>
      <c r="R103" s="14" t="s">
        <v>8273</v>
      </c>
      <c r="S103" s="16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8324</v>
      </c>
      <c r="O104">
        <f t="shared" si="5"/>
        <v>128</v>
      </c>
      <c r="P104" s="10">
        <f t="shared" si="6"/>
        <v>117.92</v>
      </c>
      <c r="Q104" s="14" t="s">
        <v>8271</v>
      </c>
      <c r="R104" s="14" t="s">
        <v>8273</v>
      </c>
      <c r="S104" s="16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8324</v>
      </c>
      <c r="O105">
        <f t="shared" si="5"/>
        <v>105</v>
      </c>
      <c r="P105" s="10">
        <f t="shared" si="6"/>
        <v>27.9</v>
      </c>
      <c r="Q105" s="14" t="s">
        <v>8271</v>
      </c>
      <c r="R105" s="14" t="s">
        <v>8273</v>
      </c>
      <c r="S105" s="16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8324</v>
      </c>
      <c r="O106">
        <f t="shared" si="5"/>
        <v>120</v>
      </c>
      <c r="P106" s="10">
        <f t="shared" si="6"/>
        <v>60</v>
      </c>
      <c r="Q106" s="14" t="s">
        <v>8271</v>
      </c>
      <c r="R106" s="14" t="s">
        <v>8273</v>
      </c>
      <c r="S106" s="16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8324</v>
      </c>
      <c r="O107">
        <f t="shared" si="5"/>
        <v>107</v>
      </c>
      <c r="P107" s="10">
        <f t="shared" si="6"/>
        <v>39.380000000000003</v>
      </c>
      <c r="Q107" s="14" t="s">
        <v>8271</v>
      </c>
      <c r="R107" s="14" t="s">
        <v>8273</v>
      </c>
      <c r="S107" s="16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8324</v>
      </c>
      <c r="O108">
        <f t="shared" si="5"/>
        <v>101</v>
      </c>
      <c r="P108" s="10">
        <f t="shared" si="6"/>
        <v>186.11</v>
      </c>
      <c r="Q108" s="14" t="s">
        <v>8271</v>
      </c>
      <c r="R108" s="14" t="s">
        <v>8273</v>
      </c>
      <c r="S108" s="16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8324</v>
      </c>
      <c r="O109">
        <f t="shared" si="5"/>
        <v>102</v>
      </c>
      <c r="P109" s="10">
        <f t="shared" si="6"/>
        <v>111.38</v>
      </c>
      <c r="Q109" s="14" t="s">
        <v>8271</v>
      </c>
      <c r="R109" s="14" t="s">
        <v>8273</v>
      </c>
      <c r="S109" s="16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8324</v>
      </c>
      <c r="O110">
        <f t="shared" si="5"/>
        <v>247</v>
      </c>
      <c r="P110" s="10">
        <f t="shared" si="6"/>
        <v>78.72</v>
      </c>
      <c r="Q110" s="14" t="s">
        <v>8271</v>
      </c>
      <c r="R110" s="14" t="s">
        <v>8273</v>
      </c>
      <c r="S110" s="16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8324</v>
      </c>
      <c r="O111">
        <f t="shared" si="5"/>
        <v>220</v>
      </c>
      <c r="P111" s="10">
        <f t="shared" si="6"/>
        <v>46.7</v>
      </c>
      <c r="Q111" s="14" t="s">
        <v>8271</v>
      </c>
      <c r="R111" s="14" t="s">
        <v>8273</v>
      </c>
      <c r="S111" s="16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8324</v>
      </c>
      <c r="O112">
        <f t="shared" si="5"/>
        <v>131</v>
      </c>
      <c r="P112" s="10">
        <f t="shared" si="6"/>
        <v>65.38</v>
      </c>
      <c r="Q112" s="14" t="s">
        <v>8271</v>
      </c>
      <c r="R112" s="14" t="s">
        <v>8273</v>
      </c>
      <c r="S112" s="16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8324</v>
      </c>
      <c r="O113">
        <f t="shared" si="5"/>
        <v>155</v>
      </c>
      <c r="P113" s="10">
        <f t="shared" si="6"/>
        <v>102.08</v>
      </c>
      <c r="Q113" s="14" t="s">
        <v>8271</v>
      </c>
      <c r="R113" s="14" t="s">
        <v>8273</v>
      </c>
      <c r="S113" s="16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8324</v>
      </c>
      <c r="O114">
        <f t="shared" si="5"/>
        <v>104</v>
      </c>
      <c r="P114" s="10">
        <f t="shared" si="6"/>
        <v>64.2</v>
      </c>
      <c r="Q114" s="14" t="s">
        <v>8271</v>
      </c>
      <c r="R114" s="14" t="s">
        <v>8273</v>
      </c>
      <c r="S114" s="16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8324</v>
      </c>
      <c r="O115">
        <f t="shared" si="5"/>
        <v>141</v>
      </c>
      <c r="P115" s="10">
        <f t="shared" si="6"/>
        <v>90.38</v>
      </c>
      <c r="Q115" s="14" t="s">
        <v>8271</v>
      </c>
      <c r="R115" s="14" t="s">
        <v>8273</v>
      </c>
      <c r="S115" s="16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8324</v>
      </c>
      <c r="O116">
        <f t="shared" si="5"/>
        <v>103</v>
      </c>
      <c r="P116" s="10">
        <f t="shared" si="6"/>
        <v>88.57</v>
      </c>
      <c r="Q116" s="14" t="s">
        <v>8271</v>
      </c>
      <c r="R116" s="14" t="s">
        <v>8273</v>
      </c>
      <c r="S116" s="16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8324</v>
      </c>
      <c r="O117">
        <f t="shared" si="5"/>
        <v>140</v>
      </c>
      <c r="P117" s="10">
        <f t="shared" si="6"/>
        <v>28.73</v>
      </c>
      <c r="Q117" s="14" t="s">
        <v>8271</v>
      </c>
      <c r="R117" s="14" t="s">
        <v>8273</v>
      </c>
      <c r="S117" s="16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8324</v>
      </c>
      <c r="O118">
        <f t="shared" si="5"/>
        <v>114</v>
      </c>
      <c r="P118" s="10">
        <f t="shared" si="6"/>
        <v>69.790000000000006</v>
      </c>
      <c r="Q118" s="14" t="s">
        <v>8271</v>
      </c>
      <c r="R118" s="14" t="s">
        <v>8273</v>
      </c>
      <c r="S118" s="16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8324</v>
      </c>
      <c r="O119">
        <f t="shared" si="5"/>
        <v>100</v>
      </c>
      <c r="P119" s="10">
        <f t="shared" si="6"/>
        <v>167.49</v>
      </c>
      <c r="Q119" s="14" t="s">
        <v>8271</v>
      </c>
      <c r="R119" s="14" t="s">
        <v>8273</v>
      </c>
      <c r="S119" s="16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8324</v>
      </c>
      <c r="O120">
        <f t="shared" si="5"/>
        <v>113</v>
      </c>
      <c r="P120" s="10">
        <f t="shared" si="6"/>
        <v>144.91</v>
      </c>
      <c r="Q120" s="14" t="s">
        <v>8271</v>
      </c>
      <c r="R120" s="14" t="s">
        <v>8273</v>
      </c>
      <c r="S120" s="16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8324</v>
      </c>
      <c r="O121">
        <f t="shared" si="5"/>
        <v>105</v>
      </c>
      <c r="P121" s="10">
        <f t="shared" si="6"/>
        <v>91.84</v>
      </c>
      <c r="Q121" s="14" t="s">
        <v>8271</v>
      </c>
      <c r="R121" s="14" t="s">
        <v>8273</v>
      </c>
      <c r="S121" s="16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8325</v>
      </c>
      <c r="O122">
        <f t="shared" si="5"/>
        <v>0</v>
      </c>
      <c r="P122" s="10">
        <f t="shared" si="6"/>
        <v>10</v>
      </c>
      <c r="Q122" s="14" t="s">
        <v>8271</v>
      </c>
      <c r="R122" s="14" t="s">
        <v>8274</v>
      </c>
      <c r="S122" s="16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8325</v>
      </c>
      <c r="O123">
        <f t="shared" si="5"/>
        <v>0</v>
      </c>
      <c r="P123" s="10">
        <f t="shared" si="6"/>
        <v>1</v>
      </c>
      <c r="Q123" s="14" t="s">
        <v>8271</v>
      </c>
      <c r="R123" s="14" t="s">
        <v>8274</v>
      </c>
      <c r="S123" s="16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8325</v>
      </c>
      <c r="O124">
        <f t="shared" si="5"/>
        <v>0</v>
      </c>
      <c r="P124" s="10">
        <f t="shared" si="6"/>
        <v>0</v>
      </c>
      <c r="Q124" s="14" t="s">
        <v>8271</v>
      </c>
      <c r="R124" s="14" t="s">
        <v>8274</v>
      </c>
      <c r="S124" s="16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8325</v>
      </c>
      <c r="O125">
        <f t="shared" si="5"/>
        <v>0</v>
      </c>
      <c r="P125" s="10">
        <f t="shared" si="6"/>
        <v>25.17</v>
      </c>
      <c r="Q125" s="14" t="s">
        <v>8271</v>
      </c>
      <c r="R125" s="14" t="s">
        <v>8274</v>
      </c>
      <c r="S125" s="16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8325</v>
      </c>
      <c r="O126">
        <f t="shared" si="5"/>
        <v>0</v>
      </c>
      <c r="P126" s="10">
        <f t="shared" si="6"/>
        <v>0</v>
      </c>
      <c r="Q126" s="14" t="s">
        <v>8271</v>
      </c>
      <c r="R126" s="14" t="s">
        <v>8274</v>
      </c>
      <c r="S126" s="16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8325</v>
      </c>
      <c r="O127">
        <f t="shared" si="5"/>
        <v>14</v>
      </c>
      <c r="P127" s="10">
        <f t="shared" si="6"/>
        <v>11.67</v>
      </c>
      <c r="Q127" s="14" t="s">
        <v>8271</v>
      </c>
      <c r="R127" s="14" t="s">
        <v>8274</v>
      </c>
      <c r="S127" s="16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8325</v>
      </c>
      <c r="O128">
        <f t="shared" si="5"/>
        <v>6</v>
      </c>
      <c r="P128" s="10">
        <f t="shared" si="6"/>
        <v>106.69</v>
      </c>
      <c r="Q128" s="14" t="s">
        <v>8271</v>
      </c>
      <c r="R128" s="14" t="s">
        <v>8274</v>
      </c>
      <c r="S128" s="16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8325</v>
      </c>
      <c r="O129">
        <f t="shared" si="5"/>
        <v>2</v>
      </c>
      <c r="P129" s="10">
        <f t="shared" si="6"/>
        <v>47.5</v>
      </c>
      <c r="Q129" s="14" t="s">
        <v>8271</v>
      </c>
      <c r="R129" s="14" t="s">
        <v>8274</v>
      </c>
      <c r="S129" s="16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8325</v>
      </c>
      <c r="O130">
        <f t="shared" ref="O130:O193" si="10">ROUND(E130/D130*100,0)</f>
        <v>2</v>
      </c>
      <c r="P130" s="10">
        <f t="shared" si="6"/>
        <v>311.17</v>
      </c>
      <c r="Q130" s="14" t="s">
        <v>8271</v>
      </c>
      <c r="R130" s="14" t="s">
        <v>8274</v>
      </c>
      <c r="S130" s="16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8325</v>
      </c>
      <c r="O131">
        <f t="shared" si="10"/>
        <v>0</v>
      </c>
      <c r="P131" s="10">
        <f t="shared" ref="P131:P194" si="11">IFERROR(ROUND(E131/L131,2),0 )</f>
        <v>0</v>
      </c>
      <c r="Q131" s="14" t="s">
        <v>8271</v>
      </c>
      <c r="R131" s="14" t="s">
        <v>8274</v>
      </c>
      <c r="S131" s="16">
        <f t="shared" ref="S131:S194" si="12">(((J131/60)/60)/24)+DATE(1970,1,1)</f>
        <v>41882.937303240738</v>
      </c>
      <c r="T131" s="17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8325</v>
      </c>
      <c r="O132">
        <f t="shared" si="10"/>
        <v>0</v>
      </c>
      <c r="P132" s="10">
        <f t="shared" si="11"/>
        <v>0</v>
      </c>
      <c r="Q132" s="14" t="s">
        <v>8271</v>
      </c>
      <c r="R132" s="14" t="s">
        <v>8274</v>
      </c>
      <c r="S132" s="16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8325</v>
      </c>
      <c r="O133">
        <f t="shared" si="10"/>
        <v>0</v>
      </c>
      <c r="P133" s="10">
        <f t="shared" si="11"/>
        <v>0</v>
      </c>
      <c r="Q133" s="14" t="s">
        <v>8271</v>
      </c>
      <c r="R133" s="14" t="s">
        <v>8274</v>
      </c>
      <c r="S133" s="16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8325</v>
      </c>
      <c r="O134">
        <f t="shared" si="10"/>
        <v>10</v>
      </c>
      <c r="P134" s="10">
        <f t="shared" si="11"/>
        <v>94.51</v>
      </c>
      <c r="Q134" s="14" t="s">
        <v>8271</v>
      </c>
      <c r="R134" s="14" t="s">
        <v>8274</v>
      </c>
      <c r="S134" s="16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8325</v>
      </c>
      <c r="O135">
        <f t="shared" si="10"/>
        <v>0</v>
      </c>
      <c r="P135" s="10">
        <f t="shared" si="11"/>
        <v>0</v>
      </c>
      <c r="Q135" s="14" t="s">
        <v>8271</v>
      </c>
      <c r="R135" s="14" t="s">
        <v>8274</v>
      </c>
      <c r="S135" s="16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8325</v>
      </c>
      <c r="O136">
        <f t="shared" si="10"/>
        <v>0</v>
      </c>
      <c r="P136" s="10">
        <f t="shared" si="11"/>
        <v>0</v>
      </c>
      <c r="Q136" s="14" t="s">
        <v>8271</v>
      </c>
      <c r="R136" s="14" t="s">
        <v>8274</v>
      </c>
      <c r="S136" s="16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8325</v>
      </c>
      <c r="O137">
        <f t="shared" si="10"/>
        <v>13</v>
      </c>
      <c r="P137" s="10">
        <f t="shared" si="11"/>
        <v>80.599999999999994</v>
      </c>
      <c r="Q137" s="14" t="s">
        <v>8271</v>
      </c>
      <c r="R137" s="14" t="s">
        <v>8274</v>
      </c>
      <c r="S137" s="16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8325</v>
      </c>
      <c r="O138">
        <f t="shared" si="10"/>
        <v>0</v>
      </c>
      <c r="P138" s="10">
        <f t="shared" si="11"/>
        <v>0</v>
      </c>
      <c r="Q138" s="14" t="s">
        <v>8271</v>
      </c>
      <c r="R138" s="14" t="s">
        <v>8274</v>
      </c>
      <c r="S138" s="16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8325</v>
      </c>
      <c r="O139">
        <f t="shared" si="10"/>
        <v>0</v>
      </c>
      <c r="P139" s="10">
        <f t="shared" si="11"/>
        <v>0</v>
      </c>
      <c r="Q139" s="14" t="s">
        <v>8271</v>
      </c>
      <c r="R139" s="14" t="s">
        <v>8274</v>
      </c>
      <c r="S139" s="16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8325</v>
      </c>
      <c r="O140">
        <f t="shared" si="10"/>
        <v>3</v>
      </c>
      <c r="P140" s="10">
        <f t="shared" si="11"/>
        <v>81.239999999999995</v>
      </c>
      <c r="Q140" s="14" t="s">
        <v>8271</v>
      </c>
      <c r="R140" s="14" t="s">
        <v>8274</v>
      </c>
      <c r="S140" s="16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8325</v>
      </c>
      <c r="O141">
        <f t="shared" si="10"/>
        <v>100</v>
      </c>
      <c r="P141" s="10">
        <f t="shared" si="11"/>
        <v>500</v>
      </c>
      <c r="Q141" s="14" t="s">
        <v>8271</v>
      </c>
      <c r="R141" s="14" t="s">
        <v>8274</v>
      </c>
      <c r="S141" s="16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8325</v>
      </c>
      <c r="O142">
        <f t="shared" si="10"/>
        <v>0</v>
      </c>
      <c r="P142" s="10">
        <f t="shared" si="11"/>
        <v>0</v>
      </c>
      <c r="Q142" s="14" t="s">
        <v>8271</v>
      </c>
      <c r="R142" s="14" t="s">
        <v>8274</v>
      </c>
      <c r="S142" s="16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8325</v>
      </c>
      <c r="O143">
        <f t="shared" si="10"/>
        <v>11</v>
      </c>
      <c r="P143" s="10">
        <f t="shared" si="11"/>
        <v>46.18</v>
      </c>
      <c r="Q143" s="14" t="s">
        <v>8271</v>
      </c>
      <c r="R143" s="14" t="s">
        <v>8274</v>
      </c>
      <c r="S143" s="16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8325</v>
      </c>
      <c r="O144">
        <f t="shared" si="10"/>
        <v>0</v>
      </c>
      <c r="P144" s="10">
        <f t="shared" si="11"/>
        <v>10</v>
      </c>
      <c r="Q144" s="14" t="s">
        <v>8271</v>
      </c>
      <c r="R144" s="14" t="s">
        <v>8274</v>
      </c>
      <c r="S144" s="16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8325</v>
      </c>
      <c r="O145">
        <f t="shared" si="10"/>
        <v>0</v>
      </c>
      <c r="P145" s="10">
        <f t="shared" si="11"/>
        <v>0</v>
      </c>
      <c r="Q145" s="14" t="s">
        <v>8271</v>
      </c>
      <c r="R145" s="14" t="s">
        <v>8274</v>
      </c>
      <c r="S145" s="16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8325</v>
      </c>
      <c r="O146">
        <f t="shared" si="10"/>
        <v>28</v>
      </c>
      <c r="P146" s="10">
        <f t="shared" si="11"/>
        <v>55.95</v>
      </c>
      <c r="Q146" s="14" t="s">
        <v>8271</v>
      </c>
      <c r="R146" s="14" t="s">
        <v>8274</v>
      </c>
      <c r="S146" s="16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8325</v>
      </c>
      <c r="O147">
        <f t="shared" si="10"/>
        <v>8</v>
      </c>
      <c r="P147" s="10">
        <f t="shared" si="11"/>
        <v>37.56</v>
      </c>
      <c r="Q147" s="14" t="s">
        <v>8271</v>
      </c>
      <c r="R147" s="14" t="s">
        <v>8274</v>
      </c>
      <c r="S147" s="16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8325</v>
      </c>
      <c r="O148">
        <f t="shared" si="10"/>
        <v>1</v>
      </c>
      <c r="P148" s="10">
        <f t="shared" si="11"/>
        <v>38.33</v>
      </c>
      <c r="Q148" s="14" t="s">
        <v>8271</v>
      </c>
      <c r="R148" s="14" t="s">
        <v>8274</v>
      </c>
      <c r="S148" s="16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8325</v>
      </c>
      <c r="O149">
        <f t="shared" si="10"/>
        <v>0</v>
      </c>
      <c r="P149" s="10">
        <f t="shared" si="11"/>
        <v>0</v>
      </c>
      <c r="Q149" s="14" t="s">
        <v>8271</v>
      </c>
      <c r="R149" s="14" t="s">
        <v>8274</v>
      </c>
      <c r="S149" s="16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8325</v>
      </c>
      <c r="O150">
        <f t="shared" si="10"/>
        <v>0</v>
      </c>
      <c r="P150" s="10">
        <f t="shared" si="11"/>
        <v>20</v>
      </c>
      <c r="Q150" s="14" t="s">
        <v>8271</v>
      </c>
      <c r="R150" s="14" t="s">
        <v>8274</v>
      </c>
      <c r="S150" s="16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8325</v>
      </c>
      <c r="O151">
        <f t="shared" si="10"/>
        <v>1</v>
      </c>
      <c r="P151" s="10">
        <f t="shared" si="11"/>
        <v>15.33</v>
      </c>
      <c r="Q151" s="14" t="s">
        <v>8271</v>
      </c>
      <c r="R151" s="14" t="s">
        <v>8274</v>
      </c>
      <c r="S151" s="16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8325</v>
      </c>
      <c r="O152">
        <f t="shared" si="10"/>
        <v>23</v>
      </c>
      <c r="P152" s="10">
        <f t="shared" si="11"/>
        <v>449.43</v>
      </c>
      <c r="Q152" s="14" t="s">
        <v>8271</v>
      </c>
      <c r="R152" s="14" t="s">
        <v>8274</v>
      </c>
      <c r="S152" s="16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8325</v>
      </c>
      <c r="O153">
        <f t="shared" si="10"/>
        <v>0</v>
      </c>
      <c r="P153" s="10">
        <f t="shared" si="11"/>
        <v>28</v>
      </c>
      <c r="Q153" s="14" t="s">
        <v>8271</v>
      </c>
      <c r="R153" s="14" t="s">
        <v>8274</v>
      </c>
      <c r="S153" s="16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8325</v>
      </c>
      <c r="O154">
        <f t="shared" si="10"/>
        <v>0</v>
      </c>
      <c r="P154" s="10">
        <f t="shared" si="11"/>
        <v>15</v>
      </c>
      <c r="Q154" s="14" t="s">
        <v>8271</v>
      </c>
      <c r="R154" s="14" t="s">
        <v>8274</v>
      </c>
      <c r="S154" s="16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8325</v>
      </c>
      <c r="O155">
        <f t="shared" si="10"/>
        <v>1</v>
      </c>
      <c r="P155" s="10">
        <f t="shared" si="11"/>
        <v>35.9</v>
      </c>
      <c r="Q155" s="14" t="s">
        <v>8271</v>
      </c>
      <c r="R155" s="14" t="s">
        <v>8274</v>
      </c>
      <c r="S155" s="16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8325</v>
      </c>
      <c r="O156">
        <f t="shared" si="10"/>
        <v>3</v>
      </c>
      <c r="P156" s="10">
        <f t="shared" si="11"/>
        <v>13.33</v>
      </c>
      <c r="Q156" s="14" t="s">
        <v>8271</v>
      </c>
      <c r="R156" s="14" t="s">
        <v>8274</v>
      </c>
      <c r="S156" s="16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8325</v>
      </c>
      <c r="O157">
        <f t="shared" si="10"/>
        <v>0</v>
      </c>
      <c r="P157" s="10">
        <f t="shared" si="11"/>
        <v>20.25</v>
      </c>
      <c r="Q157" s="14" t="s">
        <v>8271</v>
      </c>
      <c r="R157" s="14" t="s">
        <v>8274</v>
      </c>
      <c r="S157" s="16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8325</v>
      </c>
      <c r="O158">
        <f t="shared" si="10"/>
        <v>5</v>
      </c>
      <c r="P158" s="10">
        <f t="shared" si="11"/>
        <v>119</v>
      </c>
      <c r="Q158" s="14" t="s">
        <v>8271</v>
      </c>
      <c r="R158" s="14" t="s">
        <v>8274</v>
      </c>
      <c r="S158" s="16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8325</v>
      </c>
      <c r="O159">
        <f t="shared" si="10"/>
        <v>0</v>
      </c>
      <c r="P159" s="10">
        <f t="shared" si="11"/>
        <v>4</v>
      </c>
      <c r="Q159" s="14" t="s">
        <v>8271</v>
      </c>
      <c r="R159" s="14" t="s">
        <v>8274</v>
      </c>
      <c r="S159" s="16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8325</v>
      </c>
      <c r="O160">
        <f t="shared" si="10"/>
        <v>0</v>
      </c>
      <c r="P160" s="10">
        <f t="shared" si="11"/>
        <v>0</v>
      </c>
      <c r="Q160" s="14" t="s">
        <v>8271</v>
      </c>
      <c r="R160" s="14" t="s">
        <v>8274</v>
      </c>
      <c r="S160" s="16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8325</v>
      </c>
      <c r="O161">
        <f t="shared" si="10"/>
        <v>0</v>
      </c>
      <c r="P161" s="10">
        <f t="shared" si="11"/>
        <v>10</v>
      </c>
      <c r="Q161" s="14" t="s">
        <v>8271</v>
      </c>
      <c r="R161" s="14" t="s">
        <v>8274</v>
      </c>
      <c r="S161" s="16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8326</v>
      </c>
      <c r="O162">
        <f t="shared" si="10"/>
        <v>0</v>
      </c>
      <c r="P162" s="10">
        <f t="shared" si="11"/>
        <v>0</v>
      </c>
      <c r="Q162" s="14" t="s">
        <v>8271</v>
      </c>
      <c r="R162" s="14" t="s">
        <v>8275</v>
      </c>
      <c r="S162" s="16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8326</v>
      </c>
      <c r="O163">
        <f t="shared" si="10"/>
        <v>0</v>
      </c>
      <c r="P163" s="10">
        <f t="shared" si="11"/>
        <v>5</v>
      </c>
      <c r="Q163" s="14" t="s">
        <v>8271</v>
      </c>
      <c r="R163" s="14" t="s">
        <v>8275</v>
      </c>
      <c r="S163" s="16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8326</v>
      </c>
      <c r="O164">
        <f t="shared" si="10"/>
        <v>16</v>
      </c>
      <c r="P164" s="10">
        <f t="shared" si="11"/>
        <v>43.5</v>
      </c>
      <c r="Q164" s="14" t="s">
        <v>8271</v>
      </c>
      <c r="R164" s="14" t="s">
        <v>8275</v>
      </c>
      <c r="S164" s="16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8326</v>
      </c>
      <c r="O165">
        <f t="shared" si="10"/>
        <v>0</v>
      </c>
      <c r="P165" s="10">
        <f t="shared" si="11"/>
        <v>0</v>
      </c>
      <c r="Q165" s="14" t="s">
        <v>8271</v>
      </c>
      <c r="R165" s="14" t="s">
        <v>8275</v>
      </c>
      <c r="S165" s="16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8326</v>
      </c>
      <c r="O166">
        <f t="shared" si="10"/>
        <v>1</v>
      </c>
      <c r="P166" s="10">
        <f t="shared" si="11"/>
        <v>91.43</v>
      </c>
      <c r="Q166" s="14" t="s">
        <v>8271</v>
      </c>
      <c r="R166" s="14" t="s">
        <v>8275</v>
      </c>
      <c r="S166" s="16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8326</v>
      </c>
      <c r="O167">
        <f t="shared" si="10"/>
        <v>0</v>
      </c>
      <c r="P167" s="10">
        <f t="shared" si="11"/>
        <v>0</v>
      </c>
      <c r="Q167" s="14" t="s">
        <v>8271</v>
      </c>
      <c r="R167" s="14" t="s">
        <v>8275</v>
      </c>
      <c r="S167" s="16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8326</v>
      </c>
      <c r="O168">
        <f t="shared" si="10"/>
        <v>60</v>
      </c>
      <c r="P168" s="10">
        <f t="shared" si="11"/>
        <v>3000</v>
      </c>
      <c r="Q168" s="14" t="s">
        <v>8271</v>
      </c>
      <c r="R168" s="14" t="s">
        <v>8275</v>
      </c>
      <c r="S168" s="16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8326</v>
      </c>
      <c r="O169">
        <f t="shared" si="10"/>
        <v>0</v>
      </c>
      <c r="P169" s="10">
        <f t="shared" si="11"/>
        <v>5.5</v>
      </c>
      <c r="Q169" s="14" t="s">
        <v>8271</v>
      </c>
      <c r="R169" s="14" t="s">
        <v>8275</v>
      </c>
      <c r="S169" s="16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8326</v>
      </c>
      <c r="O170">
        <f t="shared" si="10"/>
        <v>4</v>
      </c>
      <c r="P170" s="10">
        <f t="shared" si="11"/>
        <v>108.33</v>
      </c>
      <c r="Q170" s="14" t="s">
        <v>8271</v>
      </c>
      <c r="R170" s="14" t="s">
        <v>8275</v>
      </c>
      <c r="S170" s="16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8326</v>
      </c>
      <c r="O171">
        <f t="shared" si="10"/>
        <v>22</v>
      </c>
      <c r="P171" s="10">
        <f t="shared" si="11"/>
        <v>56</v>
      </c>
      <c r="Q171" s="14" t="s">
        <v>8271</v>
      </c>
      <c r="R171" s="14" t="s">
        <v>8275</v>
      </c>
      <c r="S171" s="16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8326</v>
      </c>
      <c r="O172">
        <f t="shared" si="10"/>
        <v>3</v>
      </c>
      <c r="P172" s="10">
        <f t="shared" si="11"/>
        <v>32.5</v>
      </c>
      <c r="Q172" s="14" t="s">
        <v>8271</v>
      </c>
      <c r="R172" s="14" t="s">
        <v>8275</v>
      </c>
      <c r="S172" s="16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8326</v>
      </c>
      <c r="O173">
        <f t="shared" si="10"/>
        <v>0</v>
      </c>
      <c r="P173" s="10">
        <f t="shared" si="11"/>
        <v>1</v>
      </c>
      <c r="Q173" s="14" t="s">
        <v>8271</v>
      </c>
      <c r="R173" s="14" t="s">
        <v>8275</v>
      </c>
      <c r="S173" s="16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8326</v>
      </c>
      <c r="O174">
        <f t="shared" si="10"/>
        <v>0</v>
      </c>
      <c r="P174" s="10">
        <f t="shared" si="11"/>
        <v>0</v>
      </c>
      <c r="Q174" s="14" t="s">
        <v>8271</v>
      </c>
      <c r="R174" s="14" t="s">
        <v>8275</v>
      </c>
      <c r="S174" s="16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8326</v>
      </c>
      <c r="O175">
        <f t="shared" si="10"/>
        <v>0</v>
      </c>
      <c r="P175" s="10">
        <f t="shared" si="11"/>
        <v>0</v>
      </c>
      <c r="Q175" s="14" t="s">
        <v>8271</v>
      </c>
      <c r="R175" s="14" t="s">
        <v>8275</v>
      </c>
      <c r="S175" s="16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8326</v>
      </c>
      <c r="O176">
        <f t="shared" si="10"/>
        <v>0</v>
      </c>
      <c r="P176" s="10">
        <f t="shared" si="11"/>
        <v>0</v>
      </c>
      <c r="Q176" s="14" t="s">
        <v>8271</v>
      </c>
      <c r="R176" s="14" t="s">
        <v>8275</v>
      </c>
      <c r="S176" s="16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8326</v>
      </c>
      <c r="O177">
        <f t="shared" si="10"/>
        <v>6</v>
      </c>
      <c r="P177" s="10">
        <f t="shared" si="11"/>
        <v>49.88</v>
      </c>
      <c r="Q177" s="14" t="s">
        <v>8271</v>
      </c>
      <c r="R177" s="14" t="s">
        <v>8275</v>
      </c>
      <c r="S177" s="16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8326</v>
      </c>
      <c r="O178">
        <f t="shared" si="10"/>
        <v>0</v>
      </c>
      <c r="P178" s="10">
        <f t="shared" si="11"/>
        <v>0</v>
      </c>
      <c r="Q178" s="14" t="s">
        <v>8271</v>
      </c>
      <c r="R178" s="14" t="s">
        <v>8275</v>
      </c>
      <c r="S178" s="16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8326</v>
      </c>
      <c r="O179">
        <f t="shared" si="10"/>
        <v>40</v>
      </c>
      <c r="P179" s="10">
        <f t="shared" si="11"/>
        <v>25.71</v>
      </c>
      <c r="Q179" s="14" t="s">
        <v>8271</v>
      </c>
      <c r="R179" s="14" t="s">
        <v>8275</v>
      </c>
      <c r="S179" s="16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8326</v>
      </c>
      <c r="O180">
        <f t="shared" si="10"/>
        <v>0</v>
      </c>
      <c r="P180" s="10">
        <f t="shared" si="11"/>
        <v>0</v>
      </c>
      <c r="Q180" s="14" t="s">
        <v>8271</v>
      </c>
      <c r="R180" s="14" t="s">
        <v>8275</v>
      </c>
      <c r="S180" s="16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8326</v>
      </c>
      <c r="O181">
        <f t="shared" si="10"/>
        <v>20</v>
      </c>
      <c r="P181" s="10">
        <f t="shared" si="11"/>
        <v>100</v>
      </c>
      <c r="Q181" s="14" t="s">
        <v>8271</v>
      </c>
      <c r="R181" s="14" t="s">
        <v>8275</v>
      </c>
      <c r="S181" s="16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8326</v>
      </c>
      <c r="O182">
        <f t="shared" si="10"/>
        <v>33</v>
      </c>
      <c r="P182" s="10">
        <f t="shared" si="11"/>
        <v>30.85</v>
      </c>
      <c r="Q182" s="14" t="s">
        <v>8271</v>
      </c>
      <c r="R182" s="14" t="s">
        <v>8275</v>
      </c>
      <c r="S182" s="16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8326</v>
      </c>
      <c r="O183">
        <f t="shared" si="10"/>
        <v>21</v>
      </c>
      <c r="P183" s="10">
        <f t="shared" si="11"/>
        <v>180.5</v>
      </c>
      <c r="Q183" s="14" t="s">
        <v>8271</v>
      </c>
      <c r="R183" s="14" t="s">
        <v>8275</v>
      </c>
      <c r="S183" s="16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8326</v>
      </c>
      <c r="O184">
        <f t="shared" si="10"/>
        <v>0</v>
      </c>
      <c r="P184" s="10">
        <f t="shared" si="11"/>
        <v>0</v>
      </c>
      <c r="Q184" s="14" t="s">
        <v>8271</v>
      </c>
      <c r="R184" s="14" t="s">
        <v>8275</v>
      </c>
      <c r="S184" s="16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8326</v>
      </c>
      <c r="O185">
        <f t="shared" si="10"/>
        <v>36</v>
      </c>
      <c r="P185" s="10">
        <f t="shared" si="11"/>
        <v>373.5</v>
      </c>
      <c r="Q185" s="14" t="s">
        <v>8271</v>
      </c>
      <c r="R185" s="14" t="s">
        <v>8275</v>
      </c>
      <c r="S185" s="16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8326</v>
      </c>
      <c r="O186">
        <f t="shared" si="10"/>
        <v>3</v>
      </c>
      <c r="P186" s="10">
        <f t="shared" si="11"/>
        <v>25.5</v>
      </c>
      <c r="Q186" s="14" t="s">
        <v>8271</v>
      </c>
      <c r="R186" s="14" t="s">
        <v>8275</v>
      </c>
      <c r="S186" s="16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8326</v>
      </c>
      <c r="O187">
        <f t="shared" si="10"/>
        <v>6</v>
      </c>
      <c r="P187" s="10">
        <f t="shared" si="11"/>
        <v>220</v>
      </c>
      <c r="Q187" s="14" t="s">
        <v>8271</v>
      </c>
      <c r="R187" s="14" t="s">
        <v>8275</v>
      </c>
      <c r="S187" s="16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8326</v>
      </c>
      <c r="O188">
        <f t="shared" si="10"/>
        <v>0</v>
      </c>
      <c r="P188" s="10">
        <f t="shared" si="11"/>
        <v>0</v>
      </c>
      <c r="Q188" s="14" t="s">
        <v>8271</v>
      </c>
      <c r="R188" s="14" t="s">
        <v>8275</v>
      </c>
      <c r="S188" s="16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8326</v>
      </c>
      <c r="O189">
        <f t="shared" si="10"/>
        <v>16</v>
      </c>
      <c r="P189" s="10">
        <f t="shared" si="11"/>
        <v>160</v>
      </c>
      <c r="Q189" s="14" t="s">
        <v>8271</v>
      </c>
      <c r="R189" s="14" t="s">
        <v>8275</v>
      </c>
      <c r="S189" s="16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8326</v>
      </c>
      <c r="O190">
        <f t="shared" si="10"/>
        <v>0</v>
      </c>
      <c r="P190" s="10">
        <f t="shared" si="11"/>
        <v>0</v>
      </c>
      <c r="Q190" s="14" t="s">
        <v>8271</v>
      </c>
      <c r="R190" s="14" t="s">
        <v>8275</v>
      </c>
      <c r="S190" s="16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8326</v>
      </c>
      <c r="O191">
        <f t="shared" si="10"/>
        <v>0</v>
      </c>
      <c r="P191" s="10">
        <f t="shared" si="11"/>
        <v>69</v>
      </c>
      <c r="Q191" s="14" t="s">
        <v>8271</v>
      </c>
      <c r="R191" s="14" t="s">
        <v>8275</v>
      </c>
      <c r="S191" s="16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8326</v>
      </c>
      <c r="O192">
        <f t="shared" si="10"/>
        <v>0</v>
      </c>
      <c r="P192" s="10">
        <f t="shared" si="11"/>
        <v>50</v>
      </c>
      <c r="Q192" s="14" t="s">
        <v>8271</v>
      </c>
      <c r="R192" s="14" t="s">
        <v>8275</v>
      </c>
      <c r="S192" s="16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8326</v>
      </c>
      <c r="O193">
        <f t="shared" si="10"/>
        <v>5</v>
      </c>
      <c r="P193" s="10">
        <f t="shared" si="11"/>
        <v>83.33</v>
      </c>
      <c r="Q193" s="14" t="s">
        <v>8271</v>
      </c>
      <c r="R193" s="14" t="s">
        <v>8275</v>
      </c>
      <c r="S193" s="16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8326</v>
      </c>
      <c r="O194">
        <f t="shared" ref="O194:O257" si="15">ROUND(E194/D194*100,0)</f>
        <v>0</v>
      </c>
      <c r="P194" s="10">
        <f t="shared" si="11"/>
        <v>5.67</v>
      </c>
      <c r="Q194" s="14" t="s">
        <v>8271</v>
      </c>
      <c r="R194" s="14" t="s">
        <v>8275</v>
      </c>
      <c r="S194" s="16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8326</v>
      </c>
      <c r="O195">
        <f t="shared" si="15"/>
        <v>0</v>
      </c>
      <c r="P195" s="10">
        <f t="shared" ref="P195:P258" si="16">IFERROR(ROUND(E195/L195,2),0 )</f>
        <v>0</v>
      </c>
      <c r="Q195" s="14" t="s">
        <v>8271</v>
      </c>
      <c r="R195" s="14" t="s">
        <v>8275</v>
      </c>
      <c r="S195" s="16">
        <f t="shared" ref="S195:S258" si="17">(((J195/60)/60)/24)+DATE(1970,1,1)</f>
        <v>41911.934791666667</v>
      </c>
      <c r="T195" s="17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8326</v>
      </c>
      <c r="O196">
        <f t="shared" si="15"/>
        <v>0</v>
      </c>
      <c r="P196" s="10">
        <f t="shared" si="16"/>
        <v>1</v>
      </c>
      <c r="Q196" s="14" t="s">
        <v>8271</v>
      </c>
      <c r="R196" s="14" t="s">
        <v>8275</v>
      </c>
      <c r="S196" s="16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8326</v>
      </c>
      <c r="O197">
        <f t="shared" si="15"/>
        <v>0</v>
      </c>
      <c r="P197" s="10">
        <f t="shared" si="16"/>
        <v>0</v>
      </c>
      <c r="Q197" s="14" t="s">
        <v>8271</v>
      </c>
      <c r="R197" s="14" t="s">
        <v>8275</v>
      </c>
      <c r="S197" s="16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8326</v>
      </c>
      <c r="O198">
        <f t="shared" si="15"/>
        <v>42</v>
      </c>
      <c r="P198" s="10">
        <f t="shared" si="16"/>
        <v>77.11</v>
      </c>
      <c r="Q198" s="14" t="s">
        <v>8271</v>
      </c>
      <c r="R198" s="14" t="s">
        <v>8275</v>
      </c>
      <c r="S198" s="16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8326</v>
      </c>
      <c r="O199">
        <f t="shared" si="15"/>
        <v>10</v>
      </c>
      <c r="P199" s="10">
        <f t="shared" si="16"/>
        <v>32.75</v>
      </c>
      <c r="Q199" s="14" t="s">
        <v>8271</v>
      </c>
      <c r="R199" s="14" t="s">
        <v>8275</v>
      </c>
      <c r="S199" s="16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8326</v>
      </c>
      <c r="O200">
        <f t="shared" si="15"/>
        <v>1</v>
      </c>
      <c r="P200" s="10">
        <f t="shared" si="16"/>
        <v>46.5</v>
      </c>
      <c r="Q200" s="14" t="s">
        <v>8271</v>
      </c>
      <c r="R200" s="14" t="s">
        <v>8275</v>
      </c>
      <c r="S200" s="16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8326</v>
      </c>
      <c r="O201">
        <f t="shared" si="15"/>
        <v>0</v>
      </c>
      <c r="P201" s="10">
        <f t="shared" si="16"/>
        <v>0</v>
      </c>
      <c r="Q201" s="14" t="s">
        <v>8271</v>
      </c>
      <c r="R201" s="14" t="s">
        <v>8275</v>
      </c>
      <c r="S201" s="16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8326</v>
      </c>
      <c r="O202">
        <f t="shared" si="15"/>
        <v>26</v>
      </c>
      <c r="P202" s="10">
        <f t="shared" si="16"/>
        <v>87.31</v>
      </c>
      <c r="Q202" s="14" t="s">
        <v>8271</v>
      </c>
      <c r="R202" s="14" t="s">
        <v>8275</v>
      </c>
      <c r="S202" s="16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8326</v>
      </c>
      <c r="O203">
        <f t="shared" si="15"/>
        <v>58</v>
      </c>
      <c r="P203" s="10">
        <f t="shared" si="16"/>
        <v>54.29</v>
      </c>
      <c r="Q203" s="14" t="s">
        <v>8271</v>
      </c>
      <c r="R203" s="14" t="s">
        <v>8275</v>
      </c>
      <c r="S203" s="16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8326</v>
      </c>
      <c r="O204">
        <f t="shared" si="15"/>
        <v>0</v>
      </c>
      <c r="P204" s="10">
        <f t="shared" si="16"/>
        <v>0</v>
      </c>
      <c r="Q204" s="14" t="s">
        <v>8271</v>
      </c>
      <c r="R204" s="14" t="s">
        <v>8275</v>
      </c>
      <c r="S204" s="16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8326</v>
      </c>
      <c r="O205">
        <f t="shared" si="15"/>
        <v>30</v>
      </c>
      <c r="P205" s="10">
        <f t="shared" si="16"/>
        <v>93.25</v>
      </c>
      <c r="Q205" s="14" t="s">
        <v>8271</v>
      </c>
      <c r="R205" s="14" t="s">
        <v>8275</v>
      </c>
      <c r="S205" s="16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8326</v>
      </c>
      <c r="O206">
        <f t="shared" si="15"/>
        <v>51</v>
      </c>
      <c r="P206" s="10">
        <f t="shared" si="16"/>
        <v>117.68</v>
      </c>
      <c r="Q206" s="14" t="s">
        <v>8271</v>
      </c>
      <c r="R206" s="14" t="s">
        <v>8275</v>
      </c>
      <c r="S206" s="16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8326</v>
      </c>
      <c r="O207">
        <f t="shared" si="15"/>
        <v>16</v>
      </c>
      <c r="P207" s="10">
        <f t="shared" si="16"/>
        <v>76.47</v>
      </c>
      <c r="Q207" s="14" t="s">
        <v>8271</v>
      </c>
      <c r="R207" s="14" t="s">
        <v>8275</v>
      </c>
      <c r="S207" s="16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8326</v>
      </c>
      <c r="O208">
        <f t="shared" si="15"/>
        <v>0</v>
      </c>
      <c r="P208" s="10">
        <f t="shared" si="16"/>
        <v>0</v>
      </c>
      <c r="Q208" s="14" t="s">
        <v>8271</v>
      </c>
      <c r="R208" s="14" t="s">
        <v>8275</v>
      </c>
      <c r="S208" s="16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8326</v>
      </c>
      <c r="O209">
        <f t="shared" si="15"/>
        <v>15</v>
      </c>
      <c r="P209" s="10">
        <f t="shared" si="16"/>
        <v>163.85</v>
      </c>
      <c r="Q209" s="14" t="s">
        <v>8271</v>
      </c>
      <c r="R209" s="14" t="s">
        <v>8275</v>
      </c>
      <c r="S209" s="16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8326</v>
      </c>
      <c r="O210">
        <f t="shared" si="15"/>
        <v>0</v>
      </c>
      <c r="P210" s="10">
        <f t="shared" si="16"/>
        <v>0</v>
      </c>
      <c r="Q210" s="14" t="s">
        <v>8271</v>
      </c>
      <c r="R210" s="14" t="s">
        <v>8275</v>
      </c>
      <c r="S210" s="16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8326</v>
      </c>
      <c r="O211">
        <f t="shared" si="15"/>
        <v>0</v>
      </c>
      <c r="P211" s="10">
        <f t="shared" si="16"/>
        <v>0</v>
      </c>
      <c r="Q211" s="14" t="s">
        <v>8271</v>
      </c>
      <c r="R211" s="14" t="s">
        <v>8275</v>
      </c>
      <c r="S211" s="16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8326</v>
      </c>
      <c r="O212">
        <f t="shared" si="15"/>
        <v>25</v>
      </c>
      <c r="P212" s="10">
        <f t="shared" si="16"/>
        <v>91.82</v>
      </c>
      <c r="Q212" s="14" t="s">
        <v>8271</v>
      </c>
      <c r="R212" s="14" t="s">
        <v>8275</v>
      </c>
      <c r="S212" s="16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8326</v>
      </c>
      <c r="O213">
        <f t="shared" si="15"/>
        <v>45</v>
      </c>
      <c r="P213" s="10">
        <f t="shared" si="16"/>
        <v>185.83</v>
      </c>
      <c r="Q213" s="14" t="s">
        <v>8271</v>
      </c>
      <c r="R213" s="14" t="s">
        <v>8275</v>
      </c>
      <c r="S213" s="16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8326</v>
      </c>
      <c r="O214">
        <f t="shared" si="15"/>
        <v>0</v>
      </c>
      <c r="P214" s="10">
        <f t="shared" si="16"/>
        <v>1</v>
      </c>
      <c r="Q214" s="14" t="s">
        <v>8271</v>
      </c>
      <c r="R214" s="14" t="s">
        <v>8275</v>
      </c>
      <c r="S214" s="16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8326</v>
      </c>
      <c r="O215">
        <f t="shared" si="15"/>
        <v>0</v>
      </c>
      <c r="P215" s="10">
        <f t="shared" si="16"/>
        <v>20</v>
      </c>
      <c r="Q215" s="14" t="s">
        <v>8271</v>
      </c>
      <c r="R215" s="14" t="s">
        <v>8275</v>
      </c>
      <c r="S215" s="16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8326</v>
      </c>
      <c r="O216">
        <f t="shared" si="15"/>
        <v>0</v>
      </c>
      <c r="P216" s="10">
        <f t="shared" si="16"/>
        <v>1</v>
      </c>
      <c r="Q216" s="14" t="s">
        <v>8271</v>
      </c>
      <c r="R216" s="14" t="s">
        <v>8275</v>
      </c>
      <c r="S216" s="16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8326</v>
      </c>
      <c r="O217">
        <f t="shared" si="15"/>
        <v>0</v>
      </c>
      <c r="P217" s="10">
        <f t="shared" si="16"/>
        <v>10</v>
      </c>
      <c r="Q217" s="14" t="s">
        <v>8271</v>
      </c>
      <c r="R217" s="14" t="s">
        <v>8275</v>
      </c>
      <c r="S217" s="16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8326</v>
      </c>
      <c r="O218">
        <f t="shared" si="15"/>
        <v>56</v>
      </c>
      <c r="P218" s="10">
        <f t="shared" si="16"/>
        <v>331.54</v>
      </c>
      <c r="Q218" s="14" t="s">
        <v>8271</v>
      </c>
      <c r="R218" s="14" t="s">
        <v>8275</v>
      </c>
      <c r="S218" s="16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8326</v>
      </c>
      <c r="O219">
        <f t="shared" si="15"/>
        <v>12</v>
      </c>
      <c r="P219" s="10">
        <f t="shared" si="16"/>
        <v>314.29000000000002</v>
      </c>
      <c r="Q219" s="14" t="s">
        <v>8271</v>
      </c>
      <c r="R219" s="14" t="s">
        <v>8275</v>
      </c>
      <c r="S219" s="16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8326</v>
      </c>
      <c r="O220">
        <f t="shared" si="15"/>
        <v>2</v>
      </c>
      <c r="P220" s="10">
        <f t="shared" si="16"/>
        <v>100</v>
      </c>
      <c r="Q220" s="14" t="s">
        <v>8271</v>
      </c>
      <c r="R220" s="14" t="s">
        <v>8275</v>
      </c>
      <c r="S220" s="16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8326</v>
      </c>
      <c r="O221">
        <f t="shared" si="15"/>
        <v>18</v>
      </c>
      <c r="P221" s="10">
        <f t="shared" si="16"/>
        <v>115.99</v>
      </c>
      <c r="Q221" s="14" t="s">
        <v>8271</v>
      </c>
      <c r="R221" s="14" t="s">
        <v>8275</v>
      </c>
      <c r="S221" s="16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8326</v>
      </c>
      <c r="O222">
        <f t="shared" si="15"/>
        <v>1</v>
      </c>
      <c r="P222" s="10">
        <f t="shared" si="16"/>
        <v>120</v>
      </c>
      <c r="Q222" s="14" t="s">
        <v>8271</v>
      </c>
      <c r="R222" s="14" t="s">
        <v>8275</v>
      </c>
      <c r="S222" s="16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8326</v>
      </c>
      <c r="O223">
        <f t="shared" si="15"/>
        <v>0</v>
      </c>
      <c r="P223" s="10">
        <f t="shared" si="16"/>
        <v>0</v>
      </c>
      <c r="Q223" s="14" t="s">
        <v>8271</v>
      </c>
      <c r="R223" s="14" t="s">
        <v>8275</v>
      </c>
      <c r="S223" s="16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8326</v>
      </c>
      <c r="O224">
        <f t="shared" si="15"/>
        <v>13</v>
      </c>
      <c r="P224" s="10">
        <f t="shared" si="16"/>
        <v>65</v>
      </c>
      <c r="Q224" s="14" t="s">
        <v>8271</v>
      </c>
      <c r="R224" s="14" t="s">
        <v>8275</v>
      </c>
      <c r="S224" s="16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8326</v>
      </c>
      <c r="O225">
        <f t="shared" si="15"/>
        <v>0</v>
      </c>
      <c r="P225" s="10">
        <f t="shared" si="16"/>
        <v>0</v>
      </c>
      <c r="Q225" s="14" t="s">
        <v>8271</v>
      </c>
      <c r="R225" s="14" t="s">
        <v>8275</v>
      </c>
      <c r="S225" s="16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8326</v>
      </c>
      <c r="O226">
        <f t="shared" si="15"/>
        <v>0</v>
      </c>
      <c r="P226" s="10">
        <f t="shared" si="16"/>
        <v>0</v>
      </c>
      <c r="Q226" s="14" t="s">
        <v>8271</v>
      </c>
      <c r="R226" s="14" t="s">
        <v>8275</v>
      </c>
      <c r="S226" s="16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8326</v>
      </c>
      <c r="O227">
        <f t="shared" si="15"/>
        <v>0</v>
      </c>
      <c r="P227" s="10">
        <f t="shared" si="16"/>
        <v>0</v>
      </c>
      <c r="Q227" s="14" t="s">
        <v>8271</v>
      </c>
      <c r="R227" s="14" t="s">
        <v>8275</v>
      </c>
      <c r="S227" s="16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8326</v>
      </c>
      <c r="O228">
        <f t="shared" si="15"/>
        <v>1</v>
      </c>
      <c r="P228" s="10">
        <f t="shared" si="16"/>
        <v>125</v>
      </c>
      <c r="Q228" s="14" t="s">
        <v>8271</v>
      </c>
      <c r="R228" s="14" t="s">
        <v>8275</v>
      </c>
      <c r="S228" s="16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8326</v>
      </c>
      <c r="O229">
        <f t="shared" si="15"/>
        <v>0</v>
      </c>
      <c r="P229" s="10">
        <f t="shared" si="16"/>
        <v>0</v>
      </c>
      <c r="Q229" s="14" t="s">
        <v>8271</v>
      </c>
      <c r="R229" s="14" t="s">
        <v>8275</v>
      </c>
      <c r="S229" s="16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8326</v>
      </c>
      <c r="O230">
        <f t="shared" si="15"/>
        <v>0</v>
      </c>
      <c r="P230" s="10">
        <f t="shared" si="16"/>
        <v>0</v>
      </c>
      <c r="Q230" s="14" t="s">
        <v>8271</v>
      </c>
      <c r="R230" s="14" t="s">
        <v>8275</v>
      </c>
      <c r="S230" s="16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8326</v>
      </c>
      <c r="O231">
        <f t="shared" si="15"/>
        <v>0</v>
      </c>
      <c r="P231" s="10">
        <f t="shared" si="16"/>
        <v>0</v>
      </c>
      <c r="Q231" s="14" t="s">
        <v>8271</v>
      </c>
      <c r="R231" s="14" t="s">
        <v>8275</v>
      </c>
      <c r="S231" s="16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8326</v>
      </c>
      <c r="O232">
        <f t="shared" si="15"/>
        <v>0</v>
      </c>
      <c r="P232" s="10">
        <f t="shared" si="16"/>
        <v>30</v>
      </c>
      <c r="Q232" s="14" t="s">
        <v>8271</v>
      </c>
      <c r="R232" s="14" t="s">
        <v>8275</v>
      </c>
      <c r="S232" s="16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8326</v>
      </c>
      <c r="O233">
        <f t="shared" si="15"/>
        <v>0</v>
      </c>
      <c r="P233" s="10">
        <f t="shared" si="16"/>
        <v>0</v>
      </c>
      <c r="Q233" s="14" t="s">
        <v>8271</v>
      </c>
      <c r="R233" s="14" t="s">
        <v>8275</v>
      </c>
      <c r="S233" s="16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8326</v>
      </c>
      <c r="O234">
        <f t="shared" si="15"/>
        <v>3</v>
      </c>
      <c r="P234" s="10">
        <f t="shared" si="16"/>
        <v>15.71</v>
      </c>
      <c r="Q234" s="14" t="s">
        <v>8271</v>
      </c>
      <c r="R234" s="14" t="s">
        <v>8275</v>
      </c>
      <c r="S234" s="16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8326</v>
      </c>
      <c r="O235">
        <f t="shared" si="15"/>
        <v>0</v>
      </c>
      <c r="P235" s="10">
        <f t="shared" si="16"/>
        <v>0</v>
      </c>
      <c r="Q235" s="14" t="s">
        <v>8271</v>
      </c>
      <c r="R235" s="14" t="s">
        <v>8275</v>
      </c>
      <c r="S235" s="16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8326</v>
      </c>
      <c r="O236">
        <f t="shared" si="15"/>
        <v>40</v>
      </c>
      <c r="P236" s="10">
        <f t="shared" si="16"/>
        <v>80.2</v>
      </c>
      <c r="Q236" s="14" t="s">
        <v>8271</v>
      </c>
      <c r="R236" s="14" t="s">
        <v>8275</v>
      </c>
      <c r="S236" s="16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8326</v>
      </c>
      <c r="O237">
        <f t="shared" si="15"/>
        <v>0</v>
      </c>
      <c r="P237" s="10">
        <f t="shared" si="16"/>
        <v>0</v>
      </c>
      <c r="Q237" s="14" t="s">
        <v>8271</v>
      </c>
      <c r="R237" s="14" t="s">
        <v>8275</v>
      </c>
      <c r="S237" s="16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8326</v>
      </c>
      <c r="O238">
        <f t="shared" si="15"/>
        <v>0</v>
      </c>
      <c r="P238" s="10">
        <f t="shared" si="16"/>
        <v>0</v>
      </c>
      <c r="Q238" s="14" t="s">
        <v>8271</v>
      </c>
      <c r="R238" s="14" t="s">
        <v>8275</v>
      </c>
      <c r="S238" s="16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8326</v>
      </c>
      <c r="O239">
        <f t="shared" si="15"/>
        <v>0</v>
      </c>
      <c r="P239" s="10">
        <f t="shared" si="16"/>
        <v>50</v>
      </c>
      <c r="Q239" s="14" t="s">
        <v>8271</v>
      </c>
      <c r="R239" s="14" t="s">
        <v>8275</v>
      </c>
      <c r="S239" s="16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8326</v>
      </c>
      <c r="O240">
        <f t="shared" si="15"/>
        <v>0</v>
      </c>
      <c r="P240" s="10">
        <f t="shared" si="16"/>
        <v>0</v>
      </c>
      <c r="Q240" s="14" t="s">
        <v>8271</v>
      </c>
      <c r="R240" s="14" t="s">
        <v>8275</v>
      </c>
      <c r="S240" s="16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8326</v>
      </c>
      <c r="O241">
        <f t="shared" si="15"/>
        <v>25</v>
      </c>
      <c r="P241" s="10">
        <f t="shared" si="16"/>
        <v>50</v>
      </c>
      <c r="Q241" s="14" t="s">
        <v>8271</v>
      </c>
      <c r="R241" s="14" t="s">
        <v>8275</v>
      </c>
      <c r="S241" s="16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8327</v>
      </c>
      <c r="O242">
        <f t="shared" si="15"/>
        <v>108</v>
      </c>
      <c r="P242" s="10">
        <f t="shared" si="16"/>
        <v>117.85</v>
      </c>
      <c r="Q242" s="14" t="s">
        <v>8271</v>
      </c>
      <c r="R242" s="14" t="s">
        <v>8276</v>
      </c>
      <c r="S242" s="16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8327</v>
      </c>
      <c r="O243">
        <f t="shared" si="15"/>
        <v>113</v>
      </c>
      <c r="P243" s="10">
        <f t="shared" si="16"/>
        <v>109.04</v>
      </c>
      <c r="Q243" s="14" t="s">
        <v>8271</v>
      </c>
      <c r="R243" s="14" t="s">
        <v>8276</v>
      </c>
      <c r="S243" s="16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8327</v>
      </c>
      <c r="O244">
        <f t="shared" si="15"/>
        <v>113</v>
      </c>
      <c r="P244" s="10">
        <f t="shared" si="16"/>
        <v>73.02</v>
      </c>
      <c r="Q244" s="14" t="s">
        <v>8271</v>
      </c>
      <c r="R244" s="14" t="s">
        <v>8276</v>
      </c>
      <c r="S244" s="16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8327</v>
      </c>
      <c r="O245">
        <f t="shared" si="15"/>
        <v>103</v>
      </c>
      <c r="P245" s="10">
        <f t="shared" si="16"/>
        <v>78.2</v>
      </c>
      <c r="Q245" s="14" t="s">
        <v>8271</v>
      </c>
      <c r="R245" s="14" t="s">
        <v>8276</v>
      </c>
      <c r="S245" s="16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8327</v>
      </c>
      <c r="O246">
        <f t="shared" si="15"/>
        <v>114</v>
      </c>
      <c r="P246" s="10">
        <f t="shared" si="16"/>
        <v>47.4</v>
      </c>
      <c r="Q246" s="14" t="s">
        <v>8271</v>
      </c>
      <c r="R246" s="14" t="s">
        <v>8276</v>
      </c>
      <c r="S246" s="16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8327</v>
      </c>
      <c r="O247">
        <f t="shared" si="15"/>
        <v>104</v>
      </c>
      <c r="P247" s="10">
        <f t="shared" si="16"/>
        <v>54.02</v>
      </c>
      <c r="Q247" s="14" t="s">
        <v>8271</v>
      </c>
      <c r="R247" s="14" t="s">
        <v>8276</v>
      </c>
      <c r="S247" s="16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8327</v>
      </c>
      <c r="O248">
        <f t="shared" si="15"/>
        <v>305</v>
      </c>
      <c r="P248" s="10">
        <f t="shared" si="16"/>
        <v>68.489999999999995</v>
      </c>
      <c r="Q248" s="14" t="s">
        <v>8271</v>
      </c>
      <c r="R248" s="14" t="s">
        <v>8276</v>
      </c>
      <c r="S248" s="16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8327</v>
      </c>
      <c r="O249">
        <f t="shared" si="15"/>
        <v>134</v>
      </c>
      <c r="P249" s="10">
        <f t="shared" si="16"/>
        <v>108.15</v>
      </c>
      <c r="Q249" s="14" t="s">
        <v>8271</v>
      </c>
      <c r="R249" s="14" t="s">
        <v>8276</v>
      </c>
      <c r="S249" s="16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8327</v>
      </c>
      <c r="O250">
        <f t="shared" si="15"/>
        <v>101</v>
      </c>
      <c r="P250" s="10">
        <f t="shared" si="16"/>
        <v>589.95000000000005</v>
      </c>
      <c r="Q250" s="14" t="s">
        <v>8271</v>
      </c>
      <c r="R250" s="14" t="s">
        <v>8276</v>
      </c>
      <c r="S250" s="16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8327</v>
      </c>
      <c r="O251">
        <f t="shared" si="15"/>
        <v>113</v>
      </c>
      <c r="P251" s="10">
        <f t="shared" si="16"/>
        <v>48.05</v>
      </c>
      <c r="Q251" s="14" t="s">
        <v>8271</v>
      </c>
      <c r="R251" s="14" t="s">
        <v>8276</v>
      </c>
      <c r="S251" s="16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8327</v>
      </c>
      <c r="O252">
        <f t="shared" si="15"/>
        <v>106</v>
      </c>
      <c r="P252" s="10">
        <f t="shared" si="16"/>
        <v>72.48</v>
      </c>
      <c r="Q252" s="14" t="s">
        <v>8271</v>
      </c>
      <c r="R252" s="14" t="s">
        <v>8276</v>
      </c>
      <c r="S252" s="16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8327</v>
      </c>
      <c r="O253">
        <f t="shared" si="15"/>
        <v>126</v>
      </c>
      <c r="P253" s="10">
        <f t="shared" si="16"/>
        <v>57.08</v>
      </c>
      <c r="Q253" s="14" t="s">
        <v>8271</v>
      </c>
      <c r="R253" s="14" t="s">
        <v>8276</v>
      </c>
      <c r="S253" s="16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8327</v>
      </c>
      <c r="O254">
        <f t="shared" si="15"/>
        <v>185</v>
      </c>
      <c r="P254" s="10">
        <f t="shared" si="16"/>
        <v>85.44</v>
      </c>
      <c r="Q254" s="14" t="s">
        <v>8271</v>
      </c>
      <c r="R254" s="14" t="s">
        <v>8276</v>
      </c>
      <c r="S254" s="16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8327</v>
      </c>
      <c r="O255">
        <f t="shared" si="15"/>
        <v>101</v>
      </c>
      <c r="P255" s="10">
        <f t="shared" si="16"/>
        <v>215.86</v>
      </c>
      <c r="Q255" s="14" t="s">
        <v>8271</v>
      </c>
      <c r="R255" s="14" t="s">
        <v>8276</v>
      </c>
      <c r="S255" s="16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8327</v>
      </c>
      <c r="O256">
        <f t="shared" si="15"/>
        <v>117</v>
      </c>
      <c r="P256" s="10">
        <f t="shared" si="16"/>
        <v>89.39</v>
      </c>
      <c r="Q256" s="14" t="s">
        <v>8271</v>
      </c>
      <c r="R256" s="14" t="s">
        <v>8276</v>
      </c>
      <c r="S256" s="16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8327</v>
      </c>
      <c r="O257">
        <f t="shared" si="15"/>
        <v>107</v>
      </c>
      <c r="P257" s="10">
        <f t="shared" si="16"/>
        <v>45.42</v>
      </c>
      <c r="Q257" s="14" t="s">
        <v>8271</v>
      </c>
      <c r="R257" s="14" t="s">
        <v>8276</v>
      </c>
      <c r="S257" s="16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8327</v>
      </c>
      <c r="O258">
        <f t="shared" ref="O258:O321" si="20">ROUND(E258/D258*100,0)</f>
        <v>139</v>
      </c>
      <c r="P258" s="10">
        <f t="shared" si="16"/>
        <v>65.760000000000005</v>
      </c>
      <c r="Q258" s="14" t="s">
        <v>8271</v>
      </c>
      <c r="R258" s="14" t="s">
        <v>8276</v>
      </c>
      <c r="S258" s="16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8327</v>
      </c>
      <c r="O259">
        <f t="shared" si="20"/>
        <v>107</v>
      </c>
      <c r="P259" s="10">
        <f t="shared" ref="P259:P322" si="21">IFERROR(ROUND(E259/L259,2),0 )</f>
        <v>66.7</v>
      </c>
      <c r="Q259" s="14" t="s">
        <v>8271</v>
      </c>
      <c r="R259" s="14" t="s">
        <v>8276</v>
      </c>
      <c r="S259" s="16">
        <f t="shared" ref="S259:S322" si="22">(((J259/60)/60)/24)+DATE(1970,1,1)</f>
        <v>42479.626875000002</v>
      </c>
      <c r="T259" s="17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8327</v>
      </c>
      <c r="O260">
        <f t="shared" si="20"/>
        <v>191</v>
      </c>
      <c r="P260" s="10">
        <f t="shared" si="21"/>
        <v>83.35</v>
      </c>
      <c r="Q260" s="14" t="s">
        <v>8271</v>
      </c>
      <c r="R260" s="14" t="s">
        <v>8276</v>
      </c>
      <c r="S260" s="16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8327</v>
      </c>
      <c r="O261">
        <f t="shared" si="20"/>
        <v>132</v>
      </c>
      <c r="P261" s="10">
        <f t="shared" si="21"/>
        <v>105.05</v>
      </c>
      <c r="Q261" s="14" t="s">
        <v>8271</v>
      </c>
      <c r="R261" s="14" t="s">
        <v>8276</v>
      </c>
      <c r="S261" s="16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8327</v>
      </c>
      <c r="O262">
        <f t="shared" si="20"/>
        <v>106</v>
      </c>
      <c r="P262" s="10">
        <f t="shared" si="21"/>
        <v>120.91</v>
      </c>
      <c r="Q262" s="14" t="s">
        <v>8271</v>
      </c>
      <c r="R262" s="14" t="s">
        <v>8276</v>
      </c>
      <c r="S262" s="16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8327</v>
      </c>
      <c r="O263">
        <f t="shared" si="20"/>
        <v>107</v>
      </c>
      <c r="P263" s="10">
        <f t="shared" si="21"/>
        <v>97.64</v>
      </c>
      <c r="Q263" s="14" t="s">
        <v>8271</v>
      </c>
      <c r="R263" s="14" t="s">
        <v>8276</v>
      </c>
      <c r="S263" s="16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8327</v>
      </c>
      <c r="O264">
        <f t="shared" si="20"/>
        <v>240</v>
      </c>
      <c r="P264" s="10">
        <f t="shared" si="21"/>
        <v>41.38</v>
      </c>
      <c r="Q264" s="14" t="s">
        <v>8271</v>
      </c>
      <c r="R264" s="14" t="s">
        <v>8276</v>
      </c>
      <c r="S264" s="16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8327</v>
      </c>
      <c r="O265">
        <f t="shared" si="20"/>
        <v>118</v>
      </c>
      <c r="P265" s="10">
        <f t="shared" si="21"/>
        <v>30.65</v>
      </c>
      <c r="Q265" s="14" t="s">
        <v>8271</v>
      </c>
      <c r="R265" s="14" t="s">
        <v>8276</v>
      </c>
      <c r="S265" s="16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8327</v>
      </c>
      <c r="O266">
        <f t="shared" si="20"/>
        <v>118</v>
      </c>
      <c r="P266" s="10">
        <f t="shared" si="21"/>
        <v>64.95</v>
      </c>
      <c r="Q266" s="14" t="s">
        <v>8271</v>
      </c>
      <c r="R266" s="14" t="s">
        <v>8276</v>
      </c>
      <c r="S266" s="16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8327</v>
      </c>
      <c r="O267">
        <f t="shared" si="20"/>
        <v>111</v>
      </c>
      <c r="P267" s="10">
        <f t="shared" si="21"/>
        <v>95.78</v>
      </c>
      <c r="Q267" s="14" t="s">
        <v>8271</v>
      </c>
      <c r="R267" s="14" t="s">
        <v>8276</v>
      </c>
      <c r="S267" s="16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8327</v>
      </c>
      <c r="O268">
        <f t="shared" si="20"/>
        <v>146</v>
      </c>
      <c r="P268" s="10">
        <f t="shared" si="21"/>
        <v>40.42</v>
      </c>
      <c r="Q268" s="14" t="s">
        <v>8271</v>
      </c>
      <c r="R268" s="14" t="s">
        <v>8276</v>
      </c>
      <c r="S268" s="16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8327</v>
      </c>
      <c r="O269">
        <f t="shared" si="20"/>
        <v>132</v>
      </c>
      <c r="P269" s="10">
        <f t="shared" si="21"/>
        <v>78.58</v>
      </c>
      <c r="Q269" s="14" t="s">
        <v>8271</v>
      </c>
      <c r="R269" s="14" t="s">
        <v>8276</v>
      </c>
      <c r="S269" s="16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8327</v>
      </c>
      <c r="O270">
        <f t="shared" si="20"/>
        <v>111</v>
      </c>
      <c r="P270" s="10">
        <f t="shared" si="21"/>
        <v>50.18</v>
      </c>
      <c r="Q270" s="14" t="s">
        <v>8271</v>
      </c>
      <c r="R270" s="14" t="s">
        <v>8276</v>
      </c>
      <c r="S270" s="16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8327</v>
      </c>
      <c r="O271">
        <f t="shared" si="20"/>
        <v>147</v>
      </c>
      <c r="P271" s="10">
        <f t="shared" si="21"/>
        <v>92.25</v>
      </c>
      <c r="Q271" s="14" t="s">
        <v>8271</v>
      </c>
      <c r="R271" s="14" t="s">
        <v>8276</v>
      </c>
      <c r="S271" s="16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8327</v>
      </c>
      <c r="O272">
        <f t="shared" si="20"/>
        <v>153</v>
      </c>
      <c r="P272" s="10">
        <f t="shared" si="21"/>
        <v>57.54</v>
      </c>
      <c r="Q272" s="14" t="s">
        <v>8271</v>
      </c>
      <c r="R272" s="14" t="s">
        <v>8276</v>
      </c>
      <c r="S272" s="16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8327</v>
      </c>
      <c r="O273">
        <f t="shared" si="20"/>
        <v>105</v>
      </c>
      <c r="P273" s="10">
        <f t="shared" si="21"/>
        <v>109.42</v>
      </c>
      <c r="Q273" s="14" t="s">
        <v>8271</v>
      </c>
      <c r="R273" s="14" t="s">
        <v>8276</v>
      </c>
      <c r="S273" s="16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8327</v>
      </c>
      <c r="O274">
        <f t="shared" si="20"/>
        <v>177</v>
      </c>
      <c r="P274" s="10">
        <f t="shared" si="21"/>
        <v>81.89</v>
      </c>
      <c r="Q274" s="14" t="s">
        <v>8271</v>
      </c>
      <c r="R274" s="14" t="s">
        <v>8276</v>
      </c>
      <c r="S274" s="16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8327</v>
      </c>
      <c r="O275">
        <f t="shared" si="20"/>
        <v>108</v>
      </c>
      <c r="P275" s="10">
        <f t="shared" si="21"/>
        <v>45.67</v>
      </c>
      <c r="Q275" s="14" t="s">
        <v>8271</v>
      </c>
      <c r="R275" s="14" t="s">
        <v>8276</v>
      </c>
      <c r="S275" s="16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8327</v>
      </c>
      <c r="O276">
        <f t="shared" si="20"/>
        <v>156</v>
      </c>
      <c r="P276" s="10">
        <f t="shared" si="21"/>
        <v>55.22</v>
      </c>
      <c r="Q276" s="14" t="s">
        <v>8271</v>
      </c>
      <c r="R276" s="14" t="s">
        <v>8276</v>
      </c>
      <c r="S276" s="16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8327</v>
      </c>
      <c r="O277">
        <f t="shared" si="20"/>
        <v>108</v>
      </c>
      <c r="P277" s="10">
        <f t="shared" si="21"/>
        <v>65.3</v>
      </c>
      <c r="Q277" s="14" t="s">
        <v>8271</v>
      </c>
      <c r="R277" s="14" t="s">
        <v>8276</v>
      </c>
      <c r="S277" s="16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8327</v>
      </c>
      <c r="O278">
        <f t="shared" si="20"/>
        <v>148</v>
      </c>
      <c r="P278" s="10">
        <f t="shared" si="21"/>
        <v>95.23</v>
      </c>
      <c r="Q278" s="14" t="s">
        <v>8271</v>
      </c>
      <c r="R278" s="14" t="s">
        <v>8276</v>
      </c>
      <c r="S278" s="16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8327</v>
      </c>
      <c r="O279">
        <f t="shared" si="20"/>
        <v>110</v>
      </c>
      <c r="P279" s="10">
        <f t="shared" si="21"/>
        <v>75.44</v>
      </c>
      <c r="Q279" s="14" t="s">
        <v>8271</v>
      </c>
      <c r="R279" s="14" t="s">
        <v>8276</v>
      </c>
      <c r="S279" s="16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8327</v>
      </c>
      <c r="O280">
        <f t="shared" si="20"/>
        <v>150</v>
      </c>
      <c r="P280" s="10">
        <f t="shared" si="21"/>
        <v>97.82</v>
      </c>
      <c r="Q280" s="14" t="s">
        <v>8271</v>
      </c>
      <c r="R280" s="14" t="s">
        <v>8276</v>
      </c>
      <c r="S280" s="16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8327</v>
      </c>
      <c r="O281">
        <f t="shared" si="20"/>
        <v>157</v>
      </c>
      <c r="P281" s="10">
        <f t="shared" si="21"/>
        <v>87.69</v>
      </c>
      <c r="Q281" s="14" t="s">
        <v>8271</v>
      </c>
      <c r="R281" s="14" t="s">
        <v>8276</v>
      </c>
      <c r="S281" s="16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8327</v>
      </c>
      <c r="O282">
        <f t="shared" si="20"/>
        <v>156</v>
      </c>
      <c r="P282" s="10">
        <f t="shared" si="21"/>
        <v>54.75</v>
      </c>
      <c r="Q282" s="14" t="s">
        <v>8271</v>
      </c>
      <c r="R282" s="14" t="s">
        <v>8276</v>
      </c>
      <c r="S282" s="16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8327</v>
      </c>
      <c r="O283">
        <f t="shared" si="20"/>
        <v>121</v>
      </c>
      <c r="P283" s="10">
        <f t="shared" si="21"/>
        <v>83.95</v>
      </c>
      <c r="Q283" s="14" t="s">
        <v>8271</v>
      </c>
      <c r="R283" s="14" t="s">
        <v>8276</v>
      </c>
      <c r="S283" s="16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8327</v>
      </c>
      <c r="O284">
        <f t="shared" si="20"/>
        <v>101</v>
      </c>
      <c r="P284" s="10">
        <f t="shared" si="21"/>
        <v>254.39</v>
      </c>
      <c r="Q284" s="14" t="s">
        <v>8271</v>
      </c>
      <c r="R284" s="14" t="s">
        <v>8276</v>
      </c>
      <c r="S284" s="16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8327</v>
      </c>
      <c r="O285">
        <f t="shared" si="20"/>
        <v>114</v>
      </c>
      <c r="P285" s="10">
        <f t="shared" si="21"/>
        <v>101.83</v>
      </c>
      <c r="Q285" s="14" t="s">
        <v>8271</v>
      </c>
      <c r="R285" s="14" t="s">
        <v>8276</v>
      </c>
      <c r="S285" s="16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8327</v>
      </c>
      <c r="O286">
        <f t="shared" si="20"/>
        <v>105</v>
      </c>
      <c r="P286" s="10">
        <f t="shared" si="21"/>
        <v>55.07</v>
      </c>
      <c r="Q286" s="14" t="s">
        <v>8271</v>
      </c>
      <c r="R286" s="14" t="s">
        <v>8276</v>
      </c>
      <c r="S286" s="16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8327</v>
      </c>
      <c r="O287">
        <f t="shared" si="20"/>
        <v>229</v>
      </c>
      <c r="P287" s="10">
        <f t="shared" si="21"/>
        <v>56.9</v>
      </c>
      <c r="Q287" s="14" t="s">
        <v>8271</v>
      </c>
      <c r="R287" s="14" t="s">
        <v>8276</v>
      </c>
      <c r="S287" s="16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8327</v>
      </c>
      <c r="O288">
        <f t="shared" si="20"/>
        <v>109</v>
      </c>
      <c r="P288" s="10">
        <f t="shared" si="21"/>
        <v>121.28</v>
      </c>
      <c r="Q288" s="14" t="s">
        <v>8271</v>
      </c>
      <c r="R288" s="14" t="s">
        <v>8276</v>
      </c>
      <c r="S288" s="16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8327</v>
      </c>
      <c r="O289">
        <f t="shared" si="20"/>
        <v>176</v>
      </c>
      <c r="P289" s="10">
        <f t="shared" si="21"/>
        <v>91.19</v>
      </c>
      <c r="Q289" s="14" t="s">
        <v>8271</v>
      </c>
      <c r="R289" s="14" t="s">
        <v>8276</v>
      </c>
      <c r="S289" s="16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8327</v>
      </c>
      <c r="O290">
        <f t="shared" si="20"/>
        <v>103</v>
      </c>
      <c r="P290" s="10">
        <f t="shared" si="21"/>
        <v>115.45</v>
      </c>
      <c r="Q290" s="14" t="s">
        <v>8271</v>
      </c>
      <c r="R290" s="14" t="s">
        <v>8276</v>
      </c>
      <c r="S290" s="16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8327</v>
      </c>
      <c r="O291">
        <f t="shared" si="20"/>
        <v>105</v>
      </c>
      <c r="P291" s="10">
        <f t="shared" si="21"/>
        <v>67.77</v>
      </c>
      <c r="Q291" s="14" t="s">
        <v>8271</v>
      </c>
      <c r="R291" s="14" t="s">
        <v>8276</v>
      </c>
      <c r="S291" s="16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8327</v>
      </c>
      <c r="O292">
        <f t="shared" si="20"/>
        <v>107</v>
      </c>
      <c r="P292" s="10">
        <f t="shared" si="21"/>
        <v>28.58</v>
      </c>
      <c r="Q292" s="14" t="s">
        <v>8271</v>
      </c>
      <c r="R292" s="14" t="s">
        <v>8276</v>
      </c>
      <c r="S292" s="16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8327</v>
      </c>
      <c r="O293">
        <f t="shared" si="20"/>
        <v>120</v>
      </c>
      <c r="P293" s="10">
        <f t="shared" si="21"/>
        <v>46.88</v>
      </c>
      <c r="Q293" s="14" t="s">
        <v>8271</v>
      </c>
      <c r="R293" s="14" t="s">
        <v>8276</v>
      </c>
      <c r="S293" s="16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8327</v>
      </c>
      <c r="O294">
        <f t="shared" si="20"/>
        <v>102</v>
      </c>
      <c r="P294" s="10">
        <f t="shared" si="21"/>
        <v>154.41999999999999</v>
      </c>
      <c r="Q294" s="14" t="s">
        <v>8271</v>
      </c>
      <c r="R294" s="14" t="s">
        <v>8276</v>
      </c>
      <c r="S294" s="16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8327</v>
      </c>
      <c r="O295">
        <f t="shared" si="20"/>
        <v>101</v>
      </c>
      <c r="P295" s="10">
        <f t="shared" si="21"/>
        <v>201.22</v>
      </c>
      <c r="Q295" s="14" t="s">
        <v>8271</v>
      </c>
      <c r="R295" s="14" t="s">
        <v>8276</v>
      </c>
      <c r="S295" s="16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8327</v>
      </c>
      <c r="O296">
        <f t="shared" si="20"/>
        <v>100</v>
      </c>
      <c r="P296" s="10">
        <f t="shared" si="21"/>
        <v>100</v>
      </c>
      <c r="Q296" s="14" t="s">
        <v>8271</v>
      </c>
      <c r="R296" s="14" t="s">
        <v>8276</v>
      </c>
      <c r="S296" s="16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8327</v>
      </c>
      <c r="O297">
        <f t="shared" si="20"/>
        <v>133</v>
      </c>
      <c r="P297" s="10">
        <f t="shared" si="21"/>
        <v>100.08</v>
      </c>
      <c r="Q297" s="14" t="s">
        <v>8271</v>
      </c>
      <c r="R297" s="14" t="s">
        <v>8276</v>
      </c>
      <c r="S297" s="16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8327</v>
      </c>
      <c r="O298">
        <f t="shared" si="20"/>
        <v>119</v>
      </c>
      <c r="P298" s="10">
        <f t="shared" si="21"/>
        <v>230.09</v>
      </c>
      <c r="Q298" s="14" t="s">
        <v>8271</v>
      </c>
      <c r="R298" s="14" t="s">
        <v>8276</v>
      </c>
      <c r="S298" s="16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8327</v>
      </c>
      <c r="O299">
        <f t="shared" si="20"/>
        <v>101</v>
      </c>
      <c r="P299" s="10">
        <f t="shared" si="21"/>
        <v>141.75</v>
      </c>
      <c r="Q299" s="14" t="s">
        <v>8271</v>
      </c>
      <c r="R299" s="14" t="s">
        <v>8276</v>
      </c>
      <c r="S299" s="16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8327</v>
      </c>
      <c r="O300">
        <f t="shared" si="20"/>
        <v>109</v>
      </c>
      <c r="P300" s="10">
        <f t="shared" si="21"/>
        <v>56.34</v>
      </c>
      <c r="Q300" s="14" t="s">
        <v>8271</v>
      </c>
      <c r="R300" s="14" t="s">
        <v>8276</v>
      </c>
      <c r="S300" s="16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8327</v>
      </c>
      <c r="O301">
        <f t="shared" si="20"/>
        <v>179</v>
      </c>
      <c r="P301" s="10">
        <f t="shared" si="21"/>
        <v>73.34</v>
      </c>
      <c r="Q301" s="14" t="s">
        <v>8271</v>
      </c>
      <c r="R301" s="14" t="s">
        <v>8276</v>
      </c>
      <c r="S301" s="16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8327</v>
      </c>
      <c r="O302">
        <f t="shared" si="20"/>
        <v>102</v>
      </c>
      <c r="P302" s="10">
        <f t="shared" si="21"/>
        <v>85.34</v>
      </c>
      <c r="Q302" s="14" t="s">
        <v>8271</v>
      </c>
      <c r="R302" s="14" t="s">
        <v>8276</v>
      </c>
      <c r="S302" s="16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8327</v>
      </c>
      <c r="O303">
        <f t="shared" si="20"/>
        <v>119</v>
      </c>
      <c r="P303" s="10">
        <f t="shared" si="21"/>
        <v>61.5</v>
      </c>
      <c r="Q303" s="14" t="s">
        <v>8271</v>
      </c>
      <c r="R303" s="14" t="s">
        <v>8276</v>
      </c>
      <c r="S303" s="16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8327</v>
      </c>
      <c r="O304">
        <f t="shared" si="20"/>
        <v>100</v>
      </c>
      <c r="P304" s="10">
        <f t="shared" si="21"/>
        <v>93.02</v>
      </c>
      <c r="Q304" s="14" t="s">
        <v>8271</v>
      </c>
      <c r="R304" s="14" t="s">
        <v>8276</v>
      </c>
      <c r="S304" s="16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8327</v>
      </c>
      <c r="O305">
        <f t="shared" si="20"/>
        <v>137</v>
      </c>
      <c r="P305" s="10">
        <f t="shared" si="21"/>
        <v>50.29</v>
      </c>
      <c r="Q305" s="14" t="s">
        <v>8271</v>
      </c>
      <c r="R305" s="14" t="s">
        <v>8276</v>
      </c>
      <c r="S305" s="16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8327</v>
      </c>
      <c r="O306">
        <f t="shared" si="20"/>
        <v>232</v>
      </c>
      <c r="P306" s="10">
        <f t="shared" si="21"/>
        <v>106.43</v>
      </c>
      <c r="Q306" s="14" t="s">
        <v>8271</v>
      </c>
      <c r="R306" s="14" t="s">
        <v>8276</v>
      </c>
      <c r="S306" s="16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8327</v>
      </c>
      <c r="O307">
        <f t="shared" si="20"/>
        <v>130</v>
      </c>
      <c r="P307" s="10">
        <f t="shared" si="21"/>
        <v>51.72</v>
      </c>
      <c r="Q307" s="14" t="s">
        <v>8271</v>
      </c>
      <c r="R307" s="14" t="s">
        <v>8276</v>
      </c>
      <c r="S307" s="16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8327</v>
      </c>
      <c r="O308">
        <f t="shared" si="20"/>
        <v>293</v>
      </c>
      <c r="P308" s="10">
        <f t="shared" si="21"/>
        <v>36.61</v>
      </c>
      <c r="Q308" s="14" t="s">
        <v>8271</v>
      </c>
      <c r="R308" s="14" t="s">
        <v>8276</v>
      </c>
      <c r="S308" s="16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8327</v>
      </c>
      <c r="O309">
        <f t="shared" si="20"/>
        <v>111</v>
      </c>
      <c r="P309" s="10">
        <f t="shared" si="21"/>
        <v>42.52</v>
      </c>
      <c r="Q309" s="14" t="s">
        <v>8271</v>
      </c>
      <c r="R309" s="14" t="s">
        <v>8276</v>
      </c>
      <c r="S309" s="16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8327</v>
      </c>
      <c r="O310">
        <f t="shared" si="20"/>
        <v>106</v>
      </c>
      <c r="P310" s="10">
        <f t="shared" si="21"/>
        <v>62.71</v>
      </c>
      <c r="Q310" s="14" t="s">
        <v>8271</v>
      </c>
      <c r="R310" s="14" t="s">
        <v>8276</v>
      </c>
      <c r="S310" s="16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8327</v>
      </c>
      <c r="O311">
        <f t="shared" si="20"/>
        <v>119</v>
      </c>
      <c r="P311" s="10">
        <f t="shared" si="21"/>
        <v>89.96</v>
      </c>
      <c r="Q311" s="14" t="s">
        <v>8271</v>
      </c>
      <c r="R311" s="14" t="s">
        <v>8276</v>
      </c>
      <c r="S311" s="16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8327</v>
      </c>
      <c r="O312">
        <f t="shared" si="20"/>
        <v>104</v>
      </c>
      <c r="P312" s="10">
        <f t="shared" si="21"/>
        <v>28.92</v>
      </c>
      <c r="Q312" s="14" t="s">
        <v>8271</v>
      </c>
      <c r="R312" s="14" t="s">
        <v>8276</v>
      </c>
      <c r="S312" s="16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8327</v>
      </c>
      <c r="O313">
        <f t="shared" si="20"/>
        <v>104</v>
      </c>
      <c r="P313" s="10">
        <f t="shared" si="21"/>
        <v>138.80000000000001</v>
      </c>
      <c r="Q313" s="14" t="s">
        <v>8271</v>
      </c>
      <c r="R313" s="14" t="s">
        <v>8276</v>
      </c>
      <c r="S313" s="16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8327</v>
      </c>
      <c r="O314">
        <f t="shared" si="20"/>
        <v>112</v>
      </c>
      <c r="P314" s="10">
        <f t="shared" si="21"/>
        <v>61.3</v>
      </c>
      <c r="Q314" s="14" t="s">
        <v>8271</v>
      </c>
      <c r="R314" s="14" t="s">
        <v>8276</v>
      </c>
      <c r="S314" s="16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8327</v>
      </c>
      <c r="O315">
        <f t="shared" si="20"/>
        <v>105</v>
      </c>
      <c r="P315" s="10">
        <f t="shared" si="21"/>
        <v>80.2</v>
      </c>
      <c r="Q315" s="14" t="s">
        <v>8271</v>
      </c>
      <c r="R315" s="14" t="s">
        <v>8276</v>
      </c>
      <c r="S315" s="16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8327</v>
      </c>
      <c r="O316">
        <f t="shared" si="20"/>
        <v>385</v>
      </c>
      <c r="P316" s="10">
        <f t="shared" si="21"/>
        <v>32.1</v>
      </c>
      <c r="Q316" s="14" t="s">
        <v>8271</v>
      </c>
      <c r="R316" s="14" t="s">
        <v>8276</v>
      </c>
      <c r="S316" s="16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8327</v>
      </c>
      <c r="O317">
        <f t="shared" si="20"/>
        <v>101</v>
      </c>
      <c r="P317" s="10">
        <f t="shared" si="21"/>
        <v>200.89</v>
      </c>
      <c r="Q317" s="14" t="s">
        <v>8271</v>
      </c>
      <c r="R317" s="14" t="s">
        <v>8276</v>
      </c>
      <c r="S317" s="16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8327</v>
      </c>
      <c r="O318">
        <f t="shared" si="20"/>
        <v>114</v>
      </c>
      <c r="P318" s="10">
        <f t="shared" si="21"/>
        <v>108.01</v>
      </c>
      <c r="Q318" s="14" t="s">
        <v>8271</v>
      </c>
      <c r="R318" s="14" t="s">
        <v>8276</v>
      </c>
      <c r="S318" s="16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8327</v>
      </c>
      <c r="O319">
        <f t="shared" si="20"/>
        <v>101</v>
      </c>
      <c r="P319" s="10">
        <f t="shared" si="21"/>
        <v>95.7</v>
      </c>
      <c r="Q319" s="14" t="s">
        <v>8271</v>
      </c>
      <c r="R319" s="14" t="s">
        <v>8276</v>
      </c>
      <c r="S319" s="16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8327</v>
      </c>
      <c r="O320">
        <f t="shared" si="20"/>
        <v>283</v>
      </c>
      <c r="P320" s="10">
        <f t="shared" si="21"/>
        <v>49.88</v>
      </c>
      <c r="Q320" s="14" t="s">
        <v>8271</v>
      </c>
      <c r="R320" s="14" t="s">
        <v>8276</v>
      </c>
      <c r="S320" s="16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8327</v>
      </c>
      <c r="O321">
        <f t="shared" si="20"/>
        <v>113</v>
      </c>
      <c r="P321" s="10">
        <f t="shared" si="21"/>
        <v>110.47</v>
      </c>
      <c r="Q321" s="14" t="s">
        <v>8271</v>
      </c>
      <c r="R321" s="14" t="s">
        <v>8276</v>
      </c>
      <c r="S321" s="16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8327</v>
      </c>
      <c r="O322">
        <f t="shared" ref="O322:O385" si="25">ROUND(E322/D322*100,0)</f>
        <v>107</v>
      </c>
      <c r="P322" s="10">
        <f t="shared" si="21"/>
        <v>134.91</v>
      </c>
      <c r="Q322" s="14" t="s">
        <v>8271</v>
      </c>
      <c r="R322" s="14" t="s">
        <v>8276</v>
      </c>
      <c r="S322" s="16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8327</v>
      </c>
      <c r="O323">
        <f t="shared" si="25"/>
        <v>103</v>
      </c>
      <c r="P323" s="10">
        <f t="shared" ref="P323:P386" si="26">IFERROR(ROUND(E323/L323,2),0 )</f>
        <v>106.62</v>
      </c>
      <c r="Q323" s="14" t="s">
        <v>8271</v>
      </c>
      <c r="R323" s="14" t="s">
        <v>8276</v>
      </c>
      <c r="S323" s="16">
        <f t="shared" ref="S323:S386" si="27">(((J323/60)/60)/24)+DATE(1970,1,1)</f>
        <v>42647.446597222224</v>
      </c>
      <c r="T323" s="17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8327</v>
      </c>
      <c r="O324">
        <f t="shared" si="25"/>
        <v>108</v>
      </c>
      <c r="P324" s="10">
        <f t="shared" si="26"/>
        <v>145.04</v>
      </c>
      <c r="Q324" s="14" t="s">
        <v>8271</v>
      </c>
      <c r="R324" s="14" t="s">
        <v>8276</v>
      </c>
      <c r="S324" s="16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8327</v>
      </c>
      <c r="O325">
        <f t="shared" si="25"/>
        <v>123</v>
      </c>
      <c r="P325" s="10">
        <f t="shared" si="26"/>
        <v>114.59</v>
      </c>
      <c r="Q325" s="14" t="s">
        <v>8271</v>
      </c>
      <c r="R325" s="14" t="s">
        <v>8276</v>
      </c>
      <c r="S325" s="16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8327</v>
      </c>
      <c r="O326">
        <f t="shared" si="25"/>
        <v>102</v>
      </c>
      <c r="P326" s="10">
        <f t="shared" si="26"/>
        <v>105.32</v>
      </c>
      <c r="Q326" s="14" t="s">
        <v>8271</v>
      </c>
      <c r="R326" s="14" t="s">
        <v>8276</v>
      </c>
      <c r="S326" s="16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8327</v>
      </c>
      <c r="O327">
        <f t="shared" si="25"/>
        <v>104</v>
      </c>
      <c r="P327" s="10">
        <f t="shared" si="26"/>
        <v>70.92</v>
      </c>
      <c r="Q327" s="14" t="s">
        <v>8271</v>
      </c>
      <c r="R327" s="14" t="s">
        <v>8276</v>
      </c>
      <c r="S327" s="16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8327</v>
      </c>
      <c r="O328">
        <f t="shared" si="25"/>
        <v>113</v>
      </c>
      <c r="P328" s="10">
        <f t="shared" si="26"/>
        <v>147.16999999999999</v>
      </c>
      <c r="Q328" s="14" t="s">
        <v>8271</v>
      </c>
      <c r="R328" s="14" t="s">
        <v>8276</v>
      </c>
      <c r="S328" s="16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8327</v>
      </c>
      <c r="O329">
        <f t="shared" si="25"/>
        <v>136</v>
      </c>
      <c r="P329" s="10">
        <f t="shared" si="26"/>
        <v>160.47</v>
      </c>
      <c r="Q329" s="14" t="s">
        <v>8271</v>
      </c>
      <c r="R329" s="14" t="s">
        <v>8276</v>
      </c>
      <c r="S329" s="16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8327</v>
      </c>
      <c r="O330">
        <f t="shared" si="25"/>
        <v>104</v>
      </c>
      <c r="P330" s="10">
        <f t="shared" si="26"/>
        <v>156.05000000000001</v>
      </c>
      <c r="Q330" s="14" t="s">
        <v>8271</v>
      </c>
      <c r="R330" s="14" t="s">
        <v>8276</v>
      </c>
      <c r="S330" s="16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8327</v>
      </c>
      <c r="O331">
        <f t="shared" si="25"/>
        <v>106</v>
      </c>
      <c r="P331" s="10">
        <f t="shared" si="26"/>
        <v>63.17</v>
      </c>
      <c r="Q331" s="14" t="s">
        <v>8271</v>
      </c>
      <c r="R331" s="14" t="s">
        <v>8276</v>
      </c>
      <c r="S331" s="16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8327</v>
      </c>
      <c r="O332">
        <f t="shared" si="25"/>
        <v>102</v>
      </c>
      <c r="P332" s="10">
        <f t="shared" si="26"/>
        <v>104.82</v>
      </c>
      <c r="Q332" s="14" t="s">
        <v>8271</v>
      </c>
      <c r="R332" s="14" t="s">
        <v>8276</v>
      </c>
      <c r="S332" s="16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8327</v>
      </c>
      <c r="O333">
        <f t="shared" si="25"/>
        <v>107</v>
      </c>
      <c r="P333" s="10">
        <f t="shared" si="26"/>
        <v>97.36</v>
      </c>
      <c r="Q333" s="14" t="s">
        <v>8271</v>
      </c>
      <c r="R333" s="14" t="s">
        <v>8276</v>
      </c>
      <c r="S333" s="16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8327</v>
      </c>
      <c r="O334">
        <f t="shared" si="25"/>
        <v>113</v>
      </c>
      <c r="P334" s="10">
        <f t="shared" si="26"/>
        <v>203.63</v>
      </c>
      <c r="Q334" s="14" t="s">
        <v>8271</v>
      </c>
      <c r="R334" s="14" t="s">
        <v>8276</v>
      </c>
      <c r="S334" s="16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8327</v>
      </c>
      <c r="O335">
        <f t="shared" si="25"/>
        <v>125</v>
      </c>
      <c r="P335" s="10">
        <f t="shared" si="26"/>
        <v>188.31</v>
      </c>
      <c r="Q335" s="14" t="s">
        <v>8271</v>
      </c>
      <c r="R335" s="14" t="s">
        <v>8276</v>
      </c>
      <c r="S335" s="16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8327</v>
      </c>
      <c r="O336">
        <f t="shared" si="25"/>
        <v>101</v>
      </c>
      <c r="P336" s="10">
        <f t="shared" si="26"/>
        <v>146.65</v>
      </c>
      <c r="Q336" s="14" t="s">
        <v>8271</v>
      </c>
      <c r="R336" s="14" t="s">
        <v>8276</v>
      </c>
      <c r="S336" s="16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8327</v>
      </c>
      <c r="O337">
        <f t="shared" si="25"/>
        <v>103</v>
      </c>
      <c r="P337" s="10">
        <f t="shared" si="26"/>
        <v>109.19</v>
      </c>
      <c r="Q337" s="14" t="s">
        <v>8271</v>
      </c>
      <c r="R337" s="14" t="s">
        <v>8276</v>
      </c>
      <c r="S337" s="16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8327</v>
      </c>
      <c r="O338">
        <f t="shared" si="25"/>
        <v>117</v>
      </c>
      <c r="P338" s="10">
        <f t="shared" si="26"/>
        <v>59.25</v>
      </c>
      <c r="Q338" s="14" t="s">
        <v>8271</v>
      </c>
      <c r="R338" s="14" t="s">
        <v>8276</v>
      </c>
      <c r="S338" s="16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8327</v>
      </c>
      <c r="O339">
        <f t="shared" si="25"/>
        <v>101</v>
      </c>
      <c r="P339" s="10">
        <f t="shared" si="26"/>
        <v>97.9</v>
      </c>
      <c r="Q339" s="14" t="s">
        <v>8271</v>
      </c>
      <c r="R339" s="14" t="s">
        <v>8276</v>
      </c>
      <c r="S339" s="16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8327</v>
      </c>
      <c r="O340">
        <f t="shared" si="25"/>
        <v>110</v>
      </c>
      <c r="P340" s="10">
        <f t="shared" si="26"/>
        <v>70</v>
      </c>
      <c r="Q340" s="14" t="s">
        <v>8271</v>
      </c>
      <c r="R340" s="14" t="s">
        <v>8276</v>
      </c>
      <c r="S340" s="16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8327</v>
      </c>
      <c r="O341">
        <f t="shared" si="25"/>
        <v>108</v>
      </c>
      <c r="P341" s="10">
        <f t="shared" si="26"/>
        <v>72.87</v>
      </c>
      <c r="Q341" s="14" t="s">
        <v>8271</v>
      </c>
      <c r="R341" s="14" t="s">
        <v>8276</v>
      </c>
      <c r="S341" s="16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8327</v>
      </c>
      <c r="O342">
        <f t="shared" si="25"/>
        <v>125</v>
      </c>
      <c r="P342" s="10">
        <f t="shared" si="26"/>
        <v>146.35</v>
      </c>
      <c r="Q342" s="14" t="s">
        <v>8271</v>
      </c>
      <c r="R342" s="14" t="s">
        <v>8276</v>
      </c>
      <c r="S342" s="16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8327</v>
      </c>
      <c r="O343">
        <f t="shared" si="25"/>
        <v>107</v>
      </c>
      <c r="P343" s="10">
        <f t="shared" si="26"/>
        <v>67.91</v>
      </c>
      <c r="Q343" s="14" t="s">
        <v>8271</v>
      </c>
      <c r="R343" s="14" t="s">
        <v>8276</v>
      </c>
      <c r="S343" s="16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8327</v>
      </c>
      <c r="O344">
        <f t="shared" si="25"/>
        <v>100</v>
      </c>
      <c r="P344" s="10">
        <f t="shared" si="26"/>
        <v>169.85</v>
      </c>
      <c r="Q344" s="14" t="s">
        <v>8271</v>
      </c>
      <c r="R344" s="14" t="s">
        <v>8276</v>
      </c>
      <c r="S344" s="16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8327</v>
      </c>
      <c r="O345">
        <f t="shared" si="25"/>
        <v>102</v>
      </c>
      <c r="P345" s="10">
        <f t="shared" si="26"/>
        <v>58.41</v>
      </c>
      <c r="Q345" s="14" t="s">
        <v>8271</v>
      </c>
      <c r="R345" s="14" t="s">
        <v>8276</v>
      </c>
      <c r="S345" s="16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8327</v>
      </c>
      <c r="O346">
        <f t="shared" si="25"/>
        <v>102</v>
      </c>
      <c r="P346" s="10">
        <f t="shared" si="26"/>
        <v>119.99</v>
      </c>
      <c r="Q346" s="14" t="s">
        <v>8271</v>
      </c>
      <c r="R346" s="14" t="s">
        <v>8276</v>
      </c>
      <c r="S346" s="16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8327</v>
      </c>
      <c r="O347">
        <f t="shared" si="25"/>
        <v>123</v>
      </c>
      <c r="P347" s="10">
        <f t="shared" si="26"/>
        <v>99.86</v>
      </c>
      <c r="Q347" s="14" t="s">
        <v>8271</v>
      </c>
      <c r="R347" s="14" t="s">
        <v>8276</v>
      </c>
      <c r="S347" s="16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8327</v>
      </c>
      <c r="O348">
        <f t="shared" si="25"/>
        <v>170</v>
      </c>
      <c r="P348" s="10">
        <f t="shared" si="26"/>
        <v>90.58</v>
      </c>
      <c r="Q348" s="14" t="s">
        <v>8271</v>
      </c>
      <c r="R348" s="14" t="s">
        <v>8276</v>
      </c>
      <c r="S348" s="16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8327</v>
      </c>
      <c r="O349">
        <f t="shared" si="25"/>
        <v>112</v>
      </c>
      <c r="P349" s="10">
        <f t="shared" si="26"/>
        <v>117.77</v>
      </c>
      <c r="Q349" s="14" t="s">
        <v>8271</v>
      </c>
      <c r="R349" s="14" t="s">
        <v>8276</v>
      </c>
      <c r="S349" s="16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8327</v>
      </c>
      <c r="O350">
        <f t="shared" si="25"/>
        <v>103</v>
      </c>
      <c r="P350" s="10">
        <f t="shared" si="26"/>
        <v>86.55</v>
      </c>
      <c r="Q350" s="14" t="s">
        <v>8271</v>
      </c>
      <c r="R350" s="14" t="s">
        <v>8276</v>
      </c>
      <c r="S350" s="16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8327</v>
      </c>
      <c r="O351">
        <f t="shared" si="25"/>
        <v>107</v>
      </c>
      <c r="P351" s="10">
        <f t="shared" si="26"/>
        <v>71.900000000000006</v>
      </c>
      <c r="Q351" s="14" t="s">
        <v>8271</v>
      </c>
      <c r="R351" s="14" t="s">
        <v>8276</v>
      </c>
      <c r="S351" s="16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8327</v>
      </c>
      <c r="O352">
        <f t="shared" si="25"/>
        <v>115</v>
      </c>
      <c r="P352" s="10">
        <f t="shared" si="26"/>
        <v>129.82</v>
      </c>
      <c r="Q352" s="14" t="s">
        <v>8271</v>
      </c>
      <c r="R352" s="14" t="s">
        <v>8276</v>
      </c>
      <c r="S352" s="16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8327</v>
      </c>
      <c r="O353">
        <f t="shared" si="25"/>
        <v>127</v>
      </c>
      <c r="P353" s="10">
        <f t="shared" si="26"/>
        <v>44.91</v>
      </c>
      <c r="Q353" s="14" t="s">
        <v>8271</v>
      </c>
      <c r="R353" s="14" t="s">
        <v>8276</v>
      </c>
      <c r="S353" s="16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8327</v>
      </c>
      <c r="O354">
        <f t="shared" si="25"/>
        <v>117</v>
      </c>
      <c r="P354" s="10">
        <f t="shared" si="26"/>
        <v>40.76</v>
      </c>
      <c r="Q354" s="14" t="s">
        <v>8271</v>
      </c>
      <c r="R354" s="14" t="s">
        <v>8276</v>
      </c>
      <c r="S354" s="16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8327</v>
      </c>
      <c r="O355">
        <f t="shared" si="25"/>
        <v>109</v>
      </c>
      <c r="P355" s="10">
        <f t="shared" si="26"/>
        <v>103.52</v>
      </c>
      <c r="Q355" s="14" t="s">
        <v>8271</v>
      </c>
      <c r="R355" s="14" t="s">
        <v>8276</v>
      </c>
      <c r="S355" s="16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8327</v>
      </c>
      <c r="O356">
        <f t="shared" si="25"/>
        <v>104</v>
      </c>
      <c r="P356" s="10">
        <f t="shared" si="26"/>
        <v>125.45</v>
      </c>
      <c r="Q356" s="14" t="s">
        <v>8271</v>
      </c>
      <c r="R356" s="14" t="s">
        <v>8276</v>
      </c>
      <c r="S356" s="16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8327</v>
      </c>
      <c r="O357">
        <f t="shared" si="25"/>
        <v>116</v>
      </c>
      <c r="P357" s="10">
        <f t="shared" si="26"/>
        <v>246.61</v>
      </c>
      <c r="Q357" s="14" t="s">
        <v>8271</v>
      </c>
      <c r="R357" s="14" t="s">
        <v>8276</v>
      </c>
      <c r="S357" s="16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8327</v>
      </c>
      <c r="O358">
        <f t="shared" si="25"/>
        <v>103</v>
      </c>
      <c r="P358" s="10">
        <f t="shared" si="26"/>
        <v>79.400000000000006</v>
      </c>
      <c r="Q358" s="14" t="s">
        <v>8271</v>
      </c>
      <c r="R358" s="14" t="s">
        <v>8276</v>
      </c>
      <c r="S358" s="16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8327</v>
      </c>
      <c r="O359">
        <f t="shared" si="25"/>
        <v>174</v>
      </c>
      <c r="P359" s="10">
        <f t="shared" si="26"/>
        <v>86.14</v>
      </c>
      <c r="Q359" s="14" t="s">
        <v>8271</v>
      </c>
      <c r="R359" s="14" t="s">
        <v>8276</v>
      </c>
      <c r="S359" s="16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8327</v>
      </c>
      <c r="O360">
        <f t="shared" si="25"/>
        <v>103</v>
      </c>
      <c r="P360" s="10">
        <f t="shared" si="26"/>
        <v>193.05</v>
      </c>
      <c r="Q360" s="14" t="s">
        <v>8271</v>
      </c>
      <c r="R360" s="14" t="s">
        <v>8276</v>
      </c>
      <c r="S360" s="16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8327</v>
      </c>
      <c r="O361">
        <f t="shared" si="25"/>
        <v>105</v>
      </c>
      <c r="P361" s="10">
        <f t="shared" si="26"/>
        <v>84.02</v>
      </c>
      <c r="Q361" s="14" t="s">
        <v>8271</v>
      </c>
      <c r="R361" s="14" t="s">
        <v>8276</v>
      </c>
      <c r="S361" s="16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8327</v>
      </c>
      <c r="O362">
        <f t="shared" si="25"/>
        <v>101</v>
      </c>
      <c r="P362" s="10">
        <f t="shared" si="26"/>
        <v>139.83000000000001</v>
      </c>
      <c r="Q362" s="14" t="s">
        <v>8271</v>
      </c>
      <c r="R362" s="14" t="s">
        <v>8276</v>
      </c>
      <c r="S362" s="16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8327</v>
      </c>
      <c r="O363">
        <f t="shared" si="25"/>
        <v>111</v>
      </c>
      <c r="P363" s="10">
        <f t="shared" si="26"/>
        <v>109.82</v>
      </c>
      <c r="Q363" s="14" t="s">
        <v>8271</v>
      </c>
      <c r="R363" s="14" t="s">
        <v>8276</v>
      </c>
      <c r="S363" s="16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8327</v>
      </c>
      <c r="O364">
        <f t="shared" si="25"/>
        <v>124</v>
      </c>
      <c r="P364" s="10">
        <f t="shared" si="26"/>
        <v>139.53</v>
      </c>
      <c r="Q364" s="14" t="s">
        <v>8271</v>
      </c>
      <c r="R364" s="14" t="s">
        <v>8276</v>
      </c>
      <c r="S364" s="16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8327</v>
      </c>
      <c r="O365">
        <f t="shared" si="25"/>
        <v>101</v>
      </c>
      <c r="P365" s="10">
        <f t="shared" si="26"/>
        <v>347.85</v>
      </c>
      <c r="Q365" s="14" t="s">
        <v>8271</v>
      </c>
      <c r="R365" s="14" t="s">
        <v>8276</v>
      </c>
      <c r="S365" s="16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8327</v>
      </c>
      <c r="O366">
        <f t="shared" si="25"/>
        <v>110</v>
      </c>
      <c r="P366" s="10">
        <f t="shared" si="26"/>
        <v>68.239999999999995</v>
      </c>
      <c r="Q366" s="14" t="s">
        <v>8271</v>
      </c>
      <c r="R366" s="14" t="s">
        <v>8276</v>
      </c>
      <c r="S366" s="16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8327</v>
      </c>
      <c r="O367">
        <f t="shared" si="25"/>
        <v>104</v>
      </c>
      <c r="P367" s="10">
        <f t="shared" si="26"/>
        <v>239.94</v>
      </c>
      <c r="Q367" s="14" t="s">
        <v>8271</v>
      </c>
      <c r="R367" s="14" t="s">
        <v>8276</v>
      </c>
      <c r="S367" s="16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8327</v>
      </c>
      <c r="O368">
        <f t="shared" si="25"/>
        <v>101</v>
      </c>
      <c r="P368" s="10">
        <f t="shared" si="26"/>
        <v>287.31</v>
      </c>
      <c r="Q368" s="14" t="s">
        <v>8271</v>
      </c>
      <c r="R368" s="14" t="s">
        <v>8276</v>
      </c>
      <c r="S368" s="16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8327</v>
      </c>
      <c r="O369">
        <f t="shared" si="25"/>
        <v>103</v>
      </c>
      <c r="P369" s="10">
        <f t="shared" si="26"/>
        <v>86.85</v>
      </c>
      <c r="Q369" s="14" t="s">
        <v>8271</v>
      </c>
      <c r="R369" s="14" t="s">
        <v>8276</v>
      </c>
      <c r="S369" s="16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8327</v>
      </c>
      <c r="O370">
        <f t="shared" si="25"/>
        <v>104</v>
      </c>
      <c r="P370" s="10">
        <f t="shared" si="26"/>
        <v>81.849999999999994</v>
      </c>
      <c r="Q370" s="14" t="s">
        <v>8271</v>
      </c>
      <c r="R370" s="14" t="s">
        <v>8276</v>
      </c>
      <c r="S370" s="16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8327</v>
      </c>
      <c r="O371">
        <f t="shared" si="25"/>
        <v>110</v>
      </c>
      <c r="P371" s="10">
        <f t="shared" si="26"/>
        <v>42.87</v>
      </c>
      <c r="Q371" s="14" t="s">
        <v>8271</v>
      </c>
      <c r="R371" s="14" t="s">
        <v>8276</v>
      </c>
      <c r="S371" s="16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8327</v>
      </c>
      <c r="O372">
        <f t="shared" si="25"/>
        <v>122</v>
      </c>
      <c r="P372" s="10">
        <f t="shared" si="26"/>
        <v>709.42</v>
      </c>
      <c r="Q372" s="14" t="s">
        <v>8271</v>
      </c>
      <c r="R372" s="14" t="s">
        <v>8276</v>
      </c>
      <c r="S372" s="16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8327</v>
      </c>
      <c r="O373">
        <f t="shared" si="25"/>
        <v>114</v>
      </c>
      <c r="P373" s="10">
        <f t="shared" si="26"/>
        <v>161.26</v>
      </c>
      <c r="Q373" s="14" t="s">
        <v>8271</v>
      </c>
      <c r="R373" s="14" t="s">
        <v>8276</v>
      </c>
      <c r="S373" s="16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8327</v>
      </c>
      <c r="O374">
        <f t="shared" si="25"/>
        <v>125</v>
      </c>
      <c r="P374" s="10">
        <f t="shared" si="26"/>
        <v>41.78</v>
      </c>
      <c r="Q374" s="14" t="s">
        <v>8271</v>
      </c>
      <c r="R374" s="14" t="s">
        <v>8276</v>
      </c>
      <c r="S374" s="16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8327</v>
      </c>
      <c r="O375">
        <f t="shared" si="25"/>
        <v>107</v>
      </c>
      <c r="P375" s="10">
        <f t="shared" si="26"/>
        <v>89.89</v>
      </c>
      <c r="Q375" s="14" t="s">
        <v>8271</v>
      </c>
      <c r="R375" s="14" t="s">
        <v>8276</v>
      </c>
      <c r="S375" s="16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8327</v>
      </c>
      <c r="O376">
        <f t="shared" si="25"/>
        <v>131</v>
      </c>
      <c r="P376" s="10">
        <f t="shared" si="26"/>
        <v>45.05</v>
      </c>
      <c r="Q376" s="14" t="s">
        <v>8271</v>
      </c>
      <c r="R376" s="14" t="s">
        <v>8276</v>
      </c>
      <c r="S376" s="16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8327</v>
      </c>
      <c r="O377">
        <f t="shared" si="25"/>
        <v>120</v>
      </c>
      <c r="P377" s="10">
        <f t="shared" si="26"/>
        <v>42.86</v>
      </c>
      <c r="Q377" s="14" t="s">
        <v>8271</v>
      </c>
      <c r="R377" s="14" t="s">
        <v>8276</v>
      </c>
      <c r="S377" s="16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8327</v>
      </c>
      <c r="O378">
        <f t="shared" si="25"/>
        <v>106</v>
      </c>
      <c r="P378" s="10">
        <f t="shared" si="26"/>
        <v>54.08</v>
      </c>
      <c r="Q378" s="14" t="s">
        <v>8271</v>
      </c>
      <c r="R378" s="14" t="s">
        <v>8276</v>
      </c>
      <c r="S378" s="16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8327</v>
      </c>
      <c r="O379">
        <f t="shared" si="25"/>
        <v>114</v>
      </c>
      <c r="P379" s="10">
        <f t="shared" si="26"/>
        <v>103.22</v>
      </c>
      <c r="Q379" s="14" t="s">
        <v>8271</v>
      </c>
      <c r="R379" s="14" t="s">
        <v>8276</v>
      </c>
      <c r="S379" s="16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8327</v>
      </c>
      <c r="O380">
        <f t="shared" si="25"/>
        <v>112</v>
      </c>
      <c r="P380" s="10">
        <f t="shared" si="26"/>
        <v>40.4</v>
      </c>
      <c r="Q380" s="14" t="s">
        <v>8271</v>
      </c>
      <c r="R380" s="14" t="s">
        <v>8276</v>
      </c>
      <c r="S380" s="16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8327</v>
      </c>
      <c r="O381">
        <f t="shared" si="25"/>
        <v>116</v>
      </c>
      <c r="P381" s="10">
        <f t="shared" si="26"/>
        <v>116.86</v>
      </c>
      <c r="Q381" s="14" t="s">
        <v>8271</v>
      </c>
      <c r="R381" s="14" t="s">
        <v>8276</v>
      </c>
      <c r="S381" s="16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8327</v>
      </c>
      <c r="O382">
        <f t="shared" si="25"/>
        <v>142</v>
      </c>
      <c r="P382" s="10">
        <f t="shared" si="26"/>
        <v>115.51</v>
      </c>
      <c r="Q382" s="14" t="s">
        <v>8271</v>
      </c>
      <c r="R382" s="14" t="s">
        <v>8276</v>
      </c>
      <c r="S382" s="16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8327</v>
      </c>
      <c r="O383">
        <f t="shared" si="25"/>
        <v>105</v>
      </c>
      <c r="P383" s="10">
        <f t="shared" si="26"/>
        <v>104.31</v>
      </c>
      <c r="Q383" s="14" t="s">
        <v>8271</v>
      </c>
      <c r="R383" s="14" t="s">
        <v>8276</v>
      </c>
      <c r="S383" s="16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8327</v>
      </c>
      <c r="O384">
        <f t="shared" si="25"/>
        <v>256</v>
      </c>
      <c r="P384" s="10">
        <f t="shared" si="26"/>
        <v>69.77</v>
      </c>
      <c r="Q384" s="14" t="s">
        <v>8271</v>
      </c>
      <c r="R384" s="14" t="s">
        <v>8276</v>
      </c>
      <c r="S384" s="16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8327</v>
      </c>
      <c r="O385">
        <f t="shared" si="25"/>
        <v>207</v>
      </c>
      <c r="P385" s="10">
        <f t="shared" si="26"/>
        <v>43.02</v>
      </c>
      <c r="Q385" s="14" t="s">
        <v>8271</v>
      </c>
      <c r="R385" s="14" t="s">
        <v>8276</v>
      </c>
      <c r="S385" s="16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8327</v>
      </c>
      <c r="O386">
        <f t="shared" ref="O386:O449" si="30">ROUND(E386/D386*100,0)</f>
        <v>112</v>
      </c>
      <c r="P386" s="10">
        <f t="shared" si="26"/>
        <v>58.54</v>
      </c>
      <c r="Q386" s="14" t="s">
        <v>8271</v>
      </c>
      <c r="R386" s="14" t="s">
        <v>8276</v>
      </c>
      <c r="S386" s="16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8327</v>
      </c>
      <c r="O387">
        <f t="shared" si="30"/>
        <v>106</v>
      </c>
      <c r="P387" s="10">
        <f t="shared" ref="P387:P450" si="31">IFERROR(ROUND(E387/L387,2),0 )</f>
        <v>111.8</v>
      </c>
      <c r="Q387" s="14" t="s">
        <v>8271</v>
      </c>
      <c r="R387" s="14" t="s">
        <v>8276</v>
      </c>
      <c r="S387" s="16">
        <f t="shared" ref="S387:S450" si="32">(((J387/60)/60)/24)+DATE(1970,1,1)</f>
        <v>41934.584502314814</v>
      </c>
      <c r="T387" s="17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8327</v>
      </c>
      <c r="O388">
        <f t="shared" si="30"/>
        <v>100</v>
      </c>
      <c r="P388" s="10">
        <f t="shared" si="31"/>
        <v>46.23</v>
      </c>
      <c r="Q388" s="14" t="s">
        <v>8271</v>
      </c>
      <c r="R388" s="14" t="s">
        <v>8276</v>
      </c>
      <c r="S388" s="16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8327</v>
      </c>
      <c r="O389">
        <f t="shared" si="30"/>
        <v>214</v>
      </c>
      <c r="P389" s="10">
        <f t="shared" si="31"/>
        <v>144.69</v>
      </c>
      <c r="Q389" s="14" t="s">
        <v>8271</v>
      </c>
      <c r="R389" s="14" t="s">
        <v>8276</v>
      </c>
      <c r="S389" s="16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8327</v>
      </c>
      <c r="O390">
        <f t="shared" si="30"/>
        <v>126</v>
      </c>
      <c r="P390" s="10">
        <f t="shared" si="31"/>
        <v>88.85</v>
      </c>
      <c r="Q390" s="14" t="s">
        <v>8271</v>
      </c>
      <c r="R390" s="14" t="s">
        <v>8276</v>
      </c>
      <c r="S390" s="16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8327</v>
      </c>
      <c r="O391">
        <f t="shared" si="30"/>
        <v>182</v>
      </c>
      <c r="P391" s="10">
        <f t="shared" si="31"/>
        <v>81.75</v>
      </c>
      <c r="Q391" s="14" t="s">
        <v>8271</v>
      </c>
      <c r="R391" s="14" t="s">
        <v>8276</v>
      </c>
      <c r="S391" s="16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8327</v>
      </c>
      <c r="O392">
        <f t="shared" si="30"/>
        <v>100</v>
      </c>
      <c r="P392" s="10">
        <f t="shared" si="31"/>
        <v>71.430000000000007</v>
      </c>
      <c r="Q392" s="14" t="s">
        <v>8271</v>
      </c>
      <c r="R392" s="14" t="s">
        <v>8276</v>
      </c>
      <c r="S392" s="16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8327</v>
      </c>
      <c r="O393">
        <f t="shared" si="30"/>
        <v>101</v>
      </c>
      <c r="P393" s="10">
        <f t="shared" si="31"/>
        <v>104.26</v>
      </c>
      <c r="Q393" s="14" t="s">
        <v>8271</v>
      </c>
      <c r="R393" s="14" t="s">
        <v>8276</v>
      </c>
      <c r="S393" s="16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8327</v>
      </c>
      <c r="O394">
        <f t="shared" si="30"/>
        <v>101</v>
      </c>
      <c r="P394" s="10">
        <f t="shared" si="31"/>
        <v>90.62</v>
      </c>
      <c r="Q394" s="14" t="s">
        <v>8271</v>
      </c>
      <c r="R394" s="14" t="s">
        <v>8276</v>
      </c>
      <c r="S394" s="16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8327</v>
      </c>
      <c r="O395">
        <f t="shared" si="30"/>
        <v>110</v>
      </c>
      <c r="P395" s="10">
        <f t="shared" si="31"/>
        <v>157.33000000000001</v>
      </c>
      <c r="Q395" s="14" t="s">
        <v>8271</v>
      </c>
      <c r="R395" s="14" t="s">
        <v>8276</v>
      </c>
      <c r="S395" s="16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8327</v>
      </c>
      <c r="O396">
        <f t="shared" si="30"/>
        <v>112</v>
      </c>
      <c r="P396" s="10">
        <f t="shared" si="31"/>
        <v>105.18</v>
      </c>
      <c r="Q396" s="14" t="s">
        <v>8271</v>
      </c>
      <c r="R396" s="14" t="s">
        <v>8276</v>
      </c>
      <c r="S396" s="16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8327</v>
      </c>
      <c r="O397">
        <f t="shared" si="30"/>
        <v>108</v>
      </c>
      <c r="P397" s="10">
        <f t="shared" si="31"/>
        <v>58.72</v>
      </c>
      <c r="Q397" s="14" t="s">
        <v>8271</v>
      </c>
      <c r="R397" s="14" t="s">
        <v>8276</v>
      </c>
      <c r="S397" s="16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8327</v>
      </c>
      <c r="O398">
        <f t="shared" si="30"/>
        <v>107</v>
      </c>
      <c r="P398" s="10">
        <f t="shared" si="31"/>
        <v>81.63</v>
      </c>
      <c r="Q398" s="14" t="s">
        <v>8271</v>
      </c>
      <c r="R398" s="14" t="s">
        <v>8276</v>
      </c>
      <c r="S398" s="16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8327</v>
      </c>
      <c r="O399">
        <f t="shared" si="30"/>
        <v>104</v>
      </c>
      <c r="P399" s="10">
        <f t="shared" si="31"/>
        <v>56.46</v>
      </c>
      <c r="Q399" s="14" t="s">
        <v>8271</v>
      </c>
      <c r="R399" s="14" t="s">
        <v>8276</v>
      </c>
      <c r="S399" s="16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8327</v>
      </c>
      <c r="O400">
        <f t="shared" si="30"/>
        <v>125</v>
      </c>
      <c r="P400" s="10">
        <f t="shared" si="31"/>
        <v>140.1</v>
      </c>
      <c r="Q400" s="14" t="s">
        <v>8271</v>
      </c>
      <c r="R400" s="14" t="s">
        <v>8276</v>
      </c>
      <c r="S400" s="16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8327</v>
      </c>
      <c r="O401">
        <f t="shared" si="30"/>
        <v>107</v>
      </c>
      <c r="P401" s="10">
        <f t="shared" si="31"/>
        <v>224.85</v>
      </c>
      <c r="Q401" s="14" t="s">
        <v>8271</v>
      </c>
      <c r="R401" s="14" t="s">
        <v>8276</v>
      </c>
      <c r="S401" s="16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8327</v>
      </c>
      <c r="O402">
        <f t="shared" si="30"/>
        <v>112</v>
      </c>
      <c r="P402" s="10">
        <f t="shared" si="31"/>
        <v>181.13</v>
      </c>
      <c r="Q402" s="14" t="s">
        <v>8271</v>
      </c>
      <c r="R402" s="14" t="s">
        <v>8276</v>
      </c>
      <c r="S402" s="16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8327</v>
      </c>
      <c r="O403">
        <f t="shared" si="30"/>
        <v>104</v>
      </c>
      <c r="P403" s="10">
        <f t="shared" si="31"/>
        <v>711.04</v>
      </c>
      <c r="Q403" s="14" t="s">
        <v>8271</v>
      </c>
      <c r="R403" s="14" t="s">
        <v>8276</v>
      </c>
      <c r="S403" s="16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8327</v>
      </c>
      <c r="O404">
        <f t="shared" si="30"/>
        <v>142</v>
      </c>
      <c r="P404" s="10">
        <f t="shared" si="31"/>
        <v>65.88</v>
      </c>
      <c r="Q404" s="14" t="s">
        <v>8271</v>
      </c>
      <c r="R404" s="14" t="s">
        <v>8276</v>
      </c>
      <c r="S404" s="16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8327</v>
      </c>
      <c r="O405">
        <f t="shared" si="30"/>
        <v>105</v>
      </c>
      <c r="P405" s="10">
        <f t="shared" si="31"/>
        <v>75.19</v>
      </c>
      <c r="Q405" s="14" t="s">
        <v>8271</v>
      </c>
      <c r="R405" s="14" t="s">
        <v>8276</v>
      </c>
      <c r="S405" s="16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8327</v>
      </c>
      <c r="O406">
        <f t="shared" si="30"/>
        <v>103</v>
      </c>
      <c r="P406" s="10">
        <f t="shared" si="31"/>
        <v>133.13999999999999</v>
      </c>
      <c r="Q406" s="14" t="s">
        <v>8271</v>
      </c>
      <c r="R406" s="14" t="s">
        <v>8276</v>
      </c>
      <c r="S406" s="16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8327</v>
      </c>
      <c r="O407">
        <f t="shared" si="30"/>
        <v>108</v>
      </c>
      <c r="P407" s="10">
        <f t="shared" si="31"/>
        <v>55.2</v>
      </c>
      <c r="Q407" s="14" t="s">
        <v>8271</v>
      </c>
      <c r="R407" s="14" t="s">
        <v>8276</v>
      </c>
      <c r="S407" s="16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8327</v>
      </c>
      <c r="O408">
        <f t="shared" si="30"/>
        <v>108</v>
      </c>
      <c r="P408" s="10">
        <f t="shared" si="31"/>
        <v>86.16</v>
      </c>
      <c r="Q408" s="14" t="s">
        <v>8271</v>
      </c>
      <c r="R408" s="14" t="s">
        <v>8276</v>
      </c>
      <c r="S408" s="16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8327</v>
      </c>
      <c r="O409">
        <f t="shared" si="30"/>
        <v>102</v>
      </c>
      <c r="P409" s="10">
        <f t="shared" si="31"/>
        <v>92.32</v>
      </c>
      <c r="Q409" s="14" t="s">
        <v>8271</v>
      </c>
      <c r="R409" s="14" t="s">
        <v>8276</v>
      </c>
      <c r="S409" s="16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8327</v>
      </c>
      <c r="O410">
        <f t="shared" si="30"/>
        <v>101</v>
      </c>
      <c r="P410" s="10">
        <f t="shared" si="31"/>
        <v>160.16</v>
      </c>
      <c r="Q410" s="14" t="s">
        <v>8271</v>
      </c>
      <c r="R410" s="14" t="s">
        <v>8276</v>
      </c>
      <c r="S410" s="16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8327</v>
      </c>
      <c r="O411">
        <f t="shared" si="30"/>
        <v>137</v>
      </c>
      <c r="P411" s="10">
        <f t="shared" si="31"/>
        <v>45.6</v>
      </c>
      <c r="Q411" s="14" t="s">
        <v>8271</v>
      </c>
      <c r="R411" s="14" t="s">
        <v>8276</v>
      </c>
      <c r="S411" s="16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8327</v>
      </c>
      <c r="O412">
        <f t="shared" si="30"/>
        <v>128</v>
      </c>
      <c r="P412" s="10">
        <f t="shared" si="31"/>
        <v>183.29</v>
      </c>
      <c r="Q412" s="14" t="s">
        <v>8271</v>
      </c>
      <c r="R412" s="14" t="s">
        <v>8276</v>
      </c>
      <c r="S412" s="16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8327</v>
      </c>
      <c r="O413">
        <f t="shared" si="30"/>
        <v>101</v>
      </c>
      <c r="P413" s="10">
        <f t="shared" si="31"/>
        <v>125.79</v>
      </c>
      <c r="Q413" s="14" t="s">
        <v>8271</v>
      </c>
      <c r="R413" s="14" t="s">
        <v>8276</v>
      </c>
      <c r="S413" s="16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8327</v>
      </c>
      <c r="O414">
        <f t="shared" si="30"/>
        <v>127</v>
      </c>
      <c r="P414" s="10">
        <f t="shared" si="31"/>
        <v>57.65</v>
      </c>
      <c r="Q414" s="14" t="s">
        <v>8271</v>
      </c>
      <c r="R414" s="14" t="s">
        <v>8276</v>
      </c>
      <c r="S414" s="16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8327</v>
      </c>
      <c r="O415">
        <f t="shared" si="30"/>
        <v>105</v>
      </c>
      <c r="P415" s="10">
        <f t="shared" si="31"/>
        <v>78.66</v>
      </c>
      <c r="Q415" s="14" t="s">
        <v>8271</v>
      </c>
      <c r="R415" s="14" t="s">
        <v>8276</v>
      </c>
      <c r="S415" s="16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8327</v>
      </c>
      <c r="O416">
        <f t="shared" si="30"/>
        <v>103</v>
      </c>
      <c r="P416" s="10">
        <f t="shared" si="31"/>
        <v>91.48</v>
      </c>
      <c r="Q416" s="14" t="s">
        <v>8271</v>
      </c>
      <c r="R416" s="14" t="s">
        <v>8276</v>
      </c>
      <c r="S416" s="16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8327</v>
      </c>
      <c r="O417">
        <f t="shared" si="30"/>
        <v>102</v>
      </c>
      <c r="P417" s="10">
        <f t="shared" si="31"/>
        <v>68.099999999999994</v>
      </c>
      <c r="Q417" s="14" t="s">
        <v>8271</v>
      </c>
      <c r="R417" s="14" t="s">
        <v>8276</v>
      </c>
      <c r="S417" s="16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8327</v>
      </c>
      <c r="O418">
        <f t="shared" si="30"/>
        <v>120</v>
      </c>
      <c r="P418" s="10">
        <f t="shared" si="31"/>
        <v>48.09</v>
      </c>
      <c r="Q418" s="14" t="s">
        <v>8271</v>
      </c>
      <c r="R418" s="14" t="s">
        <v>8276</v>
      </c>
      <c r="S418" s="16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8327</v>
      </c>
      <c r="O419">
        <f t="shared" si="30"/>
        <v>100</v>
      </c>
      <c r="P419" s="10">
        <f t="shared" si="31"/>
        <v>202.42</v>
      </c>
      <c r="Q419" s="14" t="s">
        <v>8271</v>
      </c>
      <c r="R419" s="14" t="s">
        <v>8276</v>
      </c>
      <c r="S419" s="16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8327</v>
      </c>
      <c r="O420">
        <f t="shared" si="30"/>
        <v>101</v>
      </c>
      <c r="P420" s="10">
        <f t="shared" si="31"/>
        <v>216.75</v>
      </c>
      <c r="Q420" s="14" t="s">
        <v>8271</v>
      </c>
      <c r="R420" s="14" t="s">
        <v>8276</v>
      </c>
      <c r="S420" s="16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8327</v>
      </c>
      <c r="O421">
        <f t="shared" si="30"/>
        <v>100</v>
      </c>
      <c r="P421" s="10">
        <f t="shared" si="31"/>
        <v>110.07</v>
      </c>
      <c r="Q421" s="14" t="s">
        <v>8271</v>
      </c>
      <c r="R421" s="14" t="s">
        <v>8276</v>
      </c>
      <c r="S421" s="16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8328</v>
      </c>
      <c r="O422">
        <f t="shared" si="30"/>
        <v>0</v>
      </c>
      <c r="P422" s="10">
        <f t="shared" si="31"/>
        <v>4.83</v>
      </c>
      <c r="Q422" s="14" t="s">
        <v>8271</v>
      </c>
      <c r="R422" s="14" t="s">
        <v>8277</v>
      </c>
      <c r="S422" s="16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8328</v>
      </c>
      <c r="O423">
        <f t="shared" si="30"/>
        <v>2</v>
      </c>
      <c r="P423" s="10">
        <f t="shared" si="31"/>
        <v>50.17</v>
      </c>
      <c r="Q423" s="14" t="s">
        <v>8271</v>
      </c>
      <c r="R423" s="14" t="s">
        <v>8277</v>
      </c>
      <c r="S423" s="16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8328</v>
      </c>
      <c r="O424">
        <f t="shared" si="30"/>
        <v>1</v>
      </c>
      <c r="P424" s="10">
        <f t="shared" si="31"/>
        <v>35.83</v>
      </c>
      <c r="Q424" s="14" t="s">
        <v>8271</v>
      </c>
      <c r="R424" s="14" t="s">
        <v>8277</v>
      </c>
      <c r="S424" s="16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8328</v>
      </c>
      <c r="O425">
        <f t="shared" si="30"/>
        <v>1</v>
      </c>
      <c r="P425" s="10">
        <f t="shared" si="31"/>
        <v>11.77</v>
      </c>
      <c r="Q425" s="14" t="s">
        <v>8271</v>
      </c>
      <c r="R425" s="14" t="s">
        <v>8277</v>
      </c>
      <c r="S425" s="16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8328</v>
      </c>
      <c r="O426">
        <f t="shared" si="30"/>
        <v>7</v>
      </c>
      <c r="P426" s="10">
        <f t="shared" si="31"/>
        <v>40.78</v>
      </c>
      <c r="Q426" s="14" t="s">
        <v>8271</v>
      </c>
      <c r="R426" s="14" t="s">
        <v>8277</v>
      </c>
      <c r="S426" s="16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8328</v>
      </c>
      <c r="O427">
        <f t="shared" si="30"/>
        <v>0</v>
      </c>
      <c r="P427" s="10">
        <f t="shared" si="31"/>
        <v>3</v>
      </c>
      <c r="Q427" s="14" t="s">
        <v>8271</v>
      </c>
      <c r="R427" s="14" t="s">
        <v>8277</v>
      </c>
      <c r="S427" s="16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8328</v>
      </c>
      <c r="O428">
        <f t="shared" si="30"/>
        <v>1</v>
      </c>
      <c r="P428" s="10">
        <f t="shared" si="31"/>
        <v>16.63</v>
      </c>
      <c r="Q428" s="14" t="s">
        <v>8271</v>
      </c>
      <c r="R428" s="14" t="s">
        <v>8277</v>
      </c>
      <c r="S428" s="16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8328</v>
      </c>
      <c r="O429">
        <f t="shared" si="30"/>
        <v>0</v>
      </c>
      <c r="P429" s="10">
        <f t="shared" si="31"/>
        <v>0</v>
      </c>
      <c r="Q429" s="14" t="s">
        <v>8271</v>
      </c>
      <c r="R429" s="14" t="s">
        <v>8277</v>
      </c>
      <c r="S429" s="16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8328</v>
      </c>
      <c r="O430">
        <f t="shared" si="30"/>
        <v>6</v>
      </c>
      <c r="P430" s="10">
        <f t="shared" si="31"/>
        <v>52</v>
      </c>
      <c r="Q430" s="14" t="s">
        <v>8271</v>
      </c>
      <c r="R430" s="14" t="s">
        <v>8277</v>
      </c>
      <c r="S430" s="16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8328</v>
      </c>
      <c r="O431">
        <f t="shared" si="30"/>
        <v>0</v>
      </c>
      <c r="P431" s="10">
        <f t="shared" si="31"/>
        <v>0</v>
      </c>
      <c r="Q431" s="14" t="s">
        <v>8271</v>
      </c>
      <c r="R431" s="14" t="s">
        <v>8277</v>
      </c>
      <c r="S431" s="16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8328</v>
      </c>
      <c r="O432">
        <f t="shared" si="30"/>
        <v>2</v>
      </c>
      <c r="P432" s="10">
        <f t="shared" si="31"/>
        <v>4.8</v>
      </c>
      <c r="Q432" s="14" t="s">
        <v>8271</v>
      </c>
      <c r="R432" s="14" t="s">
        <v>8277</v>
      </c>
      <c r="S432" s="16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8328</v>
      </c>
      <c r="O433">
        <f t="shared" si="30"/>
        <v>14</v>
      </c>
      <c r="P433" s="10">
        <f t="shared" si="31"/>
        <v>51.88</v>
      </c>
      <c r="Q433" s="14" t="s">
        <v>8271</v>
      </c>
      <c r="R433" s="14" t="s">
        <v>8277</v>
      </c>
      <c r="S433" s="16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8328</v>
      </c>
      <c r="O434">
        <f t="shared" si="30"/>
        <v>10</v>
      </c>
      <c r="P434" s="10">
        <f t="shared" si="31"/>
        <v>71.25</v>
      </c>
      <c r="Q434" s="14" t="s">
        <v>8271</v>
      </c>
      <c r="R434" s="14" t="s">
        <v>8277</v>
      </c>
      <c r="S434" s="16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8328</v>
      </c>
      <c r="O435">
        <f t="shared" si="30"/>
        <v>0</v>
      </c>
      <c r="P435" s="10">
        <f t="shared" si="31"/>
        <v>0</v>
      </c>
      <c r="Q435" s="14" t="s">
        <v>8271</v>
      </c>
      <c r="R435" s="14" t="s">
        <v>8277</v>
      </c>
      <c r="S435" s="16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8328</v>
      </c>
      <c r="O436">
        <f t="shared" si="30"/>
        <v>5</v>
      </c>
      <c r="P436" s="10">
        <f t="shared" si="31"/>
        <v>62.5</v>
      </c>
      <c r="Q436" s="14" t="s">
        <v>8271</v>
      </c>
      <c r="R436" s="14" t="s">
        <v>8277</v>
      </c>
      <c r="S436" s="16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8328</v>
      </c>
      <c r="O437">
        <f t="shared" si="30"/>
        <v>0</v>
      </c>
      <c r="P437" s="10">
        <f t="shared" si="31"/>
        <v>1</v>
      </c>
      <c r="Q437" s="14" t="s">
        <v>8271</v>
      </c>
      <c r="R437" s="14" t="s">
        <v>8277</v>
      </c>
      <c r="S437" s="16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8328</v>
      </c>
      <c r="O438">
        <f t="shared" si="30"/>
        <v>0</v>
      </c>
      <c r="P438" s="10">
        <f t="shared" si="31"/>
        <v>0</v>
      </c>
      <c r="Q438" s="14" t="s">
        <v>8271</v>
      </c>
      <c r="R438" s="14" t="s">
        <v>8277</v>
      </c>
      <c r="S438" s="16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8328</v>
      </c>
      <c r="O439">
        <f t="shared" si="30"/>
        <v>0</v>
      </c>
      <c r="P439" s="10">
        <f t="shared" si="31"/>
        <v>0</v>
      </c>
      <c r="Q439" s="14" t="s">
        <v>8271</v>
      </c>
      <c r="R439" s="14" t="s">
        <v>8277</v>
      </c>
      <c r="S439" s="16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8328</v>
      </c>
      <c r="O440">
        <f t="shared" si="30"/>
        <v>9</v>
      </c>
      <c r="P440" s="10">
        <f t="shared" si="31"/>
        <v>170.55</v>
      </c>
      <c r="Q440" s="14" t="s">
        <v>8271</v>
      </c>
      <c r="R440" s="14" t="s">
        <v>8277</v>
      </c>
      <c r="S440" s="16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8328</v>
      </c>
      <c r="O441">
        <f t="shared" si="30"/>
        <v>0</v>
      </c>
      <c r="P441" s="10">
        <f t="shared" si="31"/>
        <v>0</v>
      </c>
      <c r="Q441" s="14" t="s">
        <v>8271</v>
      </c>
      <c r="R441" s="14" t="s">
        <v>8277</v>
      </c>
      <c r="S441" s="16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8328</v>
      </c>
      <c r="O442">
        <f t="shared" si="30"/>
        <v>0</v>
      </c>
      <c r="P442" s="10">
        <f t="shared" si="31"/>
        <v>5</v>
      </c>
      <c r="Q442" s="14" t="s">
        <v>8271</v>
      </c>
      <c r="R442" s="14" t="s">
        <v>8277</v>
      </c>
      <c r="S442" s="16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8328</v>
      </c>
      <c r="O443">
        <f t="shared" si="30"/>
        <v>0</v>
      </c>
      <c r="P443" s="10">
        <f t="shared" si="31"/>
        <v>0</v>
      </c>
      <c r="Q443" s="14" t="s">
        <v>8271</v>
      </c>
      <c r="R443" s="14" t="s">
        <v>8277</v>
      </c>
      <c r="S443" s="16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8328</v>
      </c>
      <c r="O444">
        <f t="shared" si="30"/>
        <v>39</v>
      </c>
      <c r="P444" s="10">
        <f t="shared" si="31"/>
        <v>393.59</v>
      </c>
      <c r="Q444" s="14" t="s">
        <v>8271</v>
      </c>
      <c r="R444" s="14" t="s">
        <v>8277</v>
      </c>
      <c r="S444" s="16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8328</v>
      </c>
      <c r="O445">
        <f t="shared" si="30"/>
        <v>0</v>
      </c>
      <c r="P445" s="10">
        <f t="shared" si="31"/>
        <v>5</v>
      </c>
      <c r="Q445" s="14" t="s">
        <v>8271</v>
      </c>
      <c r="R445" s="14" t="s">
        <v>8277</v>
      </c>
      <c r="S445" s="16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8328</v>
      </c>
      <c r="O446">
        <f t="shared" si="30"/>
        <v>5</v>
      </c>
      <c r="P446" s="10">
        <f t="shared" si="31"/>
        <v>50</v>
      </c>
      <c r="Q446" s="14" t="s">
        <v>8271</v>
      </c>
      <c r="R446" s="14" t="s">
        <v>8277</v>
      </c>
      <c r="S446" s="16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8328</v>
      </c>
      <c r="O447">
        <f t="shared" si="30"/>
        <v>0</v>
      </c>
      <c r="P447" s="10">
        <f t="shared" si="31"/>
        <v>1</v>
      </c>
      <c r="Q447" s="14" t="s">
        <v>8271</v>
      </c>
      <c r="R447" s="14" t="s">
        <v>8277</v>
      </c>
      <c r="S447" s="16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8328</v>
      </c>
      <c r="O448">
        <f t="shared" si="30"/>
        <v>7</v>
      </c>
      <c r="P448" s="10">
        <f t="shared" si="31"/>
        <v>47.88</v>
      </c>
      <c r="Q448" s="14" t="s">
        <v>8271</v>
      </c>
      <c r="R448" s="14" t="s">
        <v>8277</v>
      </c>
      <c r="S448" s="16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8328</v>
      </c>
      <c r="O449">
        <f t="shared" si="30"/>
        <v>0</v>
      </c>
      <c r="P449" s="10">
        <f t="shared" si="31"/>
        <v>5</v>
      </c>
      <c r="Q449" s="14" t="s">
        <v>8271</v>
      </c>
      <c r="R449" s="14" t="s">
        <v>8277</v>
      </c>
      <c r="S449" s="16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8328</v>
      </c>
      <c r="O450">
        <f t="shared" ref="O450:O513" si="35">ROUND(E450/D450*100,0)</f>
        <v>3</v>
      </c>
      <c r="P450" s="10">
        <f t="shared" si="31"/>
        <v>20.5</v>
      </c>
      <c r="Q450" s="14" t="s">
        <v>8271</v>
      </c>
      <c r="R450" s="14" t="s">
        <v>8277</v>
      </c>
      <c r="S450" s="16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8328</v>
      </c>
      <c r="O451">
        <f t="shared" si="35"/>
        <v>2</v>
      </c>
      <c r="P451" s="10">
        <f t="shared" ref="P451:P514" si="36">IFERROR(ROUND(E451/L451,2),0 )</f>
        <v>9</v>
      </c>
      <c r="Q451" s="14" t="s">
        <v>8271</v>
      </c>
      <c r="R451" s="14" t="s">
        <v>8277</v>
      </c>
      <c r="S451" s="16">
        <f t="shared" ref="S451:S514" si="37">(((J451/60)/60)/24)+DATE(1970,1,1)</f>
        <v>41534.568113425928</v>
      </c>
      <c r="T451" s="17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8328</v>
      </c>
      <c r="O452">
        <f t="shared" si="35"/>
        <v>1</v>
      </c>
      <c r="P452" s="10">
        <f t="shared" si="36"/>
        <v>56.57</v>
      </c>
      <c r="Q452" s="14" t="s">
        <v>8271</v>
      </c>
      <c r="R452" s="14" t="s">
        <v>8277</v>
      </c>
      <c r="S452" s="16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8328</v>
      </c>
      <c r="O453">
        <f t="shared" si="35"/>
        <v>0</v>
      </c>
      <c r="P453" s="10">
        <f t="shared" si="36"/>
        <v>0</v>
      </c>
      <c r="Q453" s="14" t="s">
        <v>8271</v>
      </c>
      <c r="R453" s="14" t="s">
        <v>8277</v>
      </c>
      <c r="S453" s="16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8328</v>
      </c>
      <c r="O454">
        <f t="shared" si="35"/>
        <v>64</v>
      </c>
      <c r="P454" s="10">
        <f t="shared" si="36"/>
        <v>40</v>
      </c>
      <c r="Q454" s="14" t="s">
        <v>8271</v>
      </c>
      <c r="R454" s="14" t="s">
        <v>8277</v>
      </c>
      <c r="S454" s="16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8328</v>
      </c>
      <c r="O455">
        <f t="shared" si="35"/>
        <v>0</v>
      </c>
      <c r="P455" s="10">
        <f t="shared" si="36"/>
        <v>13</v>
      </c>
      <c r="Q455" s="14" t="s">
        <v>8271</v>
      </c>
      <c r="R455" s="14" t="s">
        <v>8277</v>
      </c>
      <c r="S455" s="16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8328</v>
      </c>
      <c r="O456">
        <f t="shared" si="35"/>
        <v>1</v>
      </c>
      <c r="P456" s="10">
        <f t="shared" si="36"/>
        <v>16.399999999999999</v>
      </c>
      <c r="Q456" s="14" t="s">
        <v>8271</v>
      </c>
      <c r="R456" s="14" t="s">
        <v>8277</v>
      </c>
      <c r="S456" s="16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8328</v>
      </c>
      <c r="O457">
        <f t="shared" si="35"/>
        <v>0</v>
      </c>
      <c r="P457" s="10">
        <f t="shared" si="36"/>
        <v>22.5</v>
      </c>
      <c r="Q457" s="14" t="s">
        <v>8271</v>
      </c>
      <c r="R457" s="14" t="s">
        <v>8277</v>
      </c>
      <c r="S457" s="16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8328</v>
      </c>
      <c r="O458">
        <f t="shared" si="35"/>
        <v>1</v>
      </c>
      <c r="P458" s="10">
        <f t="shared" si="36"/>
        <v>20.329999999999998</v>
      </c>
      <c r="Q458" s="14" t="s">
        <v>8271</v>
      </c>
      <c r="R458" s="14" t="s">
        <v>8277</v>
      </c>
      <c r="S458" s="16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8328</v>
      </c>
      <c r="O459">
        <f t="shared" si="35"/>
        <v>0</v>
      </c>
      <c r="P459" s="10">
        <f t="shared" si="36"/>
        <v>0</v>
      </c>
      <c r="Q459" s="14" t="s">
        <v>8271</v>
      </c>
      <c r="R459" s="14" t="s">
        <v>8277</v>
      </c>
      <c r="S459" s="16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8328</v>
      </c>
      <c r="O460">
        <f t="shared" si="35"/>
        <v>8</v>
      </c>
      <c r="P460" s="10">
        <f t="shared" si="36"/>
        <v>16.760000000000002</v>
      </c>
      <c r="Q460" s="14" t="s">
        <v>8271</v>
      </c>
      <c r="R460" s="14" t="s">
        <v>8277</v>
      </c>
      <c r="S460" s="16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8328</v>
      </c>
      <c r="O461">
        <f t="shared" si="35"/>
        <v>0</v>
      </c>
      <c r="P461" s="10">
        <f t="shared" si="36"/>
        <v>25</v>
      </c>
      <c r="Q461" s="14" t="s">
        <v>8271</v>
      </c>
      <c r="R461" s="14" t="s">
        <v>8277</v>
      </c>
      <c r="S461" s="16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8328</v>
      </c>
      <c r="O462">
        <f t="shared" si="35"/>
        <v>0</v>
      </c>
      <c r="P462" s="10">
        <f t="shared" si="36"/>
        <v>12.5</v>
      </c>
      <c r="Q462" s="14" t="s">
        <v>8271</v>
      </c>
      <c r="R462" s="14" t="s">
        <v>8277</v>
      </c>
      <c r="S462" s="16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8328</v>
      </c>
      <c r="O463">
        <f t="shared" si="35"/>
        <v>0</v>
      </c>
      <c r="P463" s="10">
        <f t="shared" si="36"/>
        <v>0</v>
      </c>
      <c r="Q463" s="14" t="s">
        <v>8271</v>
      </c>
      <c r="R463" s="14" t="s">
        <v>8277</v>
      </c>
      <c r="S463" s="16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8328</v>
      </c>
      <c r="O464">
        <f t="shared" si="35"/>
        <v>0</v>
      </c>
      <c r="P464" s="10">
        <f t="shared" si="36"/>
        <v>0</v>
      </c>
      <c r="Q464" s="14" t="s">
        <v>8271</v>
      </c>
      <c r="R464" s="14" t="s">
        <v>8277</v>
      </c>
      <c r="S464" s="16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8328</v>
      </c>
      <c r="O465">
        <f t="shared" si="35"/>
        <v>2</v>
      </c>
      <c r="P465" s="10">
        <f t="shared" si="36"/>
        <v>113.64</v>
      </c>
      <c r="Q465" s="14" t="s">
        <v>8271</v>
      </c>
      <c r="R465" s="14" t="s">
        <v>8277</v>
      </c>
      <c r="S465" s="16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8328</v>
      </c>
      <c r="O466">
        <f t="shared" si="35"/>
        <v>0</v>
      </c>
      <c r="P466" s="10">
        <f t="shared" si="36"/>
        <v>1</v>
      </c>
      <c r="Q466" s="14" t="s">
        <v>8271</v>
      </c>
      <c r="R466" s="14" t="s">
        <v>8277</v>
      </c>
      <c r="S466" s="16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8328</v>
      </c>
      <c r="O467">
        <f t="shared" si="35"/>
        <v>27</v>
      </c>
      <c r="P467" s="10">
        <f t="shared" si="36"/>
        <v>17.25</v>
      </c>
      <c r="Q467" s="14" t="s">
        <v>8271</v>
      </c>
      <c r="R467" s="14" t="s">
        <v>8277</v>
      </c>
      <c r="S467" s="16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8328</v>
      </c>
      <c r="O468">
        <f t="shared" si="35"/>
        <v>1</v>
      </c>
      <c r="P468" s="10">
        <f t="shared" si="36"/>
        <v>15.2</v>
      </c>
      <c r="Q468" s="14" t="s">
        <v>8271</v>
      </c>
      <c r="R468" s="14" t="s">
        <v>8277</v>
      </c>
      <c r="S468" s="16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8328</v>
      </c>
      <c r="O469">
        <f t="shared" si="35"/>
        <v>22</v>
      </c>
      <c r="P469" s="10">
        <f t="shared" si="36"/>
        <v>110.64</v>
      </c>
      <c r="Q469" s="14" t="s">
        <v>8271</v>
      </c>
      <c r="R469" s="14" t="s">
        <v>8277</v>
      </c>
      <c r="S469" s="16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8328</v>
      </c>
      <c r="O470">
        <f t="shared" si="35"/>
        <v>0</v>
      </c>
      <c r="P470" s="10">
        <f t="shared" si="36"/>
        <v>0</v>
      </c>
      <c r="Q470" s="14" t="s">
        <v>8271</v>
      </c>
      <c r="R470" s="14" t="s">
        <v>8277</v>
      </c>
      <c r="S470" s="16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8328</v>
      </c>
      <c r="O471">
        <f t="shared" si="35"/>
        <v>0</v>
      </c>
      <c r="P471" s="10">
        <f t="shared" si="36"/>
        <v>0</v>
      </c>
      <c r="Q471" s="14" t="s">
        <v>8271</v>
      </c>
      <c r="R471" s="14" t="s">
        <v>8277</v>
      </c>
      <c r="S471" s="16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8328</v>
      </c>
      <c r="O472">
        <f t="shared" si="35"/>
        <v>1</v>
      </c>
      <c r="P472" s="10">
        <f t="shared" si="36"/>
        <v>25.5</v>
      </c>
      <c r="Q472" s="14" t="s">
        <v>8271</v>
      </c>
      <c r="R472" s="14" t="s">
        <v>8277</v>
      </c>
      <c r="S472" s="16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8328</v>
      </c>
      <c r="O473">
        <f t="shared" si="35"/>
        <v>12</v>
      </c>
      <c r="P473" s="10">
        <f t="shared" si="36"/>
        <v>38.479999999999997</v>
      </c>
      <c r="Q473" s="14" t="s">
        <v>8271</v>
      </c>
      <c r="R473" s="14" t="s">
        <v>8277</v>
      </c>
      <c r="S473" s="16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8328</v>
      </c>
      <c r="O474">
        <f t="shared" si="35"/>
        <v>18</v>
      </c>
      <c r="P474" s="10">
        <f t="shared" si="36"/>
        <v>28.2</v>
      </c>
      <c r="Q474" s="14" t="s">
        <v>8271</v>
      </c>
      <c r="R474" s="14" t="s">
        <v>8277</v>
      </c>
      <c r="S474" s="16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8328</v>
      </c>
      <c r="O475">
        <f t="shared" si="35"/>
        <v>3</v>
      </c>
      <c r="P475" s="10">
        <f t="shared" si="36"/>
        <v>61.5</v>
      </c>
      <c r="Q475" s="14" t="s">
        <v>8271</v>
      </c>
      <c r="R475" s="14" t="s">
        <v>8277</v>
      </c>
      <c r="S475" s="16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8328</v>
      </c>
      <c r="O476">
        <f t="shared" si="35"/>
        <v>0</v>
      </c>
      <c r="P476" s="10">
        <f t="shared" si="36"/>
        <v>1</v>
      </c>
      <c r="Q476" s="14" t="s">
        <v>8271</v>
      </c>
      <c r="R476" s="14" t="s">
        <v>8277</v>
      </c>
      <c r="S476" s="16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8328</v>
      </c>
      <c r="O477">
        <f t="shared" si="35"/>
        <v>0</v>
      </c>
      <c r="P477" s="10">
        <f t="shared" si="36"/>
        <v>0</v>
      </c>
      <c r="Q477" s="14" t="s">
        <v>8271</v>
      </c>
      <c r="R477" s="14" t="s">
        <v>8277</v>
      </c>
      <c r="S477" s="16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8328</v>
      </c>
      <c r="O478">
        <f t="shared" si="35"/>
        <v>2</v>
      </c>
      <c r="P478" s="10">
        <f t="shared" si="36"/>
        <v>39.57</v>
      </c>
      <c r="Q478" s="14" t="s">
        <v>8271</v>
      </c>
      <c r="R478" s="14" t="s">
        <v>8277</v>
      </c>
      <c r="S478" s="16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8328</v>
      </c>
      <c r="O479">
        <f t="shared" si="35"/>
        <v>0</v>
      </c>
      <c r="P479" s="10">
        <f t="shared" si="36"/>
        <v>0</v>
      </c>
      <c r="Q479" s="14" t="s">
        <v>8271</v>
      </c>
      <c r="R479" s="14" t="s">
        <v>8277</v>
      </c>
      <c r="S479" s="16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8328</v>
      </c>
      <c r="O480">
        <f t="shared" si="35"/>
        <v>0</v>
      </c>
      <c r="P480" s="10">
        <f t="shared" si="36"/>
        <v>0</v>
      </c>
      <c r="Q480" s="14" t="s">
        <v>8271</v>
      </c>
      <c r="R480" s="14" t="s">
        <v>8277</v>
      </c>
      <c r="S480" s="16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8328</v>
      </c>
      <c r="O481">
        <f t="shared" si="35"/>
        <v>33</v>
      </c>
      <c r="P481" s="10">
        <f t="shared" si="36"/>
        <v>88.8</v>
      </c>
      <c r="Q481" s="14" t="s">
        <v>8271</v>
      </c>
      <c r="R481" s="14" t="s">
        <v>8277</v>
      </c>
      <c r="S481" s="16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8328</v>
      </c>
      <c r="O482">
        <f t="shared" si="35"/>
        <v>19</v>
      </c>
      <c r="P482" s="10">
        <f t="shared" si="36"/>
        <v>55.46</v>
      </c>
      <c r="Q482" s="14" t="s">
        <v>8271</v>
      </c>
      <c r="R482" s="14" t="s">
        <v>8277</v>
      </c>
      <c r="S482" s="16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8328</v>
      </c>
      <c r="O483">
        <f t="shared" si="35"/>
        <v>6</v>
      </c>
      <c r="P483" s="10">
        <f t="shared" si="36"/>
        <v>87.14</v>
      </c>
      <c r="Q483" s="14" t="s">
        <v>8271</v>
      </c>
      <c r="R483" s="14" t="s">
        <v>8277</v>
      </c>
      <c r="S483" s="16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8328</v>
      </c>
      <c r="O484">
        <f t="shared" si="35"/>
        <v>0</v>
      </c>
      <c r="P484" s="10">
        <f t="shared" si="36"/>
        <v>10</v>
      </c>
      <c r="Q484" s="14" t="s">
        <v>8271</v>
      </c>
      <c r="R484" s="14" t="s">
        <v>8277</v>
      </c>
      <c r="S484" s="16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8328</v>
      </c>
      <c r="O485">
        <f t="shared" si="35"/>
        <v>50</v>
      </c>
      <c r="P485" s="10">
        <f t="shared" si="36"/>
        <v>51.22</v>
      </c>
      <c r="Q485" s="14" t="s">
        <v>8271</v>
      </c>
      <c r="R485" s="14" t="s">
        <v>8277</v>
      </c>
      <c r="S485" s="16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8328</v>
      </c>
      <c r="O486">
        <f t="shared" si="35"/>
        <v>0</v>
      </c>
      <c r="P486" s="10">
        <f t="shared" si="36"/>
        <v>13.55</v>
      </c>
      <c r="Q486" s="14" t="s">
        <v>8271</v>
      </c>
      <c r="R486" s="14" t="s">
        <v>8277</v>
      </c>
      <c r="S486" s="16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8328</v>
      </c>
      <c r="O487">
        <f t="shared" si="35"/>
        <v>22</v>
      </c>
      <c r="P487" s="10">
        <f t="shared" si="36"/>
        <v>66.52</v>
      </c>
      <c r="Q487" s="14" t="s">
        <v>8271</v>
      </c>
      <c r="R487" s="14" t="s">
        <v>8277</v>
      </c>
      <c r="S487" s="16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8328</v>
      </c>
      <c r="O488">
        <f t="shared" si="35"/>
        <v>0</v>
      </c>
      <c r="P488" s="10">
        <f t="shared" si="36"/>
        <v>50</v>
      </c>
      <c r="Q488" s="14" t="s">
        <v>8271</v>
      </c>
      <c r="R488" s="14" t="s">
        <v>8277</v>
      </c>
      <c r="S488" s="16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8328</v>
      </c>
      <c r="O489">
        <f t="shared" si="35"/>
        <v>0</v>
      </c>
      <c r="P489" s="10">
        <f t="shared" si="36"/>
        <v>0</v>
      </c>
      <c r="Q489" s="14" t="s">
        <v>8271</v>
      </c>
      <c r="R489" s="14" t="s">
        <v>8277</v>
      </c>
      <c r="S489" s="16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8328</v>
      </c>
      <c r="O490">
        <f t="shared" si="35"/>
        <v>0</v>
      </c>
      <c r="P490" s="10">
        <f t="shared" si="36"/>
        <v>0</v>
      </c>
      <c r="Q490" s="14" t="s">
        <v>8271</v>
      </c>
      <c r="R490" s="14" t="s">
        <v>8277</v>
      </c>
      <c r="S490" s="16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8328</v>
      </c>
      <c r="O491">
        <f t="shared" si="35"/>
        <v>0</v>
      </c>
      <c r="P491" s="10">
        <f t="shared" si="36"/>
        <v>71.67</v>
      </c>
      <c r="Q491" s="14" t="s">
        <v>8271</v>
      </c>
      <c r="R491" s="14" t="s">
        <v>8277</v>
      </c>
      <c r="S491" s="16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8328</v>
      </c>
      <c r="O492">
        <f t="shared" si="35"/>
        <v>0</v>
      </c>
      <c r="P492" s="10">
        <f t="shared" si="36"/>
        <v>0</v>
      </c>
      <c r="Q492" s="14" t="s">
        <v>8271</v>
      </c>
      <c r="R492" s="14" t="s">
        <v>8277</v>
      </c>
      <c r="S492" s="16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8328</v>
      </c>
      <c r="O493">
        <f t="shared" si="35"/>
        <v>0</v>
      </c>
      <c r="P493" s="10">
        <f t="shared" si="36"/>
        <v>0</v>
      </c>
      <c r="Q493" s="14" t="s">
        <v>8271</v>
      </c>
      <c r="R493" s="14" t="s">
        <v>8277</v>
      </c>
      <c r="S493" s="16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8328</v>
      </c>
      <c r="O494">
        <f t="shared" si="35"/>
        <v>0</v>
      </c>
      <c r="P494" s="10">
        <f t="shared" si="36"/>
        <v>0</v>
      </c>
      <c r="Q494" s="14" t="s">
        <v>8271</v>
      </c>
      <c r="R494" s="14" t="s">
        <v>8277</v>
      </c>
      <c r="S494" s="16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8328</v>
      </c>
      <c r="O495">
        <f t="shared" si="35"/>
        <v>0</v>
      </c>
      <c r="P495" s="10">
        <f t="shared" si="36"/>
        <v>0</v>
      </c>
      <c r="Q495" s="14" t="s">
        <v>8271</v>
      </c>
      <c r="R495" s="14" t="s">
        <v>8277</v>
      </c>
      <c r="S495" s="16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8328</v>
      </c>
      <c r="O496">
        <f t="shared" si="35"/>
        <v>0</v>
      </c>
      <c r="P496" s="10">
        <f t="shared" si="36"/>
        <v>10.33</v>
      </c>
      <c r="Q496" s="14" t="s">
        <v>8271</v>
      </c>
      <c r="R496" s="14" t="s">
        <v>8277</v>
      </c>
      <c r="S496" s="16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8328</v>
      </c>
      <c r="O497">
        <f t="shared" si="35"/>
        <v>0</v>
      </c>
      <c r="P497" s="10">
        <f t="shared" si="36"/>
        <v>0</v>
      </c>
      <c r="Q497" s="14" t="s">
        <v>8271</v>
      </c>
      <c r="R497" s="14" t="s">
        <v>8277</v>
      </c>
      <c r="S497" s="16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8328</v>
      </c>
      <c r="O498">
        <f t="shared" si="35"/>
        <v>0</v>
      </c>
      <c r="P498" s="10">
        <f t="shared" si="36"/>
        <v>1</v>
      </c>
      <c r="Q498" s="14" t="s">
        <v>8271</v>
      </c>
      <c r="R498" s="14" t="s">
        <v>8277</v>
      </c>
      <c r="S498" s="16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8328</v>
      </c>
      <c r="O499">
        <f t="shared" si="35"/>
        <v>1</v>
      </c>
      <c r="P499" s="10">
        <f t="shared" si="36"/>
        <v>10</v>
      </c>
      <c r="Q499" s="14" t="s">
        <v>8271</v>
      </c>
      <c r="R499" s="14" t="s">
        <v>8277</v>
      </c>
      <c r="S499" s="16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8328</v>
      </c>
      <c r="O500">
        <f t="shared" si="35"/>
        <v>5</v>
      </c>
      <c r="P500" s="10">
        <f t="shared" si="36"/>
        <v>136.09</v>
      </c>
      <c r="Q500" s="14" t="s">
        <v>8271</v>
      </c>
      <c r="R500" s="14" t="s">
        <v>8277</v>
      </c>
      <c r="S500" s="16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8328</v>
      </c>
      <c r="O501">
        <f t="shared" si="35"/>
        <v>10</v>
      </c>
      <c r="P501" s="10">
        <f t="shared" si="36"/>
        <v>73.459999999999994</v>
      </c>
      <c r="Q501" s="14" t="s">
        <v>8271</v>
      </c>
      <c r="R501" s="14" t="s">
        <v>8277</v>
      </c>
      <c r="S501" s="16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8328</v>
      </c>
      <c r="O502">
        <f t="shared" si="35"/>
        <v>3</v>
      </c>
      <c r="P502" s="10">
        <f t="shared" si="36"/>
        <v>53.75</v>
      </c>
      <c r="Q502" s="14" t="s">
        <v>8271</v>
      </c>
      <c r="R502" s="14" t="s">
        <v>8277</v>
      </c>
      <c r="S502" s="16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8328</v>
      </c>
      <c r="O503">
        <f t="shared" si="35"/>
        <v>0</v>
      </c>
      <c r="P503" s="10">
        <f t="shared" si="36"/>
        <v>0</v>
      </c>
      <c r="Q503" s="14" t="s">
        <v>8271</v>
      </c>
      <c r="R503" s="14" t="s">
        <v>8277</v>
      </c>
      <c r="S503" s="16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8328</v>
      </c>
      <c r="O504">
        <f t="shared" si="35"/>
        <v>1</v>
      </c>
      <c r="P504" s="10">
        <f t="shared" si="36"/>
        <v>57.5</v>
      </c>
      <c r="Q504" s="14" t="s">
        <v>8271</v>
      </c>
      <c r="R504" s="14" t="s">
        <v>8277</v>
      </c>
      <c r="S504" s="16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8328</v>
      </c>
      <c r="O505">
        <f t="shared" si="35"/>
        <v>2</v>
      </c>
      <c r="P505" s="10">
        <f t="shared" si="36"/>
        <v>12.67</v>
      </c>
      <c r="Q505" s="14" t="s">
        <v>8271</v>
      </c>
      <c r="R505" s="14" t="s">
        <v>8277</v>
      </c>
      <c r="S505" s="16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8328</v>
      </c>
      <c r="O506">
        <f t="shared" si="35"/>
        <v>1</v>
      </c>
      <c r="P506" s="10">
        <f t="shared" si="36"/>
        <v>67</v>
      </c>
      <c r="Q506" s="14" t="s">
        <v>8271</v>
      </c>
      <c r="R506" s="14" t="s">
        <v>8277</v>
      </c>
      <c r="S506" s="16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8328</v>
      </c>
      <c r="O507">
        <f t="shared" si="35"/>
        <v>0</v>
      </c>
      <c r="P507" s="10">
        <f t="shared" si="36"/>
        <v>3.71</v>
      </c>
      <c r="Q507" s="14" t="s">
        <v>8271</v>
      </c>
      <c r="R507" s="14" t="s">
        <v>8277</v>
      </c>
      <c r="S507" s="16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8328</v>
      </c>
      <c r="O508">
        <f t="shared" si="35"/>
        <v>0</v>
      </c>
      <c r="P508" s="10">
        <f t="shared" si="36"/>
        <v>250</v>
      </c>
      <c r="Q508" s="14" t="s">
        <v>8271</v>
      </c>
      <c r="R508" s="14" t="s">
        <v>8277</v>
      </c>
      <c r="S508" s="16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8328</v>
      </c>
      <c r="O509">
        <f t="shared" si="35"/>
        <v>3</v>
      </c>
      <c r="P509" s="10">
        <f t="shared" si="36"/>
        <v>64</v>
      </c>
      <c r="Q509" s="14" t="s">
        <v>8271</v>
      </c>
      <c r="R509" s="14" t="s">
        <v>8277</v>
      </c>
      <c r="S509" s="16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8328</v>
      </c>
      <c r="O510">
        <f t="shared" si="35"/>
        <v>1</v>
      </c>
      <c r="P510" s="10">
        <f t="shared" si="36"/>
        <v>133.33000000000001</v>
      </c>
      <c r="Q510" s="14" t="s">
        <v>8271</v>
      </c>
      <c r="R510" s="14" t="s">
        <v>8277</v>
      </c>
      <c r="S510" s="16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8328</v>
      </c>
      <c r="O511">
        <f t="shared" si="35"/>
        <v>0</v>
      </c>
      <c r="P511" s="10">
        <f t="shared" si="36"/>
        <v>10</v>
      </c>
      <c r="Q511" s="14" t="s">
        <v>8271</v>
      </c>
      <c r="R511" s="14" t="s">
        <v>8277</v>
      </c>
      <c r="S511" s="16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8328</v>
      </c>
      <c r="O512">
        <f t="shared" si="35"/>
        <v>0</v>
      </c>
      <c r="P512" s="10">
        <f t="shared" si="36"/>
        <v>0</v>
      </c>
      <c r="Q512" s="14" t="s">
        <v>8271</v>
      </c>
      <c r="R512" s="14" t="s">
        <v>8277</v>
      </c>
      <c r="S512" s="16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8328</v>
      </c>
      <c r="O513">
        <f t="shared" si="35"/>
        <v>3</v>
      </c>
      <c r="P513" s="10">
        <f t="shared" si="36"/>
        <v>30</v>
      </c>
      <c r="Q513" s="14" t="s">
        <v>8271</v>
      </c>
      <c r="R513" s="14" t="s">
        <v>8277</v>
      </c>
      <c r="S513" s="16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8328</v>
      </c>
      <c r="O514">
        <f t="shared" ref="O514:O577" si="40">ROUND(E514/D514*100,0)</f>
        <v>0</v>
      </c>
      <c r="P514" s="10">
        <f t="shared" si="36"/>
        <v>5.5</v>
      </c>
      <c r="Q514" s="14" t="s">
        <v>8271</v>
      </c>
      <c r="R514" s="14" t="s">
        <v>8277</v>
      </c>
      <c r="S514" s="16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8328</v>
      </c>
      <c r="O515">
        <f t="shared" si="40"/>
        <v>14</v>
      </c>
      <c r="P515" s="10">
        <f t="shared" ref="P515:P578" si="41">IFERROR(ROUND(E515/L515,2),0 )</f>
        <v>102.38</v>
      </c>
      <c r="Q515" s="14" t="s">
        <v>8271</v>
      </c>
      <c r="R515" s="14" t="s">
        <v>8277</v>
      </c>
      <c r="S515" s="16">
        <f t="shared" ref="S515:S578" si="42">(((J515/60)/60)/24)+DATE(1970,1,1)</f>
        <v>42552.653993055559</v>
      </c>
      <c r="T515" s="17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8328</v>
      </c>
      <c r="O516">
        <f t="shared" si="40"/>
        <v>3</v>
      </c>
      <c r="P516" s="10">
        <f t="shared" si="41"/>
        <v>16.670000000000002</v>
      </c>
      <c r="Q516" s="14" t="s">
        <v>8271</v>
      </c>
      <c r="R516" s="14" t="s">
        <v>8277</v>
      </c>
      <c r="S516" s="16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8328</v>
      </c>
      <c r="O517">
        <f t="shared" si="40"/>
        <v>25</v>
      </c>
      <c r="P517" s="10">
        <f t="shared" si="41"/>
        <v>725.03</v>
      </c>
      <c r="Q517" s="14" t="s">
        <v>8271</v>
      </c>
      <c r="R517" s="14" t="s">
        <v>8277</v>
      </c>
      <c r="S517" s="16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8328</v>
      </c>
      <c r="O518">
        <f t="shared" si="40"/>
        <v>0</v>
      </c>
      <c r="P518" s="10">
        <f t="shared" si="41"/>
        <v>0</v>
      </c>
      <c r="Q518" s="14" t="s">
        <v>8271</v>
      </c>
      <c r="R518" s="14" t="s">
        <v>8277</v>
      </c>
      <c r="S518" s="16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8328</v>
      </c>
      <c r="O519">
        <f t="shared" si="40"/>
        <v>1</v>
      </c>
      <c r="P519" s="10">
        <f t="shared" si="41"/>
        <v>68.33</v>
      </c>
      <c r="Q519" s="14" t="s">
        <v>8271</v>
      </c>
      <c r="R519" s="14" t="s">
        <v>8277</v>
      </c>
      <c r="S519" s="16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8328</v>
      </c>
      <c r="O520">
        <f t="shared" si="40"/>
        <v>0</v>
      </c>
      <c r="P520" s="10">
        <f t="shared" si="41"/>
        <v>0</v>
      </c>
      <c r="Q520" s="14" t="s">
        <v>8271</v>
      </c>
      <c r="R520" s="14" t="s">
        <v>8277</v>
      </c>
      <c r="S520" s="16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8328</v>
      </c>
      <c r="O521">
        <f t="shared" si="40"/>
        <v>23</v>
      </c>
      <c r="P521" s="10">
        <f t="shared" si="41"/>
        <v>39.229999999999997</v>
      </c>
      <c r="Q521" s="14" t="s">
        <v>8271</v>
      </c>
      <c r="R521" s="14" t="s">
        <v>8277</v>
      </c>
      <c r="S521" s="16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8329</v>
      </c>
      <c r="O522">
        <f t="shared" si="40"/>
        <v>102</v>
      </c>
      <c r="P522" s="10">
        <f t="shared" si="41"/>
        <v>150.15</v>
      </c>
      <c r="Q522" s="14" t="s">
        <v>8278</v>
      </c>
      <c r="R522" s="14" t="s">
        <v>8279</v>
      </c>
      <c r="S522" s="16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8329</v>
      </c>
      <c r="O523">
        <f t="shared" si="40"/>
        <v>105</v>
      </c>
      <c r="P523" s="10">
        <f t="shared" si="41"/>
        <v>93.43</v>
      </c>
      <c r="Q523" s="14" t="s">
        <v>8278</v>
      </c>
      <c r="R523" s="14" t="s">
        <v>8279</v>
      </c>
      <c r="S523" s="16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8329</v>
      </c>
      <c r="O524">
        <f t="shared" si="40"/>
        <v>115</v>
      </c>
      <c r="P524" s="10">
        <f t="shared" si="41"/>
        <v>110.97</v>
      </c>
      <c r="Q524" s="14" t="s">
        <v>8278</v>
      </c>
      <c r="R524" s="14" t="s">
        <v>8279</v>
      </c>
      <c r="S524" s="16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8329</v>
      </c>
      <c r="O525">
        <f t="shared" si="40"/>
        <v>121</v>
      </c>
      <c r="P525" s="10">
        <f t="shared" si="41"/>
        <v>71.790000000000006</v>
      </c>
      <c r="Q525" s="14" t="s">
        <v>8278</v>
      </c>
      <c r="R525" s="14" t="s">
        <v>8279</v>
      </c>
      <c r="S525" s="16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8329</v>
      </c>
      <c r="O526">
        <f t="shared" si="40"/>
        <v>109</v>
      </c>
      <c r="P526" s="10">
        <f t="shared" si="41"/>
        <v>29.26</v>
      </c>
      <c r="Q526" s="14" t="s">
        <v>8278</v>
      </c>
      <c r="R526" s="14" t="s">
        <v>8279</v>
      </c>
      <c r="S526" s="16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8329</v>
      </c>
      <c r="O527">
        <f t="shared" si="40"/>
        <v>100</v>
      </c>
      <c r="P527" s="10">
        <f t="shared" si="41"/>
        <v>1000</v>
      </c>
      <c r="Q527" s="14" t="s">
        <v>8278</v>
      </c>
      <c r="R527" s="14" t="s">
        <v>8279</v>
      </c>
      <c r="S527" s="16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8329</v>
      </c>
      <c r="O528">
        <f t="shared" si="40"/>
        <v>114</v>
      </c>
      <c r="P528" s="10">
        <f t="shared" si="41"/>
        <v>74.349999999999994</v>
      </c>
      <c r="Q528" s="14" t="s">
        <v>8278</v>
      </c>
      <c r="R528" s="14" t="s">
        <v>8279</v>
      </c>
      <c r="S528" s="16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8329</v>
      </c>
      <c r="O529">
        <f t="shared" si="40"/>
        <v>101</v>
      </c>
      <c r="P529" s="10">
        <f t="shared" si="41"/>
        <v>63.83</v>
      </c>
      <c r="Q529" s="14" t="s">
        <v>8278</v>
      </c>
      <c r="R529" s="14" t="s">
        <v>8279</v>
      </c>
      <c r="S529" s="16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8329</v>
      </c>
      <c r="O530">
        <f t="shared" si="40"/>
        <v>116</v>
      </c>
      <c r="P530" s="10">
        <f t="shared" si="41"/>
        <v>44.33</v>
      </c>
      <c r="Q530" s="14" t="s">
        <v>8278</v>
      </c>
      <c r="R530" s="14" t="s">
        <v>8279</v>
      </c>
      <c r="S530" s="16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8329</v>
      </c>
      <c r="O531">
        <f t="shared" si="40"/>
        <v>130</v>
      </c>
      <c r="P531" s="10">
        <f t="shared" si="41"/>
        <v>86.94</v>
      </c>
      <c r="Q531" s="14" t="s">
        <v>8278</v>
      </c>
      <c r="R531" s="14" t="s">
        <v>8279</v>
      </c>
      <c r="S531" s="16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8329</v>
      </c>
      <c r="O532">
        <f t="shared" si="40"/>
        <v>108</v>
      </c>
      <c r="P532" s="10">
        <f t="shared" si="41"/>
        <v>126.55</v>
      </c>
      <c r="Q532" s="14" t="s">
        <v>8278</v>
      </c>
      <c r="R532" s="14" t="s">
        <v>8279</v>
      </c>
      <c r="S532" s="16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8329</v>
      </c>
      <c r="O533">
        <f t="shared" si="40"/>
        <v>100</v>
      </c>
      <c r="P533" s="10">
        <f t="shared" si="41"/>
        <v>129.03</v>
      </c>
      <c r="Q533" s="14" t="s">
        <v>8278</v>
      </c>
      <c r="R533" s="14" t="s">
        <v>8279</v>
      </c>
      <c r="S533" s="16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8329</v>
      </c>
      <c r="O534">
        <f t="shared" si="40"/>
        <v>123</v>
      </c>
      <c r="P534" s="10">
        <f t="shared" si="41"/>
        <v>71.239999999999995</v>
      </c>
      <c r="Q534" s="14" t="s">
        <v>8278</v>
      </c>
      <c r="R534" s="14" t="s">
        <v>8279</v>
      </c>
      <c r="S534" s="16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8329</v>
      </c>
      <c r="O535">
        <f t="shared" si="40"/>
        <v>100</v>
      </c>
      <c r="P535" s="10">
        <f t="shared" si="41"/>
        <v>117.88</v>
      </c>
      <c r="Q535" s="14" t="s">
        <v>8278</v>
      </c>
      <c r="R535" s="14" t="s">
        <v>8279</v>
      </c>
      <c r="S535" s="16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8329</v>
      </c>
      <c r="O536">
        <f t="shared" si="40"/>
        <v>105</v>
      </c>
      <c r="P536" s="10">
        <f t="shared" si="41"/>
        <v>327.08</v>
      </c>
      <c r="Q536" s="14" t="s">
        <v>8278</v>
      </c>
      <c r="R536" s="14" t="s">
        <v>8279</v>
      </c>
      <c r="S536" s="16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8329</v>
      </c>
      <c r="O537">
        <f t="shared" si="40"/>
        <v>103</v>
      </c>
      <c r="P537" s="10">
        <f t="shared" si="41"/>
        <v>34.75</v>
      </c>
      <c r="Q537" s="14" t="s">
        <v>8278</v>
      </c>
      <c r="R537" s="14" t="s">
        <v>8279</v>
      </c>
      <c r="S537" s="16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8329</v>
      </c>
      <c r="O538">
        <f t="shared" si="40"/>
        <v>118</v>
      </c>
      <c r="P538" s="10">
        <f t="shared" si="41"/>
        <v>100.06</v>
      </c>
      <c r="Q538" s="14" t="s">
        <v>8278</v>
      </c>
      <c r="R538" s="14" t="s">
        <v>8279</v>
      </c>
      <c r="S538" s="16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8329</v>
      </c>
      <c r="O539">
        <f t="shared" si="40"/>
        <v>121</v>
      </c>
      <c r="P539" s="10">
        <f t="shared" si="41"/>
        <v>40.85</v>
      </c>
      <c r="Q539" s="14" t="s">
        <v>8278</v>
      </c>
      <c r="R539" s="14" t="s">
        <v>8279</v>
      </c>
      <c r="S539" s="16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8329</v>
      </c>
      <c r="O540">
        <f t="shared" si="40"/>
        <v>302</v>
      </c>
      <c r="P540" s="10">
        <f t="shared" si="41"/>
        <v>252.02</v>
      </c>
      <c r="Q540" s="14" t="s">
        <v>8278</v>
      </c>
      <c r="R540" s="14" t="s">
        <v>8279</v>
      </c>
      <c r="S540" s="16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8329</v>
      </c>
      <c r="O541">
        <f t="shared" si="40"/>
        <v>101</v>
      </c>
      <c r="P541" s="10">
        <f t="shared" si="41"/>
        <v>25.16</v>
      </c>
      <c r="Q541" s="14" t="s">
        <v>8278</v>
      </c>
      <c r="R541" s="14" t="s">
        <v>8279</v>
      </c>
      <c r="S541" s="16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8330</v>
      </c>
      <c r="O542">
        <f t="shared" si="40"/>
        <v>0</v>
      </c>
      <c r="P542" s="10">
        <f t="shared" si="41"/>
        <v>1</v>
      </c>
      <c r="Q542" s="14" t="s">
        <v>8280</v>
      </c>
      <c r="R542" s="14" t="s">
        <v>8281</v>
      </c>
      <c r="S542" s="16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8330</v>
      </c>
      <c r="O543">
        <f t="shared" si="40"/>
        <v>1</v>
      </c>
      <c r="P543" s="10">
        <f t="shared" si="41"/>
        <v>25</v>
      </c>
      <c r="Q543" s="14" t="s">
        <v>8280</v>
      </c>
      <c r="R543" s="14" t="s">
        <v>8281</v>
      </c>
      <c r="S543" s="16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8330</v>
      </c>
      <c r="O544">
        <f t="shared" si="40"/>
        <v>0</v>
      </c>
      <c r="P544" s="10">
        <f t="shared" si="41"/>
        <v>1</v>
      </c>
      <c r="Q544" s="14" t="s">
        <v>8280</v>
      </c>
      <c r="R544" s="14" t="s">
        <v>8281</v>
      </c>
      <c r="S544" s="16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8330</v>
      </c>
      <c r="O545">
        <f t="shared" si="40"/>
        <v>0</v>
      </c>
      <c r="P545" s="10">
        <f t="shared" si="41"/>
        <v>35</v>
      </c>
      <c r="Q545" s="14" t="s">
        <v>8280</v>
      </c>
      <c r="R545" s="14" t="s">
        <v>8281</v>
      </c>
      <c r="S545" s="16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8330</v>
      </c>
      <c r="O546">
        <f t="shared" si="40"/>
        <v>1</v>
      </c>
      <c r="P546" s="10">
        <f t="shared" si="41"/>
        <v>3</v>
      </c>
      <c r="Q546" s="14" t="s">
        <v>8280</v>
      </c>
      <c r="R546" s="14" t="s">
        <v>8281</v>
      </c>
      <c r="S546" s="16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8330</v>
      </c>
      <c r="O547">
        <f t="shared" si="40"/>
        <v>27</v>
      </c>
      <c r="P547" s="10">
        <f t="shared" si="41"/>
        <v>402.71</v>
      </c>
      <c r="Q547" s="14" t="s">
        <v>8280</v>
      </c>
      <c r="R547" s="14" t="s">
        <v>8281</v>
      </c>
      <c r="S547" s="16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8330</v>
      </c>
      <c r="O548">
        <f t="shared" si="40"/>
        <v>0</v>
      </c>
      <c r="P548" s="10">
        <f t="shared" si="41"/>
        <v>26</v>
      </c>
      <c r="Q548" s="14" t="s">
        <v>8280</v>
      </c>
      <c r="R548" s="14" t="s">
        <v>8281</v>
      </c>
      <c r="S548" s="16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8330</v>
      </c>
      <c r="O549">
        <f t="shared" si="40"/>
        <v>0</v>
      </c>
      <c r="P549" s="10">
        <f t="shared" si="41"/>
        <v>0</v>
      </c>
      <c r="Q549" s="14" t="s">
        <v>8280</v>
      </c>
      <c r="R549" s="14" t="s">
        <v>8281</v>
      </c>
      <c r="S549" s="16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8330</v>
      </c>
      <c r="O550">
        <f t="shared" si="40"/>
        <v>0</v>
      </c>
      <c r="P550" s="10">
        <f t="shared" si="41"/>
        <v>9</v>
      </c>
      <c r="Q550" s="14" t="s">
        <v>8280</v>
      </c>
      <c r="R550" s="14" t="s">
        <v>8281</v>
      </c>
      <c r="S550" s="16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8330</v>
      </c>
      <c r="O551">
        <f t="shared" si="40"/>
        <v>3</v>
      </c>
      <c r="P551" s="10">
        <f t="shared" si="41"/>
        <v>8.5</v>
      </c>
      <c r="Q551" s="14" t="s">
        <v>8280</v>
      </c>
      <c r="R551" s="14" t="s">
        <v>8281</v>
      </c>
      <c r="S551" s="16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8330</v>
      </c>
      <c r="O552">
        <f t="shared" si="40"/>
        <v>1</v>
      </c>
      <c r="P552" s="10">
        <f t="shared" si="41"/>
        <v>8.75</v>
      </c>
      <c r="Q552" s="14" t="s">
        <v>8280</v>
      </c>
      <c r="R552" s="14" t="s">
        <v>8281</v>
      </c>
      <c r="S552" s="16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8330</v>
      </c>
      <c r="O553">
        <f t="shared" si="40"/>
        <v>5</v>
      </c>
      <c r="P553" s="10">
        <f t="shared" si="41"/>
        <v>135.04</v>
      </c>
      <c r="Q553" s="14" t="s">
        <v>8280</v>
      </c>
      <c r="R553" s="14" t="s">
        <v>8281</v>
      </c>
      <c r="S553" s="16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8330</v>
      </c>
      <c r="O554">
        <f t="shared" si="40"/>
        <v>0</v>
      </c>
      <c r="P554" s="10">
        <f t="shared" si="41"/>
        <v>0</v>
      </c>
      <c r="Q554" s="14" t="s">
        <v>8280</v>
      </c>
      <c r="R554" s="14" t="s">
        <v>8281</v>
      </c>
      <c r="S554" s="16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8330</v>
      </c>
      <c r="O555">
        <f t="shared" si="40"/>
        <v>0</v>
      </c>
      <c r="P555" s="10">
        <f t="shared" si="41"/>
        <v>20.5</v>
      </c>
      <c r="Q555" s="14" t="s">
        <v>8280</v>
      </c>
      <c r="R555" s="14" t="s">
        <v>8281</v>
      </c>
      <c r="S555" s="16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8330</v>
      </c>
      <c r="O556">
        <f t="shared" si="40"/>
        <v>37</v>
      </c>
      <c r="P556" s="10">
        <f t="shared" si="41"/>
        <v>64.36</v>
      </c>
      <c r="Q556" s="14" t="s">
        <v>8280</v>
      </c>
      <c r="R556" s="14" t="s">
        <v>8281</v>
      </c>
      <c r="S556" s="16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8330</v>
      </c>
      <c r="O557">
        <f t="shared" si="40"/>
        <v>0</v>
      </c>
      <c r="P557" s="10">
        <f t="shared" si="41"/>
        <v>0</v>
      </c>
      <c r="Q557" s="14" t="s">
        <v>8280</v>
      </c>
      <c r="R557" s="14" t="s">
        <v>8281</v>
      </c>
      <c r="S557" s="16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8330</v>
      </c>
      <c r="O558">
        <f t="shared" si="40"/>
        <v>3</v>
      </c>
      <c r="P558" s="10">
        <f t="shared" si="41"/>
        <v>200</v>
      </c>
      <c r="Q558" s="14" t="s">
        <v>8280</v>
      </c>
      <c r="R558" s="14" t="s">
        <v>8281</v>
      </c>
      <c r="S558" s="16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8330</v>
      </c>
      <c r="O559">
        <f t="shared" si="40"/>
        <v>1</v>
      </c>
      <c r="P559" s="10">
        <f t="shared" si="41"/>
        <v>68.3</v>
      </c>
      <c r="Q559" s="14" t="s">
        <v>8280</v>
      </c>
      <c r="R559" s="14" t="s">
        <v>8281</v>
      </c>
      <c r="S559" s="16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8330</v>
      </c>
      <c r="O560">
        <f t="shared" si="40"/>
        <v>0</v>
      </c>
      <c r="P560" s="10">
        <f t="shared" si="41"/>
        <v>0</v>
      </c>
      <c r="Q560" s="14" t="s">
        <v>8280</v>
      </c>
      <c r="R560" s="14" t="s">
        <v>8281</v>
      </c>
      <c r="S560" s="16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8330</v>
      </c>
      <c r="O561">
        <f t="shared" si="40"/>
        <v>0</v>
      </c>
      <c r="P561" s="10">
        <f t="shared" si="41"/>
        <v>50</v>
      </c>
      <c r="Q561" s="14" t="s">
        <v>8280</v>
      </c>
      <c r="R561" s="14" t="s">
        <v>8281</v>
      </c>
      <c r="S561" s="16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8330</v>
      </c>
      <c r="O562">
        <f t="shared" si="40"/>
        <v>0</v>
      </c>
      <c r="P562" s="10">
        <f t="shared" si="41"/>
        <v>4</v>
      </c>
      <c r="Q562" s="14" t="s">
        <v>8280</v>
      </c>
      <c r="R562" s="14" t="s">
        <v>8281</v>
      </c>
      <c r="S562" s="16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8330</v>
      </c>
      <c r="O563">
        <f t="shared" si="40"/>
        <v>0</v>
      </c>
      <c r="P563" s="10">
        <f t="shared" si="41"/>
        <v>27.5</v>
      </c>
      <c r="Q563" s="14" t="s">
        <v>8280</v>
      </c>
      <c r="R563" s="14" t="s">
        <v>8281</v>
      </c>
      <c r="S563" s="16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8330</v>
      </c>
      <c r="O564">
        <f t="shared" si="40"/>
        <v>0</v>
      </c>
      <c r="P564" s="10">
        <f t="shared" si="41"/>
        <v>0</v>
      </c>
      <c r="Q564" s="14" t="s">
        <v>8280</v>
      </c>
      <c r="R564" s="14" t="s">
        <v>8281</v>
      </c>
      <c r="S564" s="16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8330</v>
      </c>
      <c r="O565">
        <f t="shared" si="40"/>
        <v>0</v>
      </c>
      <c r="P565" s="10">
        <f t="shared" si="41"/>
        <v>34</v>
      </c>
      <c r="Q565" s="14" t="s">
        <v>8280</v>
      </c>
      <c r="R565" s="14" t="s">
        <v>8281</v>
      </c>
      <c r="S565" s="16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8330</v>
      </c>
      <c r="O566">
        <f t="shared" si="40"/>
        <v>0</v>
      </c>
      <c r="P566" s="10">
        <f t="shared" si="41"/>
        <v>1</v>
      </c>
      <c r="Q566" s="14" t="s">
        <v>8280</v>
      </c>
      <c r="R566" s="14" t="s">
        <v>8281</v>
      </c>
      <c r="S566" s="16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8330</v>
      </c>
      <c r="O567">
        <f t="shared" si="40"/>
        <v>0</v>
      </c>
      <c r="P567" s="10">
        <f t="shared" si="41"/>
        <v>0</v>
      </c>
      <c r="Q567" s="14" t="s">
        <v>8280</v>
      </c>
      <c r="R567" s="14" t="s">
        <v>8281</v>
      </c>
      <c r="S567" s="16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8330</v>
      </c>
      <c r="O568">
        <f t="shared" si="40"/>
        <v>0</v>
      </c>
      <c r="P568" s="10">
        <f t="shared" si="41"/>
        <v>1</v>
      </c>
      <c r="Q568" s="14" t="s">
        <v>8280</v>
      </c>
      <c r="R568" s="14" t="s">
        <v>8281</v>
      </c>
      <c r="S568" s="16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8330</v>
      </c>
      <c r="O569">
        <f t="shared" si="40"/>
        <v>0</v>
      </c>
      <c r="P569" s="10">
        <f t="shared" si="41"/>
        <v>0</v>
      </c>
      <c r="Q569" s="14" t="s">
        <v>8280</v>
      </c>
      <c r="R569" s="14" t="s">
        <v>8281</v>
      </c>
      <c r="S569" s="16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8330</v>
      </c>
      <c r="O570">
        <f t="shared" si="40"/>
        <v>1</v>
      </c>
      <c r="P570" s="10">
        <f t="shared" si="41"/>
        <v>49</v>
      </c>
      <c r="Q570" s="14" t="s">
        <v>8280</v>
      </c>
      <c r="R570" s="14" t="s">
        <v>8281</v>
      </c>
      <c r="S570" s="16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8330</v>
      </c>
      <c r="O571">
        <f t="shared" si="40"/>
        <v>1</v>
      </c>
      <c r="P571" s="10">
        <f t="shared" si="41"/>
        <v>20</v>
      </c>
      <c r="Q571" s="14" t="s">
        <v>8280</v>
      </c>
      <c r="R571" s="14" t="s">
        <v>8281</v>
      </c>
      <c r="S571" s="16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8330</v>
      </c>
      <c r="O572">
        <f t="shared" si="40"/>
        <v>0</v>
      </c>
      <c r="P572" s="10">
        <f t="shared" si="41"/>
        <v>142</v>
      </c>
      <c r="Q572" s="14" t="s">
        <v>8280</v>
      </c>
      <c r="R572" s="14" t="s">
        <v>8281</v>
      </c>
      <c r="S572" s="16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8330</v>
      </c>
      <c r="O573">
        <f t="shared" si="40"/>
        <v>0</v>
      </c>
      <c r="P573" s="10">
        <f t="shared" si="41"/>
        <v>53</v>
      </c>
      <c r="Q573" s="14" t="s">
        <v>8280</v>
      </c>
      <c r="R573" s="14" t="s">
        <v>8281</v>
      </c>
      <c r="S573" s="16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8330</v>
      </c>
      <c r="O574">
        <f t="shared" si="40"/>
        <v>0</v>
      </c>
      <c r="P574" s="10">
        <f t="shared" si="41"/>
        <v>0</v>
      </c>
      <c r="Q574" s="14" t="s">
        <v>8280</v>
      </c>
      <c r="R574" s="14" t="s">
        <v>8281</v>
      </c>
      <c r="S574" s="16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8330</v>
      </c>
      <c r="O575">
        <f t="shared" si="40"/>
        <v>0</v>
      </c>
      <c r="P575" s="10">
        <f t="shared" si="41"/>
        <v>38.44</v>
      </c>
      <c r="Q575" s="14" t="s">
        <v>8280</v>
      </c>
      <c r="R575" s="14" t="s">
        <v>8281</v>
      </c>
      <c r="S575" s="16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8330</v>
      </c>
      <c r="O576">
        <f t="shared" si="40"/>
        <v>1</v>
      </c>
      <c r="P576" s="10">
        <f t="shared" si="41"/>
        <v>20</v>
      </c>
      <c r="Q576" s="14" t="s">
        <v>8280</v>
      </c>
      <c r="R576" s="14" t="s">
        <v>8281</v>
      </c>
      <c r="S576" s="16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8330</v>
      </c>
      <c r="O577">
        <f t="shared" si="40"/>
        <v>0</v>
      </c>
      <c r="P577" s="10">
        <f t="shared" si="41"/>
        <v>64.75</v>
      </c>
      <c r="Q577" s="14" t="s">
        <v>8280</v>
      </c>
      <c r="R577" s="14" t="s">
        <v>8281</v>
      </c>
      <c r="S577" s="16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8330</v>
      </c>
      <c r="O578">
        <f t="shared" ref="O578:O641" si="45">ROUND(E578/D578*100,0)</f>
        <v>0</v>
      </c>
      <c r="P578" s="10">
        <f t="shared" si="41"/>
        <v>1</v>
      </c>
      <c r="Q578" s="14" t="s">
        <v>8280</v>
      </c>
      <c r="R578" s="14" t="s">
        <v>8281</v>
      </c>
      <c r="S578" s="16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8330</v>
      </c>
      <c r="O579">
        <f t="shared" si="45"/>
        <v>0</v>
      </c>
      <c r="P579" s="10">
        <f t="shared" ref="P579:P642" si="46">IFERROR(ROUND(E579/L579,2),0 )</f>
        <v>10</v>
      </c>
      <c r="Q579" s="14" t="s">
        <v>8280</v>
      </c>
      <c r="R579" s="14" t="s">
        <v>8281</v>
      </c>
      <c r="S579" s="16">
        <f t="shared" ref="S579:S642" si="47">(((J579/60)/60)/24)+DATE(1970,1,1)</f>
        <v>42450.589143518519</v>
      </c>
      <c r="T579" s="17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8330</v>
      </c>
      <c r="O580">
        <f t="shared" si="45"/>
        <v>0</v>
      </c>
      <c r="P580" s="10">
        <f t="shared" si="46"/>
        <v>2</v>
      </c>
      <c r="Q580" s="14" t="s">
        <v>8280</v>
      </c>
      <c r="R580" s="14" t="s">
        <v>8281</v>
      </c>
      <c r="S580" s="16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8330</v>
      </c>
      <c r="O581">
        <f t="shared" si="45"/>
        <v>1</v>
      </c>
      <c r="P581" s="10">
        <f t="shared" si="46"/>
        <v>35</v>
      </c>
      <c r="Q581" s="14" t="s">
        <v>8280</v>
      </c>
      <c r="R581" s="14" t="s">
        <v>8281</v>
      </c>
      <c r="S581" s="16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8330</v>
      </c>
      <c r="O582">
        <f t="shared" si="45"/>
        <v>0</v>
      </c>
      <c r="P582" s="10">
        <f t="shared" si="46"/>
        <v>1</v>
      </c>
      <c r="Q582" s="14" t="s">
        <v>8280</v>
      </c>
      <c r="R582" s="14" t="s">
        <v>8281</v>
      </c>
      <c r="S582" s="16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8330</v>
      </c>
      <c r="O583">
        <f t="shared" si="45"/>
        <v>0</v>
      </c>
      <c r="P583" s="10">
        <f t="shared" si="46"/>
        <v>0</v>
      </c>
      <c r="Q583" s="14" t="s">
        <v>8280</v>
      </c>
      <c r="R583" s="14" t="s">
        <v>8281</v>
      </c>
      <c r="S583" s="16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8330</v>
      </c>
      <c r="O584">
        <f t="shared" si="45"/>
        <v>0</v>
      </c>
      <c r="P584" s="10">
        <f t="shared" si="46"/>
        <v>0</v>
      </c>
      <c r="Q584" s="14" t="s">
        <v>8280</v>
      </c>
      <c r="R584" s="14" t="s">
        <v>8281</v>
      </c>
      <c r="S584" s="16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8330</v>
      </c>
      <c r="O585">
        <f t="shared" si="45"/>
        <v>0</v>
      </c>
      <c r="P585" s="10">
        <f t="shared" si="46"/>
        <v>1</v>
      </c>
      <c r="Q585" s="14" t="s">
        <v>8280</v>
      </c>
      <c r="R585" s="14" t="s">
        <v>8281</v>
      </c>
      <c r="S585" s="16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8330</v>
      </c>
      <c r="O586">
        <f t="shared" si="45"/>
        <v>1</v>
      </c>
      <c r="P586" s="10">
        <f t="shared" si="46"/>
        <v>5</v>
      </c>
      <c r="Q586" s="14" t="s">
        <v>8280</v>
      </c>
      <c r="R586" s="14" t="s">
        <v>8281</v>
      </c>
      <c r="S586" s="16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8330</v>
      </c>
      <c r="O587">
        <f t="shared" si="45"/>
        <v>0</v>
      </c>
      <c r="P587" s="10">
        <f t="shared" si="46"/>
        <v>0</v>
      </c>
      <c r="Q587" s="14" t="s">
        <v>8280</v>
      </c>
      <c r="R587" s="14" t="s">
        <v>8281</v>
      </c>
      <c r="S587" s="16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8330</v>
      </c>
      <c r="O588">
        <f t="shared" si="45"/>
        <v>1</v>
      </c>
      <c r="P588" s="10">
        <f t="shared" si="46"/>
        <v>14</v>
      </c>
      <c r="Q588" s="14" t="s">
        <v>8280</v>
      </c>
      <c r="R588" s="14" t="s">
        <v>8281</v>
      </c>
      <c r="S588" s="16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8330</v>
      </c>
      <c r="O589">
        <f t="shared" si="45"/>
        <v>9</v>
      </c>
      <c r="P589" s="10">
        <f t="shared" si="46"/>
        <v>389.29</v>
      </c>
      <c r="Q589" s="14" t="s">
        <v>8280</v>
      </c>
      <c r="R589" s="14" t="s">
        <v>8281</v>
      </c>
      <c r="S589" s="16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8330</v>
      </c>
      <c r="O590">
        <f t="shared" si="45"/>
        <v>3</v>
      </c>
      <c r="P590" s="10">
        <f t="shared" si="46"/>
        <v>150.5</v>
      </c>
      <c r="Q590" s="14" t="s">
        <v>8280</v>
      </c>
      <c r="R590" s="14" t="s">
        <v>8281</v>
      </c>
      <c r="S590" s="16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8330</v>
      </c>
      <c r="O591">
        <f t="shared" si="45"/>
        <v>0</v>
      </c>
      <c r="P591" s="10">
        <f t="shared" si="46"/>
        <v>1</v>
      </c>
      <c r="Q591" s="14" t="s">
        <v>8280</v>
      </c>
      <c r="R591" s="14" t="s">
        <v>8281</v>
      </c>
      <c r="S591" s="16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8330</v>
      </c>
      <c r="O592">
        <f t="shared" si="45"/>
        <v>4</v>
      </c>
      <c r="P592" s="10">
        <f t="shared" si="46"/>
        <v>24.78</v>
      </c>
      <c r="Q592" s="14" t="s">
        <v>8280</v>
      </c>
      <c r="R592" s="14" t="s">
        <v>8281</v>
      </c>
      <c r="S592" s="16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8330</v>
      </c>
      <c r="O593">
        <f t="shared" si="45"/>
        <v>0</v>
      </c>
      <c r="P593" s="10">
        <f t="shared" si="46"/>
        <v>30.5</v>
      </c>
      <c r="Q593" s="14" t="s">
        <v>8280</v>
      </c>
      <c r="R593" s="14" t="s">
        <v>8281</v>
      </c>
      <c r="S593" s="16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8330</v>
      </c>
      <c r="O594">
        <f t="shared" si="45"/>
        <v>3</v>
      </c>
      <c r="P594" s="10">
        <f t="shared" si="46"/>
        <v>250</v>
      </c>
      <c r="Q594" s="14" t="s">
        <v>8280</v>
      </c>
      <c r="R594" s="14" t="s">
        <v>8281</v>
      </c>
      <c r="S594" s="16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8330</v>
      </c>
      <c r="O595">
        <f t="shared" si="45"/>
        <v>23</v>
      </c>
      <c r="P595" s="10">
        <f t="shared" si="46"/>
        <v>16.43</v>
      </c>
      <c r="Q595" s="14" t="s">
        <v>8280</v>
      </c>
      <c r="R595" s="14" t="s">
        <v>8281</v>
      </c>
      <c r="S595" s="16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8330</v>
      </c>
      <c r="O596">
        <f t="shared" si="45"/>
        <v>0</v>
      </c>
      <c r="P596" s="10">
        <f t="shared" si="46"/>
        <v>13</v>
      </c>
      <c r="Q596" s="14" t="s">
        <v>8280</v>
      </c>
      <c r="R596" s="14" t="s">
        <v>8281</v>
      </c>
      <c r="S596" s="16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8330</v>
      </c>
      <c r="O597">
        <f t="shared" si="45"/>
        <v>0</v>
      </c>
      <c r="P597" s="10">
        <f t="shared" si="46"/>
        <v>53.25</v>
      </c>
      <c r="Q597" s="14" t="s">
        <v>8280</v>
      </c>
      <c r="R597" s="14" t="s">
        <v>8281</v>
      </c>
      <c r="S597" s="16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8330</v>
      </c>
      <c r="O598">
        <f t="shared" si="45"/>
        <v>0</v>
      </c>
      <c r="P598" s="10">
        <f t="shared" si="46"/>
        <v>3</v>
      </c>
      <c r="Q598" s="14" t="s">
        <v>8280</v>
      </c>
      <c r="R598" s="14" t="s">
        <v>8281</v>
      </c>
      <c r="S598" s="16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8330</v>
      </c>
      <c r="O599">
        <f t="shared" si="45"/>
        <v>0</v>
      </c>
      <c r="P599" s="10">
        <f t="shared" si="46"/>
        <v>10</v>
      </c>
      <c r="Q599" s="14" t="s">
        <v>8280</v>
      </c>
      <c r="R599" s="14" t="s">
        <v>8281</v>
      </c>
      <c r="S599" s="16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8330</v>
      </c>
      <c r="O600">
        <f t="shared" si="45"/>
        <v>34</v>
      </c>
      <c r="P600" s="10">
        <f t="shared" si="46"/>
        <v>121.43</v>
      </c>
      <c r="Q600" s="14" t="s">
        <v>8280</v>
      </c>
      <c r="R600" s="14" t="s">
        <v>8281</v>
      </c>
      <c r="S600" s="16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8330</v>
      </c>
      <c r="O601">
        <f t="shared" si="45"/>
        <v>0</v>
      </c>
      <c r="P601" s="10">
        <f t="shared" si="46"/>
        <v>15.5</v>
      </c>
      <c r="Q601" s="14" t="s">
        <v>8280</v>
      </c>
      <c r="R601" s="14" t="s">
        <v>8281</v>
      </c>
      <c r="S601" s="16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8330</v>
      </c>
      <c r="O602">
        <f t="shared" si="45"/>
        <v>2</v>
      </c>
      <c r="P602" s="10">
        <f t="shared" si="46"/>
        <v>100</v>
      </c>
      <c r="Q602" s="14" t="s">
        <v>8280</v>
      </c>
      <c r="R602" s="14" t="s">
        <v>8281</v>
      </c>
      <c r="S602" s="16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8330</v>
      </c>
      <c r="O603">
        <f t="shared" si="45"/>
        <v>1</v>
      </c>
      <c r="P603" s="10">
        <f t="shared" si="46"/>
        <v>23.33</v>
      </c>
      <c r="Q603" s="14" t="s">
        <v>8280</v>
      </c>
      <c r="R603" s="14" t="s">
        <v>8281</v>
      </c>
      <c r="S603" s="16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8330</v>
      </c>
      <c r="O604">
        <f t="shared" si="45"/>
        <v>0</v>
      </c>
      <c r="P604" s="10">
        <f t="shared" si="46"/>
        <v>0</v>
      </c>
      <c r="Q604" s="14" t="s">
        <v>8280</v>
      </c>
      <c r="R604" s="14" t="s">
        <v>8281</v>
      </c>
      <c r="S604" s="16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8330</v>
      </c>
      <c r="O605">
        <f t="shared" si="45"/>
        <v>4</v>
      </c>
      <c r="P605" s="10">
        <f t="shared" si="46"/>
        <v>45.39</v>
      </c>
      <c r="Q605" s="14" t="s">
        <v>8280</v>
      </c>
      <c r="R605" s="14" t="s">
        <v>8281</v>
      </c>
      <c r="S605" s="16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8330</v>
      </c>
      <c r="O606">
        <f t="shared" si="45"/>
        <v>0</v>
      </c>
      <c r="P606" s="10">
        <f t="shared" si="46"/>
        <v>0</v>
      </c>
      <c r="Q606" s="14" t="s">
        <v>8280</v>
      </c>
      <c r="R606" s="14" t="s">
        <v>8281</v>
      </c>
      <c r="S606" s="16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8330</v>
      </c>
      <c r="O607">
        <f t="shared" si="45"/>
        <v>3</v>
      </c>
      <c r="P607" s="10">
        <f t="shared" si="46"/>
        <v>16.38</v>
      </c>
      <c r="Q607" s="14" t="s">
        <v>8280</v>
      </c>
      <c r="R607" s="14" t="s">
        <v>8281</v>
      </c>
      <c r="S607" s="16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8330</v>
      </c>
      <c r="O608">
        <f t="shared" si="45"/>
        <v>0</v>
      </c>
      <c r="P608" s="10">
        <f t="shared" si="46"/>
        <v>10</v>
      </c>
      <c r="Q608" s="14" t="s">
        <v>8280</v>
      </c>
      <c r="R608" s="14" t="s">
        <v>8281</v>
      </c>
      <c r="S608" s="16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8330</v>
      </c>
      <c r="O609">
        <f t="shared" si="45"/>
        <v>0</v>
      </c>
      <c r="P609" s="10">
        <f t="shared" si="46"/>
        <v>0</v>
      </c>
      <c r="Q609" s="14" t="s">
        <v>8280</v>
      </c>
      <c r="R609" s="14" t="s">
        <v>8281</v>
      </c>
      <c r="S609" s="16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8330</v>
      </c>
      <c r="O610">
        <f t="shared" si="45"/>
        <v>1</v>
      </c>
      <c r="P610" s="10">
        <f t="shared" si="46"/>
        <v>292.2</v>
      </c>
      <c r="Q610" s="14" t="s">
        <v>8280</v>
      </c>
      <c r="R610" s="14" t="s">
        <v>8281</v>
      </c>
      <c r="S610" s="16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8330</v>
      </c>
      <c r="O611">
        <f t="shared" si="45"/>
        <v>1</v>
      </c>
      <c r="P611" s="10">
        <f t="shared" si="46"/>
        <v>5</v>
      </c>
      <c r="Q611" s="14" t="s">
        <v>8280</v>
      </c>
      <c r="R611" s="14" t="s">
        <v>8281</v>
      </c>
      <c r="S611" s="16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8330</v>
      </c>
      <c r="O612">
        <f t="shared" si="45"/>
        <v>0</v>
      </c>
      <c r="P612" s="10">
        <f t="shared" si="46"/>
        <v>0</v>
      </c>
      <c r="Q612" s="14" t="s">
        <v>8280</v>
      </c>
      <c r="R612" s="14" t="s">
        <v>8281</v>
      </c>
      <c r="S612" s="16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8330</v>
      </c>
      <c r="O613">
        <f t="shared" si="45"/>
        <v>0</v>
      </c>
      <c r="P613" s="10">
        <f t="shared" si="46"/>
        <v>0</v>
      </c>
      <c r="Q613" s="14" t="s">
        <v>8280</v>
      </c>
      <c r="R613" s="14" t="s">
        <v>8281</v>
      </c>
      <c r="S613" s="16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8330</v>
      </c>
      <c r="O614">
        <f t="shared" si="45"/>
        <v>0</v>
      </c>
      <c r="P614" s="10">
        <f t="shared" si="46"/>
        <v>0</v>
      </c>
      <c r="Q614" s="14" t="s">
        <v>8280</v>
      </c>
      <c r="R614" s="14" t="s">
        <v>8281</v>
      </c>
      <c r="S614" s="16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8330</v>
      </c>
      <c r="O615">
        <f t="shared" si="45"/>
        <v>21</v>
      </c>
      <c r="P615" s="10">
        <f t="shared" si="46"/>
        <v>105.93</v>
      </c>
      <c r="Q615" s="14" t="s">
        <v>8280</v>
      </c>
      <c r="R615" s="14" t="s">
        <v>8281</v>
      </c>
      <c r="S615" s="16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8330</v>
      </c>
      <c r="O616">
        <f t="shared" si="45"/>
        <v>0</v>
      </c>
      <c r="P616" s="10">
        <f t="shared" si="46"/>
        <v>0</v>
      </c>
      <c r="Q616" s="14" t="s">
        <v>8280</v>
      </c>
      <c r="R616" s="14" t="s">
        <v>8281</v>
      </c>
      <c r="S616" s="16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8330</v>
      </c>
      <c r="O617">
        <f t="shared" si="45"/>
        <v>0</v>
      </c>
      <c r="P617" s="10">
        <f t="shared" si="46"/>
        <v>0</v>
      </c>
      <c r="Q617" s="14" t="s">
        <v>8280</v>
      </c>
      <c r="R617" s="14" t="s">
        <v>8281</v>
      </c>
      <c r="S617" s="16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8330</v>
      </c>
      <c r="O618">
        <f t="shared" si="45"/>
        <v>0</v>
      </c>
      <c r="P618" s="10">
        <f t="shared" si="46"/>
        <v>0</v>
      </c>
      <c r="Q618" s="14" t="s">
        <v>8280</v>
      </c>
      <c r="R618" s="14" t="s">
        <v>8281</v>
      </c>
      <c r="S618" s="16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8330</v>
      </c>
      <c r="O619">
        <f t="shared" si="45"/>
        <v>3</v>
      </c>
      <c r="P619" s="10">
        <f t="shared" si="46"/>
        <v>20</v>
      </c>
      <c r="Q619" s="14" t="s">
        <v>8280</v>
      </c>
      <c r="R619" s="14" t="s">
        <v>8281</v>
      </c>
      <c r="S619" s="16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8330</v>
      </c>
      <c r="O620">
        <f t="shared" si="45"/>
        <v>0</v>
      </c>
      <c r="P620" s="10">
        <f t="shared" si="46"/>
        <v>0</v>
      </c>
      <c r="Q620" s="14" t="s">
        <v>8280</v>
      </c>
      <c r="R620" s="14" t="s">
        <v>8281</v>
      </c>
      <c r="S620" s="16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8330</v>
      </c>
      <c r="O621">
        <f t="shared" si="45"/>
        <v>0</v>
      </c>
      <c r="P621" s="10">
        <f t="shared" si="46"/>
        <v>1</v>
      </c>
      <c r="Q621" s="14" t="s">
        <v>8280</v>
      </c>
      <c r="R621" s="14" t="s">
        <v>8281</v>
      </c>
      <c r="S621" s="16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8330</v>
      </c>
      <c r="O622">
        <f t="shared" si="45"/>
        <v>1</v>
      </c>
      <c r="P622" s="10">
        <f t="shared" si="46"/>
        <v>300</v>
      </c>
      <c r="Q622" s="14" t="s">
        <v>8280</v>
      </c>
      <c r="R622" s="14" t="s">
        <v>8281</v>
      </c>
      <c r="S622" s="16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8330</v>
      </c>
      <c r="O623">
        <f t="shared" si="45"/>
        <v>1</v>
      </c>
      <c r="P623" s="10">
        <f t="shared" si="46"/>
        <v>87</v>
      </c>
      <c r="Q623" s="14" t="s">
        <v>8280</v>
      </c>
      <c r="R623" s="14" t="s">
        <v>8281</v>
      </c>
      <c r="S623" s="16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8330</v>
      </c>
      <c r="O624">
        <f t="shared" si="45"/>
        <v>6</v>
      </c>
      <c r="P624" s="10">
        <f t="shared" si="46"/>
        <v>37.89</v>
      </c>
      <c r="Q624" s="14" t="s">
        <v>8280</v>
      </c>
      <c r="R624" s="14" t="s">
        <v>8281</v>
      </c>
      <c r="S624" s="16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8330</v>
      </c>
      <c r="O625">
        <f t="shared" si="45"/>
        <v>0</v>
      </c>
      <c r="P625" s="10">
        <f t="shared" si="46"/>
        <v>0</v>
      </c>
      <c r="Q625" s="14" t="s">
        <v>8280</v>
      </c>
      <c r="R625" s="14" t="s">
        <v>8281</v>
      </c>
      <c r="S625" s="16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8330</v>
      </c>
      <c r="O626">
        <f t="shared" si="45"/>
        <v>0</v>
      </c>
      <c r="P626" s="10">
        <f t="shared" si="46"/>
        <v>0</v>
      </c>
      <c r="Q626" s="14" t="s">
        <v>8280</v>
      </c>
      <c r="R626" s="14" t="s">
        <v>8281</v>
      </c>
      <c r="S626" s="16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8330</v>
      </c>
      <c r="O627">
        <f t="shared" si="45"/>
        <v>0</v>
      </c>
      <c r="P627" s="10">
        <f t="shared" si="46"/>
        <v>0</v>
      </c>
      <c r="Q627" s="14" t="s">
        <v>8280</v>
      </c>
      <c r="R627" s="14" t="s">
        <v>8281</v>
      </c>
      <c r="S627" s="16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8330</v>
      </c>
      <c r="O628">
        <f t="shared" si="45"/>
        <v>17</v>
      </c>
      <c r="P628" s="10">
        <f t="shared" si="46"/>
        <v>111.41</v>
      </c>
      <c r="Q628" s="14" t="s">
        <v>8280</v>
      </c>
      <c r="R628" s="14" t="s">
        <v>8281</v>
      </c>
      <c r="S628" s="16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8330</v>
      </c>
      <c r="O629">
        <f t="shared" si="45"/>
        <v>0</v>
      </c>
      <c r="P629" s="10">
        <f t="shared" si="46"/>
        <v>90</v>
      </c>
      <c r="Q629" s="14" t="s">
        <v>8280</v>
      </c>
      <c r="R629" s="14" t="s">
        <v>8281</v>
      </c>
      <c r="S629" s="16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8330</v>
      </c>
      <c r="O630">
        <f t="shared" si="45"/>
        <v>0</v>
      </c>
      <c r="P630" s="10">
        <f t="shared" si="46"/>
        <v>0</v>
      </c>
      <c r="Q630" s="14" t="s">
        <v>8280</v>
      </c>
      <c r="R630" s="14" t="s">
        <v>8281</v>
      </c>
      <c r="S630" s="16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8330</v>
      </c>
      <c r="O631">
        <f t="shared" si="45"/>
        <v>0</v>
      </c>
      <c r="P631" s="10">
        <f t="shared" si="46"/>
        <v>116.67</v>
      </c>
      <c r="Q631" s="14" t="s">
        <v>8280</v>
      </c>
      <c r="R631" s="14" t="s">
        <v>8281</v>
      </c>
      <c r="S631" s="16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8330</v>
      </c>
      <c r="O632">
        <f t="shared" si="45"/>
        <v>0</v>
      </c>
      <c r="P632" s="10">
        <f t="shared" si="46"/>
        <v>10</v>
      </c>
      <c r="Q632" s="14" t="s">
        <v>8280</v>
      </c>
      <c r="R632" s="14" t="s">
        <v>8281</v>
      </c>
      <c r="S632" s="16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8330</v>
      </c>
      <c r="O633">
        <f t="shared" si="45"/>
        <v>1</v>
      </c>
      <c r="P633" s="10">
        <f t="shared" si="46"/>
        <v>76.67</v>
      </c>
      <c r="Q633" s="14" t="s">
        <v>8280</v>
      </c>
      <c r="R633" s="14" t="s">
        <v>8281</v>
      </c>
      <c r="S633" s="16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8330</v>
      </c>
      <c r="O634">
        <f t="shared" si="45"/>
        <v>0</v>
      </c>
      <c r="P634" s="10">
        <f t="shared" si="46"/>
        <v>0</v>
      </c>
      <c r="Q634" s="14" t="s">
        <v>8280</v>
      </c>
      <c r="R634" s="14" t="s">
        <v>8281</v>
      </c>
      <c r="S634" s="16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8330</v>
      </c>
      <c r="O635">
        <f t="shared" si="45"/>
        <v>12</v>
      </c>
      <c r="P635" s="10">
        <f t="shared" si="46"/>
        <v>49.8</v>
      </c>
      <c r="Q635" s="14" t="s">
        <v>8280</v>
      </c>
      <c r="R635" s="14" t="s">
        <v>8281</v>
      </c>
      <c r="S635" s="16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8330</v>
      </c>
      <c r="O636">
        <f t="shared" si="45"/>
        <v>0</v>
      </c>
      <c r="P636" s="10">
        <f t="shared" si="46"/>
        <v>1</v>
      </c>
      <c r="Q636" s="14" t="s">
        <v>8280</v>
      </c>
      <c r="R636" s="14" t="s">
        <v>8281</v>
      </c>
      <c r="S636" s="16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8330</v>
      </c>
      <c r="O637">
        <f t="shared" si="45"/>
        <v>0</v>
      </c>
      <c r="P637" s="10">
        <f t="shared" si="46"/>
        <v>2</v>
      </c>
      <c r="Q637" s="14" t="s">
        <v>8280</v>
      </c>
      <c r="R637" s="14" t="s">
        <v>8281</v>
      </c>
      <c r="S637" s="16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8330</v>
      </c>
      <c r="O638">
        <f t="shared" si="45"/>
        <v>0</v>
      </c>
      <c r="P638" s="10">
        <f t="shared" si="46"/>
        <v>4</v>
      </c>
      <c r="Q638" s="14" t="s">
        <v>8280</v>
      </c>
      <c r="R638" s="14" t="s">
        <v>8281</v>
      </c>
      <c r="S638" s="16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8330</v>
      </c>
      <c r="O639">
        <f t="shared" si="45"/>
        <v>0</v>
      </c>
      <c r="P639" s="10">
        <f t="shared" si="46"/>
        <v>0</v>
      </c>
      <c r="Q639" s="14" t="s">
        <v>8280</v>
      </c>
      <c r="R639" s="14" t="s">
        <v>8281</v>
      </c>
      <c r="S639" s="16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8330</v>
      </c>
      <c r="O640">
        <f t="shared" si="45"/>
        <v>0</v>
      </c>
      <c r="P640" s="10">
        <f t="shared" si="46"/>
        <v>3</v>
      </c>
      <c r="Q640" s="14" t="s">
        <v>8280</v>
      </c>
      <c r="R640" s="14" t="s">
        <v>8281</v>
      </c>
      <c r="S640" s="16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8330</v>
      </c>
      <c r="O641">
        <f t="shared" si="45"/>
        <v>0</v>
      </c>
      <c r="P641" s="10">
        <f t="shared" si="46"/>
        <v>1</v>
      </c>
      <c r="Q641" s="14" t="s">
        <v>8280</v>
      </c>
      <c r="R641" s="14" t="s">
        <v>8281</v>
      </c>
      <c r="S641" s="16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8331</v>
      </c>
      <c r="O642">
        <f t="shared" ref="O642:O705" si="50">ROUND(E642/D642*100,0)</f>
        <v>144</v>
      </c>
      <c r="P642" s="10">
        <f t="shared" si="46"/>
        <v>50.5</v>
      </c>
      <c r="Q642" s="14" t="s">
        <v>8280</v>
      </c>
      <c r="R642" s="14" t="s">
        <v>8282</v>
      </c>
      <c r="S642" s="16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8331</v>
      </c>
      <c r="O643">
        <f t="shared" si="50"/>
        <v>119</v>
      </c>
      <c r="P643" s="10">
        <f t="shared" ref="P643:P706" si="51">IFERROR(ROUND(E643/L643,2),0 )</f>
        <v>151.32</v>
      </c>
      <c r="Q643" s="14" t="s">
        <v>8280</v>
      </c>
      <c r="R643" s="14" t="s">
        <v>8282</v>
      </c>
      <c r="S643" s="16">
        <f t="shared" ref="S643:S706" si="52">(((J643/60)/60)/24)+DATE(1970,1,1)</f>
        <v>42199.57</v>
      </c>
      <c r="T643" s="17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8331</v>
      </c>
      <c r="O644">
        <f t="shared" si="50"/>
        <v>1460</v>
      </c>
      <c r="P644" s="10">
        <f t="shared" si="51"/>
        <v>134.36000000000001</v>
      </c>
      <c r="Q644" s="14" t="s">
        <v>8280</v>
      </c>
      <c r="R644" s="14" t="s">
        <v>8282</v>
      </c>
      <c r="S644" s="16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8331</v>
      </c>
      <c r="O645">
        <f t="shared" si="50"/>
        <v>106</v>
      </c>
      <c r="P645" s="10">
        <f t="shared" si="51"/>
        <v>174.03</v>
      </c>
      <c r="Q645" s="14" t="s">
        <v>8280</v>
      </c>
      <c r="R645" s="14" t="s">
        <v>8282</v>
      </c>
      <c r="S645" s="16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8331</v>
      </c>
      <c r="O646">
        <f t="shared" si="50"/>
        <v>300</v>
      </c>
      <c r="P646" s="10">
        <f t="shared" si="51"/>
        <v>73.489999999999995</v>
      </c>
      <c r="Q646" s="14" t="s">
        <v>8280</v>
      </c>
      <c r="R646" s="14" t="s">
        <v>8282</v>
      </c>
      <c r="S646" s="16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8331</v>
      </c>
      <c r="O647">
        <f t="shared" si="50"/>
        <v>279</v>
      </c>
      <c r="P647" s="10">
        <f t="shared" si="51"/>
        <v>23.52</v>
      </c>
      <c r="Q647" s="14" t="s">
        <v>8280</v>
      </c>
      <c r="R647" s="14" t="s">
        <v>8282</v>
      </c>
      <c r="S647" s="16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8331</v>
      </c>
      <c r="O648">
        <f t="shared" si="50"/>
        <v>132</v>
      </c>
      <c r="P648" s="10">
        <f t="shared" si="51"/>
        <v>39.07</v>
      </c>
      <c r="Q648" s="14" t="s">
        <v>8280</v>
      </c>
      <c r="R648" s="14" t="s">
        <v>8282</v>
      </c>
      <c r="S648" s="16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8331</v>
      </c>
      <c r="O649">
        <f t="shared" si="50"/>
        <v>107</v>
      </c>
      <c r="P649" s="10">
        <f t="shared" si="51"/>
        <v>125.94</v>
      </c>
      <c r="Q649" s="14" t="s">
        <v>8280</v>
      </c>
      <c r="R649" s="14" t="s">
        <v>8282</v>
      </c>
      <c r="S649" s="16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8331</v>
      </c>
      <c r="O650">
        <f t="shared" si="50"/>
        <v>127</v>
      </c>
      <c r="P650" s="10">
        <f t="shared" si="51"/>
        <v>1644</v>
      </c>
      <c r="Q650" s="14" t="s">
        <v>8280</v>
      </c>
      <c r="R650" s="14" t="s">
        <v>8282</v>
      </c>
      <c r="S650" s="16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8331</v>
      </c>
      <c r="O651">
        <f t="shared" si="50"/>
        <v>140</v>
      </c>
      <c r="P651" s="10">
        <f t="shared" si="51"/>
        <v>42.67</v>
      </c>
      <c r="Q651" s="14" t="s">
        <v>8280</v>
      </c>
      <c r="R651" s="14" t="s">
        <v>8282</v>
      </c>
      <c r="S651" s="16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8331</v>
      </c>
      <c r="O652">
        <f t="shared" si="50"/>
        <v>112</v>
      </c>
      <c r="P652" s="10">
        <f t="shared" si="51"/>
        <v>35.130000000000003</v>
      </c>
      <c r="Q652" s="14" t="s">
        <v>8280</v>
      </c>
      <c r="R652" s="14" t="s">
        <v>8282</v>
      </c>
      <c r="S652" s="16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8331</v>
      </c>
      <c r="O653">
        <f t="shared" si="50"/>
        <v>101</v>
      </c>
      <c r="P653" s="10">
        <f t="shared" si="51"/>
        <v>239.35</v>
      </c>
      <c r="Q653" s="14" t="s">
        <v>8280</v>
      </c>
      <c r="R653" s="14" t="s">
        <v>8282</v>
      </c>
      <c r="S653" s="16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8331</v>
      </c>
      <c r="O654">
        <f t="shared" si="50"/>
        <v>100</v>
      </c>
      <c r="P654" s="10">
        <f t="shared" si="51"/>
        <v>107.64</v>
      </c>
      <c r="Q654" s="14" t="s">
        <v>8280</v>
      </c>
      <c r="R654" s="14" t="s">
        <v>8282</v>
      </c>
      <c r="S654" s="16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8331</v>
      </c>
      <c r="O655">
        <f t="shared" si="50"/>
        <v>141</v>
      </c>
      <c r="P655" s="10">
        <f t="shared" si="51"/>
        <v>95.83</v>
      </c>
      <c r="Q655" s="14" t="s">
        <v>8280</v>
      </c>
      <c r="R655" s="14" t="s">
        <v>8282</v>
      </c>
      <c r="S655" s="16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8331</v>
      </c>
      <c r="O656">
        <f t="shared" si="50"/>
        <v>267</v>
      </c>
      <c r="P656" s="10">
        <f t="shared" si="51"/>
        <v>31.66</v>
      </c>
      <c r="Q656" s="14" t="s">
        <v>8280</v>
      </c>
      <c r="R656" s="14" t="s">
        <v>8282</v>
      </c>
      <c r="S656" s="16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8331</v>
      </c>
      <c r="O657">
        <f t="shared" si="50"/>
        <v>147</v>
      </c>
      <c r="P657" s="10">
        <f t="shared" si="51"/>
        <v>42.89</v>
      </c>
      <c r="Q657" s="14" t="s">
        <v>8280</v>
      </c>
      <c r="R657" s="14" t="s">
        <v>8282</v>
      </c>
      <c r="S657" s="16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8331</v>
      </c>
      <c r="O658">
        <f t="shared" si="50"/>
        <v>214</v>
      </c>
      <c r="P658" s="10">
        <f t="shared" si="51"/>
        <v>122.74</v>
      </c>
      <c r="Q658" s="14" t="s">
        <v>8280</v>
      </c>
      <c r="R658" s="14" t="s">
        <v>8282</v>
      </c>
      <c r="S658" s="16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8331</v>
      </c>
      <c r="O659">
        <f t="shared" si="50"/>
        <v>126</v>
      </c>
      <c r="P659" s="10">
        <f t="shared" si="51"/>
        <v>190.45</v>
      </c>
      <c r="Q659" s="14" t="s">
        <v>8280</v>
      </c>
      <c r="R659" s="14" t="s">
        <v>8282</v>
      </c>
      <c r="S659" s="16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8331</v>
      </c>
      <c r="O660">
        <f t="shared" si="50"/>
        <v>104</v>
      </c>
      <c r="P660" s="10">
        <f t="shared" si="51"/>
        <v>109.34</v>
      </c>
      <c r="Q660" s="14" t="s">
        <v>8280</v>
      </c>
      <c r="R660" s="14" t="s">
        <v>8282</v>
      </c>
      <c r="S660" s="16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8331</v>
      </c>
      <c r="O661">
        <f t="shared" si="50"/>
        <v>101</v>
      </c>
      <c r="P661" s="10">
        <f t="shared" si="51"/>
        <v>143.66999999999999</v>
      </c>
      <c r="Q661" s="14" t="s">
        <v>8280</v>
      </c>
      <c r="R661" s="14" t="s">
        <v>8282</v>
      </c>
      <c r="S661" s="16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8331</v>
      </c>
      <c r="O662">
        <f t="shared" si="50"/>
        <v>3</v>
      </c>
      <c r="P662" s="10">
        <f t="shared" si="51"/>
        <v>84.94</v>
      </c>
      <c r="Q662" s="14" t="s">
        <v>8280</v>
      </c>
      <c r="R662" s="14" t="s">
        <v>8282</v>
      </c>
      <c r="S662" s="16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8331</v>
      </c>
      <c r="O663">
        <f t="shared" si="50"/>
        <v>1</v>
      </c>
      <c r="P663" s="10">
        <f t="shared" si="51"/>
        <v>10.56</v>
      </c>
      <c r="Q663" s="14" t="s">
        <v>8280</v>
      </c>
      <c r="R663" s="14" t="s">
        <v>8282</v>
      </c>
      <c r="S663" s="16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8331</v>
      </c>
      <c r="O664">
        <f t="shared" si="50"/>
        <v>0</v>
      </c>
      <c r="P664" s="10">
        <f t="shared" si="51"/>
        <v>39</v>
      </c>
      <c r="Q664" s="14" t="s">
        <v>8280</v>
      </c>
      <c r="R664" s="14" t="s">
        <v>8282</v>
      </c>
      <c r="S664" s="16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8331</v>
      </c>
      <c r="O665">
        <f t="shared" si="50"/>
        <v>0</v>
      </c>
      <c r="P665" s="10">
        <f t="shared" si="51"/>
        <v>100</v>
      </c>
      <c r="Q665" s="14" t="s">
        <v>8280</v>
      </c>
      <c r="R665" s="14" t="s">
        <v>8282</v>
      </c>
      <c r="S665" s="16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8331</v>
      </c>
      <c r="O666">
        <f t="shared" si="50"/>
        <v>8</v>
      </c>
      <c r="P666" s="10">
        <f t="shared" si="51"/>
        <v>31.17</v>
      </c>
      <c r="Q666" s="14" t="s">
        <v>8280</v>
      </c>
      <c r="R666" s="14" t="s">
        <v>8282</v>
      </c>
      <c r="S666" s="16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8331</v>
      </c>
      <c r="O667">
        <f t="shared" si="50"/>
        <v>19</v>
      </c>
      <c r="P667" s="10">
        <f t="shared" si="51"/>
        <v>155.33000000000001</v>
      </c>
      <c r="Q667" s="14" t="s">
        <v>8280</v>
      </c>
      <c r="R667" s="14" t="s">
        <v>8282</v>
      </c>
      <c r="S667" s="16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8331</v>
      </c>
      <c r="O668">
        <f t="shared" si="50"/>
        <v>0</v>
      </c>
      <c r="P668" s="10">
        <f t="shared" si="51"/>
        <v>2</v>
      </c>
      <c r="Q668" s="14" t="s">
        <v>8280</v>
      </c>
      <c r="R668" s="14" t="s">
        <v>8282</v>
      </c>
      <c r="S668" s="16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8331</v>
      </c>
      <c r="O669">
        <f t="shared" si="50"/>
        <v>10</v>
      </c>
      <c r="P669" s="10">
        <f t="shared" si="51"/>
        <v>178.93</v>
      </c>
      <c r="Q669" s="14" t="s">
        <v>8280</v>
      </c>
      <c r="R669" s="14" t="s">
        <v>8282</v>
      </c>
      <c r="S669" s="16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8331</v>
      </c>
      <c r="O670">
        <f t="shared" si="50"/>
        <v>5</v>
      </c>
      <c r="P670" s="10">
        <f t="shared" si="51"/>
        <v>27.36</v>
      </c>
      <c r="Q670" s="14" t="s">
        <v>8280</v>
      </c>
      <c r="R670" s="14" t="s">
        <v>8282</v>
      </c>
      <c r="S670" s="16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8331</v>
      </c>
      <c r="O671">
        <f t="shared" si="50"/>
        <v>22</v>
      </c>
      <c r="P671" s="10">
        <f t="shared" si="51"/>
        <v>1536.25</v>
      </c>
      <c r="Q671" s="14" t="s">
        <v>8280</v>
      </c>
      <c r="R671" s="14" t="s">
        <v>8282</v>
      </c>
      <c r="S671" s="16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8331</v>
      </c>
      <c r="O672">
        <f t="shared" si="50"/>
        <v>29</v>
      </c>
      <c r="P672" s="10">
        <f t="shared" si="51"/>
        <v>85</v>
      </c>
      <c r="Q672" s="14" t="s">
        <v>8280</v>
      </c>
      <c r="R672" s="14" t="s">
        <v>8282</v>
      </c>
      <c r="S672" s="16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8331</v>
      </c>
      <c r="O673">
        <f t="shared" si="50"/>
        <v>39</v>
      </c>
      <c r="P673" s="10">
        <f t="shared" si="51"/>
        <v>788.53</v>
      </c>
      <c r="Q673" s="14" t="s">
        <v>8280</v>
      </c>
      <c r="R673" s="14" t="s">
        <v>8282</v>
      </c>
      <c r="S673" s="16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8331</v>
      </c>
      <c r="O674">
        <f t="shared" si="50"/>
        <v>22</v>
      </c>
      <c r="P674" s="10">
        <f t="shared" si="51"/>
        <v>50.3</v>
      </c>
      <c r="Q674" s="14" t="s">
        <v>8280</v>
      </c>
      <c r="R674" s="14" t="s">
        <v>8282</v>
      </c>
      <c r="S674" s="16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8331</v>
      </c>
      <c r="O675">
        <f t="shared" si="50"/>
        <v>0</v>
      </c>
      <c r="P675" s="10">
        <f t="shared" si="51"/>
        <v>68.33</v>
      </c>
      <c r="Q675" s="14" t="s">
        <v>8280</v>
      </c>
      <c r="R675" s="14" t="s">
        <v>8282</v>
      </c>
      <c r="S675" s="16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8331</v>
      </c>
      <c r="O676">
        <f t="shared" si="50"/>
        <v>0</v>
      </c>
      <c r="P676" s="10">
        <f t="shared" si="51"/>
        <v>7.5</v>
      </c>
      <c r="Q676" s="14" t="s">
        <v>8280</v>
      </c>
      <c r="R676" s="14" t="s">
        <v>8282</v>
      </c>
      <c r="S676" s="16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8331</v>
      </c>
      <c r="O677">
        <f t="shared" si="50"/>
        <v>15</v>
      </c>
      <c r="P677" s="10">
        <f t="shared" si="51"/>
        <v>34.270000000000003</v>
      </c>
      <c r="Q677" s="14" t="s">
        <v>8280</v>
      </c>
      <c r="R677" s="14" t="s">
        <v>8282</v>
      </c>
      <c r="S677" s="16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8331</v>
      </c>
      <c r="O678">
        <f t="shared" si="50"/>
        <v>1</v>
      </c>
      <c r="P678" s="10">
        <f t="shared" si="51"/>
        <v>61.29</v>
      </c>
      <c r="Q678" s="14" t="s">
        <v>8280</v>
      </c>
      <c r="R678" s="14" t="s">
        <v>8282</v>
      </c>
      <c r="S678" s="16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8331</v>
      </c>
      <c r="O679">
        <f t="shared" si="50"/>
        <v>26</v>
      </c>
      <c r="P679" s="10">
        <f t="shared" si="51"/>
        <v>133.25</v>
      </c>
      <c r="Q679" s="14" t="s">
        <v>8280</v>
      </c>
      <c r="R679" s="14" t="s">
        <v>8282</v>
      </c>
      <c r="S679" s="16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8331</v>
      </c>
      <c r="O680">
        <f t="shared" si="50"/>
        <v>4</v>
      </c>
      <c r="P680" s="10">
        <f t="shared" si="51"/>
        <v>65.180000000000007</v>
      </c>
      <c r="Q680" s="14" t="s">
        <v>8280</v>
      </c>
      <c r="R680" s="14" t="s">
        <v>8282</v>
      </c>
      <c r="S680" s="16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8331</v>
      </c>
      <c r="O681">
        <f t="shared" si="50"/>
        <v>15</v>
      </c>
      <c r="P681" s="10">
        <f t="shared" si="51"/>
        <v>93.9</v>
      </c>
      <c r="Q681" s="14" t="s">
        <v>8280</v>
      </c>
      <c r="R681" s="14" t="s">
        <v>8282</v>
      </c>
      <c r="S681" s="16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8331</v>
      </c>
      <c r="O682">
        <f t="shared" si="50"/>
        <v>26</v>
      </c>
      <c r="P682" s="10">
        <f t="shared" si="51"/>
        <v>150.65</v>
      </c>
      <c r="Q682" s="14" t="s">
        <v>8280</v>
      </c>
      <c r="R682" s="14" t="s">
        <v>8282</v>
      </c>
      <c r="S682" s="16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8331</v>
      </c>
      <c r="O683">
        <f t="shared" si="50"/>
        <v>0</v>
      </c>
      <c r="P683" s="10">
        <f t="shared" si="51"/>
        <v>1</v>
      </c>
      <c r="Q683" s="14" t="s">
        <v>8280</v>
      </c>
      <c r="R683" s="14" t="s">
        <v>8282</v>
      </c>
      <c r="S683" s="16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8331</v>
      </c>
      <c r="O684">
        <f t="shared" si="50"/>
        <v>0</v>
      </c>
      <c r="P684" s="10">
        <f t="shared" si="51"/>
        <v>13.25</v>
      </c>
      <c r="Q684" s="14" t="s">
        <v>8280</v>
      </c>
      <c r="R684" s="14" t="s">
        <v>8282</v>
      </c>
      <c r="S684" s="16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8331</v>
      </c>
      <c r="O685">
        <f t="shared" si="50"/>
        <v>1</v>
      </c>
      <c r="P685" s="10">
        <f t="shared" si="51"/>
        <v>99.33</v>
      </c>
      <c r="Q685" s="14" t="s">
        <v>8280</v>
      </c>
      <c r="R685" s="14" t="s">
        <v>8282</v>
      </c>
      <c r="S685" s="16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8331</v>
      </c>
      <c r="O686">
        <f t="shared" si="50"/>
        <v>7</v>
      </c>
      <c r="P686" s="10">
        <f t="shared" si="51"/>
        <v>177.39</v>
      </c>
      <c r="Q686" s="14" t="s">
        <v>8280</v>
      </c>
      <c r="R686" s="14" t="s">
        <v>8282</v>
      </c>
      <c r="S686" s="16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8331</v>
      </c>
      <c r="O687">
        <f t="shared" si="50"/>
        <v>28</v>
      </c>
      <c r="P687" s="10">
        <f t="shared" si="51"/>
        <v>55.3</v>
      </c>
      <c r="Q687" s="14" t="s">
        <v>8280</v>
      </c>
      <c r="R687" s="14" t="s">
        <v>8282</v>
      </c>
      <c r="S687" s="16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8331</v>
      </c>
      <c r="O688">
        <f t="shared" si="50"/>
        <v>0</v>
      </c>
      <c r="P688" s="10">
        <f t="shared" si="51"/>
        <v>0</v>
      </c>
      <c r="Q688" s="14" t="s">
        <v>8280</v>
      </c>
      <c r="R688" s="14" t="s">
        <v>8282</v>
      </c>
      <c r="S688" s="16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8331</v>
      </c>
      <c r="O689">
        <f t="shared" si="50"/>
        <v>4</v>
      </c>
      <c r="P689" s="10">
        <f t="shared" si="51"/>
        <v>591.66999999999996</v>
      </c>
      <c r="Q689" s="14" t="s">
        <v>8280</v>
      </c>
      <c r="R689" s="14" t="s">
        <v>8282</v>
      </c>
      <c r="S689" s="16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8331</v>
      </c>
      <c r="O690">
        <f t="shared" si="50"/>
        <v>73</v>
      </c>
      <c r="P690" s="10">
        <f t="shared" si="51"/>
        <v>405.5</v>
      </c>
      <c r="Q690" s="14" t="s">
        <v>8280</v>
      </c>
      <c r="R690" s="14" t="s">
        <v>8282</v>
      </c>
      <c r="S690" s="16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8331</v>
      </c>
      <c r="O691">
        <f t="shared" si="50"/>
        <v>58</v>
      </c>
      <c r="P691" s="10">
        <f t="shared" si="51"/>
        <v>343.15</v>
      </c>
      <c r="Q691" s="14" t="s">
        <v>8280</v>
      </c>
      <c r="R691" s="14" t="s">
        <v>8282</v>
      </c>
      <c r="S691" s="16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8331</v>
      </c>
      <c r="O692">
        <f t="shared" si="50"/>
        <v>12</v>
      </c>
      <c r="P692" s="10">
        <f t="shared" si="51"/>
        <v>72.59</v>
      </c>
      <c r="Q692" s="14" t="s">
        <v>8280</v>
      </c>
      <c r="R692" s="14" t="s">
        <v>8282</v>
      </c>
      <c r="S692" s="16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8331</v>
      </c>
      <c r="O693">
        <f t="shared" si="50"/>
        <v>1</v>
      </c>
      <c r="P693" s="10">
        <f t="shared" si="51"/>
        <v>26</v>
      </c>
      <c r="Q693" s="14" t="s">
        <v>8280</v>
      </c>
      <c r="R693" s="14" t="s">
        <v>8282</v>
      </c>
      <c r="S693" s="16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8331</v>
      </c>
      <c r="O694">
        <f t="shared" si="50"/>
        <v>7</v>
      </c>
      <c r="P694" s="10">
        <f t="shared" si="51"/>
        <v>6.5</v>
      </c>
      <c r="Q694" s="14" t="s">
        <v>8280</v>
      </c>
      <c r="R694" s="14" t="s">
        <v>8282</v>
      </c>
      <c r="S694" s="16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8331</v>
      </c>
      <c r="O695">
        <f t="shared" si="50"/>
        <v>35</v>
      </c>
      <c r="P695" s="10">
        <f t="shared" si="51"/>
        <v>119.39</v>
      </c>
      <c r="Q695" s="14" t="s">
        <v>8280</v>
      </c>
      <c r="R695" s="14" t="s">
        <v>8282</v>
      </c>
      <c r="S695" s="16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8331</v>
      </c>
      <c r="O696">
        <f t="shared" si="50"/>
        <v>0</v>
      </c>
      <c r="P696" s="10">
        <f t="shared" si="51"/>
        <v>84.29</v>
      </c>
      <c r="Q696" s="14" t="s">
        <v>8280</v>
      </c>
      <c r="R696" s="14" t="s">
        <v>8282</v>
      </c>
      <c r="S696" s="16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8331</v>
      </c>
      <c r="O697">
        <f t="shared" si="50"/>
        <v>1</v>
      </c>
      <c r="P697" s="10">
        <f t="shared" si="51"/>
        <v>90.86</v>
      </c>
      <c r="Q697" s="14" t="s">
        <v>8280</v>
      </c>
      <c r="R697" s="14" t="s">
        <v>8282</v>
      </c>
      <c r="S697" s="16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8331</v>
      </c>
      <c r="O698">
        <f t="shared" si="50"/>
        <v>0</v>
      </c>
      <c r="P698" s="10">
        <f t="shared" si="51"/>
        <v>1</v>
      </c>
      <c r="Q698" s="14" t="s">
        <v>8280</v>
      </c>
      <c r="R698" s="14" t="s">
        <v>8282</v>
      </c>
      <c r="S698" s="16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8331</v>
      </c>
      <c r="O699">
        <f t="shared" si="50"/>
        <v>46</v>
      </c>
      <c r="P699" s="10">
        <f t="shared" si="51"/>
        <v>20.34</v>
      </c>
      <c r="Q699" s="14" t="s">
        <v>8280</v>
      </c>
      <c r="R699" s="14" t="s">
        <v>8282</v>
      </c>
      <c r="S699" s="16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8331</v>
      </c>
      <c r="O700">
        <f t="shared" si="50"/>
        <v>15</v>
      </c>
      <c r="P700" s="10">
        <f t="shared" si="51"/>
        <v>530.69000000000005</v>
      </c>
      <c r="Q700" s="14" t="s">
        <v>8280</v>
      </c>
      <c r="R700" s="14" t="s">
        <v>8282</v>
      </c>
      <c r="S700" s="16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8331</v>
      </c>
      <c r="O701">
        <f t="shared" si="50"/>
        <v>82</v>
      </c>
      <c r="P701" s="10">
        <f t="shared" si="51"/>
        <v>120.39</v>
      </c>
      <c r="Q701" s="14" t="s">
        <v>8280</v>
      </c>
      <c r="R701" s="14" t="s">
        <v>8282</v>
      </c>
      <c r="S701" s="16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8331</v>
      </c>
      <c r="O702">
        <f t="shared" si="50"/>
        <v>3</v>
      </c>
      <c r="P702" s="10">
        <f t="shared" si="51"/>
        <v>13</v>
      </c>
      <c r="Q702" s="14" t="s">
        <v>8280</v>
      </c>
      <c r="R702" s="14" t="s">
        <v>8282</v>
      </c>
      <c r="S702" s="16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8331</v>
      </c>
      <c r="O703">
        <f t="shared" si="50"/>
        <v>27</v>
      </c>
      <c r="P703" s="10">
        <f t="shared" si="51"/>
        <v>291.33</v>
      </c>
      <c r="Q703" s="14" t="s">
        <v>8280</v>
      </c>
      <c r="R703" s="14" t="s">
        <v>8282</v>
      </c>
      <c r="S703" s="16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8331</v>
      </c>
      <c r="O704">
        <f t="shared" si="50"/>
        <v>31</v>
      </c>
      <c r="P704" s="10">
        <f t="shared" si="51"/>
        <v>124.92</v>
      </c>
      <c r="Q704" s="14" t="s">
        <v>8280</v>
      </c>
      <c r="R704" s="14" t="s">
        <v>8282</v>
      </c>
      <c r="S704" s="16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8331</v>
      </c>
      <c r="O705">
        <f t="shared" si="50"/>
        <v>6</v>
      </c>
      <c r="P705" s="10">
        <f t="shared" si="51"/>
        <v>119.57</v>
      </c>
      <c r="Q705" s="14" t="s">
        <v>8280</v>
      </c>
      <c r="R705" s="14" t="s">
        <v>8282</v>
      </c>
      <c r="S705" s="16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8331</v>
      </c>
      <c r="O706">
        <f t="shared" ref="O706:O769" si="55">ROUND(E706/D706*100,0)</f>
        <v>1</v>
      </c>
      <c r="P706" s="10">
        <f t="shared" si="51"/>
        <v>120.25</v>
      </c>
      <c r="Q706" s="14" t="s">
        <v>8280</v>
      </c>
      <c r="R706" s="14" t="s">
        <v>8282</v>
      </c>
      <c r="S706" s="16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8331</v>
      </c>
      <c r="O707">
        <f t="shared" si="55"/>
        <v>1</v>
      </c>
      <c r="P707" s="10">
        <f t="shared" ref="P707:P770" si="56">IFERROR(ROUND(E707/L707,2),0 )</f>
        <v>195.4</v>
      </c>
      <c r="Q707" s="14" t="s">
        <v>8280</v>
      </c>
      <c r="R707" s="14" t="s">
        <v>8282</v>
      </c>
      <c r="S707" s="16">
        <f t="shared" ref="S707:S770" si="57">(((J707/60)/60)/24)+DATE(1970,1,1)</f>
        <v>42726.491643518515</v>
      </c>
      <c r="T707" s="17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8331</v>
      </c>
      <c r="O708">
        <f t="shared" si="55"/>
        <v>0</v>
      </c>
      <c r="P708" s="10">
        <f t="shared" si="56"/>
        <v>0</v>
      </c>
      <c r="Q708" s="14" t="s">
        <v>8280</v>
      </c>
      <c r="R708" s="14" t="s">
        <v>8282</v>
      </c>
      <c r="S708" s="16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8331</v>
      </c>
      <c r="O709">
        <f t="shared" si="55"/>
        <v>79</v>
      </c>
      <c r="P709" s="10">
        <f t="shared" si="56"/>
        <v>117.7</v>
      </c>
      <c r="Q709" s="14" t="s">
        <v>8280</v>
      </c>
      <c r="R709" s="14" t="s">
        <v>8282</v>
      </c>
      <c r="S709" s="16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8331</v>
      </c>
      <c r="O710">
        <f t="shared" si="55"/>
        <v>22</v>
      </c>
      <c r="P710" s="10">
        <f t="shared" si="56"/>
        <v>23.95</v>
      </c>
      <c r="Q710" s="14" t="s">
        <v>8280</v>
      </c>
      <c r="R710" s="14" t="s">
        <v>8282</v>
      </c>
      <c r="S710" s="16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8331</v>
      </c>
      <c r="O711">
        <f t="shared" si="55"/>
        <v>0</v>
      </c>
      <c r="P711" s="10">
        <f t="shared" si="56"/>
        <v>30.5</v>
      </c>
      <c r="Q711" s="14" t="s">
        <v>8280</v>
      </c>
      <c r="R711" s="14" t="s">
        <v>8282</v>
      </c>
      <c r="S711" s="16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8331</v>
      </c>
      <c r="O712">
        <f t="shared" si="55"/>
        <v>0</v>
      </c>
      <c r="P712" s="10">
        <f t="shared" si="56"/>
        <v>0</v>
      </c>
      <c r="Q712" s="14" t="s">
        <v>8280</v>
      </c>
      <c r="R712" s="14" t="s">
        <v>8282</v>
      </c>
      <c r="S712" s="16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8331</v>
      </c>
      <c r="O713">
        <f t="shared" si="55"/>
        <v>34</v>
      </c>
      <c r="P713" s="10">
        <f t="shared" si="56"/>
        <v>99.97</v>
      </c>
      <c r="Q713" s="14" t="s">
        <v>8280</v>
      </c>
      <c r="R713" s="14" t="s">
        <v>8282</v>
      </c>
      <c r="S713" s="16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8331</v>
      </c>
      <c r="O714">
        <f t="shared" si="55"/>
        <v>0</v>
      </c>
      <c r="P714" s="10">
        <f t="shared" si="56"/>
        <v>26.25</v>
      </c>
      <c r="Q714" s="14" t="s">
        <v>8280</v>
      </c>
      <c r="R714" s="14" t="s">
        <v>8282</v>
      </c>
      <c r="S714" s="16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8331</v>
      </c>
      <c r="O715">
        <f t="shared" si="55"/>
        <v>1</v>
      </c>
      <c r="P715" s="10">
        <f t="shared" si="56"/>
        <v>199</v>
      </c>
      <c r="Q715" s="14" t="s">
        <v>8280</v>
      </c>
      <c r="R715" s="14" t="s">
        <v>8282</v>
      </c>
      <c r="S715" s="16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8331</v>
      </c>
      <c r="O716">
        <f t="shared" si="55"/>
        <v>15</v>
      </c>
      <c r="P716" s="10">
        <f t="shared" si="56"/>
        <v>80.319999999999993</v>
      </c>
      <c r="Q716" s="14" t="s">
        <v>8280</v>
      </c>
      <c r="R716" s="14" t="s">
        <v>8282</v>
      </c>
      <c r="S716" s="16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8331</v>
      </c>
      <c r="O717">
        <f t="shared" si="55"/>
        <v>5</v>
      </c>
      <c r="P717" s="10">
        <f t="shared" si="56"/>
        <v>115.75</v>
      </c>
      <c r="Q717" s="14" t="s">
        <v>8280</v>
      </c>
      <c r="R717" s="14" t="s">
        <v>8282</v>
      </c>
      <c r="S717" s="16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8331</v>
      </c>
      <c r="O718">
        <f t="shared" si="55"/>
        <v>10</v>
      </c>
      <c r="P718" s="10">
        <f t="shared" si="56"/>
        <v>44.69</v>
      </c>
      <c r="Q718" s="14" t="s">
        <v>8280</v>
      </c>
      <c r="R718" s="14" t="s">
        <v>8282</v>
      </c>
      <c r="S718" s="16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8331</v>
      </c>
      <c r="O719">
        <f t="shared" si="55"/>
        <v>0</v>
      </c>
      <c r="P719" s="10">
        <f t="shared" si="56"/>
        <v>76.25</v>
      </c>
      <c r="Q719" s="14" t="s">
        <v>8280</v>
      </c>
      <c r="R719" s="14" t="s">
        <v>8282</v>
      </c>
      <c r="S719" s="16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8331</v>
      </c>
      <c r="O720">
        <f t="shared" si="55"/>
        <v>1</v>
      </c>
      <c r="P720" s="10">
        <f t="shared" si="56"/>
        <v>22.5</v>
      </c>
      <c r="Q720" s="14" t="s">
        <v>8280</v>
      </c>
      <c r="R720" s="14" t="s">
        <v>8282</v>
      </c>
      <c r="S720" s="16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8331</v>
      </c>
      <c r="O721">
        <f t="shared" si="55"/>
        <v>1</v>
      </c>
      <c r="P721" s="10">
        <f t="shared" si="56"/>
        <v>19.399999999999999</v>
      </c>
      <c r="Q721" s="14" t="s">
        <v>8280</v>
      </c>
      <c r="R721" s="14" t="s">
        <v>8282</v>
      </c>
      <c r="S721" s="16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8332</v>
      </c>
      <c r="O722">
        <f t="shared" si="55"/>
        <v>144</v>
      </c>
      <c r="P722" s="10">
        <f t="shared" si="56"/>
        <v>66.709999999999994</v>
      </c>
      <c r="Q722" s="14" t="s">
        <v>8283</v>
      </c>
      <c r="R722" s="14" t="s">
        <v>8284</v>
      </c>
      <c r="S722" s="16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8332</v>
      </c>
      <c r="O723">
        <f t="shared" si="55"/>
        <v>122</v>
      </c>
      <c r="P723" s="10">
        <f t="shared" si="56"/>
        <v>84.14</v>
      </c>
      <c r="Q723" s="14" t="s">
        <v>8283</v>
      </c>
      <c r="R723" s="14" t="s">
        <v>8284</v>
      </c>
      <c r="S723" s="16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8332</v>
      </c>
      <c r="O724">
        <f t="shared" si="55"/>
        <v>132</v>
      </c>
      <c r="P724" s="10">
        <f t="shared" si="56"/>
        <v>215.73</v>
      </c>
      <c r="Q724" s="14" t="s">
        <v>8283</v>
      </c>
      <c r="R724" s="14" t="s">
        <v>8284</v>
      </c>
      <c r="S724" s="16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8332</v>
      </c>
      <c r="O725">
        <f t="shared" si="55"/>
        <v>109</v>
      </c>
      <c r="P725" s="10">
        <f t="shared" si="56"/>
        <v>54.69</v>
      </c>
      <c r="Q725" s="14" t="s">
        <v>8283</v>
      </c>
      <c r="R725" s="14" t="s">
        <v>8284</v>
      </c>
      <c r="S725" s="16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8332</v>
      </c>
      <c r="O726">
        <f t="shared" si="55"/>
        <v>105</v>
      </c>
      <c r="P726" s="10">
        <f t="shared" si="56"/>
        <v>51.63</v>
      </c>
      <c r="Q726" s="14" t="s">
        <v>8283</v>
      </c>
      <c r="R726" s="14" t="s">
        <v>8284</v>
      </c>
      <c r="S726" s="16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8332</v>
      </c>
      <c r="O727">
        <f t="shared" si="55"/>
        <v>100</v>
      </c>
      <c r="P727" s="10">
        <f t="shared" si="56"/>
        <v>143.36000000000001</v>
      </c>
      <c r="Q727" s="14" t="s">
        <v>8283</v>
      </c>
      <c r="R727" s="14" t="s">
        <v>8284</v>
      </c>
      <c r="S727" s="16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8332</v>
      </c>
      <c r="O728">
        <f t="shared" si="55"/>
        <v>101</v>
      </c>
      <c r="P728" s="10">
        <f t="shared" si="56"/>
        <v>72.430000000000007</v>
      </c>
      <c r="Q728" s="14" t="s">
        <v>8283</v>
      </c>
      <c r="R728" s="14" t="s">
        <v>8284</v>
      </c>
      <c r="S728" s="16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8332</v>
      </c>
      <c r="O729">
        <f t="shared" si="55"/>
        <v>156</v>
      </c>
      <c r="P729" s="10">
        <f t="shared" si="56"/>
        <v>36.53</v>
      </c>
      <c r="Q729" s="14" t="s">
        <v>8283</v>
      </c>
      <c r="R729" s="14" t="s">
        <v>8284</v>
      </c>
      <c r="S729" s="16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8332</v>
      </c>
      <c r="O730">
        <f t="shared" si="55"/>
        <v>106</v>
      </c>
      <c r="P730" s="10">
        <f t="shared" si="56"/>
        <v>60.9</v>
      </c>
      <c r="Q730" s="14" t="s">
        <v>8283</v>
      </c>
      <c r="R730" s="14" t="s">
        <v>8284</v>
      </c>
      <c r="S730" s="16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8332</v>
      </c>
      <c r="O731">
        <f t="shared" si="55"/>
        <v>131</v>
      </c>
      <c r="P731" s="10">
        <f t="shared" si="56"/>
        <v>43.55</v>
      </c>
      <c r="Q731" s="14" t="s">
        <v>8283</v>
      </c>
      <c r="R731" s="14" t="s">
        <v>8284</v>
      </c>
      <c r="S731" s="16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8332</v>
      </c>
      <c r="O732">
        <f t="shared" si="55"/>
        <v>132</v>
      </c>
      <c r="P732" s="10">
        <f t="shared" si="56"/>
        <v>99.77</v>
      </c>
      <c r="Q732" s="14" t="s">
        <v>8283</v>
      </c>
      <c r="R732" s="14" t="s">
        <v>8284</v>
      </c>
      <c r="S732" s="16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8332</v>
      </c>
      <c r="O733">
        <f t="shared" si="55"/>
        <v>126</v>
      </c>
      <c r="P733" s="10">
        <f t="shared" si="56"/>
        <v>88.73</v>
      </c>
      <c r="Q733" s="14" t="s">
        <v>8283</v>
      </c>
      <c r="R733" s="14" t="s">
        <v>8284</v>
      </c>
      <c r="S733" s="16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8332</v>
      </c>
      <c r="O734">
        <f t="shared" si="55"/>
        <v>160</v>
      </c>
      <c r="P734" s="10">
        <f t="shared" si="56"/>
        <v>4.92</v>
      </c>
      <c r="Q734" s="14" t="s">
        <v>8283</v>
      </c>
      <c r="R734" s="14" t="s">
        <v>8284</v>
      </c>
      <c r="S734" s="16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8332</v>
      </c>
      <c r="O735">
        <f t="shared" si="55"/>
        <v>120</v>
      </c>
      <c r="P735" s="10">
        <f t="shared" si="56"/>
        <v>17.82</v>
      </c>
      <c r="Q735" s="14" t="s">
        <v>8283</v>
      </c>
      <c r="R735" s="14" t="s">
        <v>8284</v>
      </c>
      <c r="S735" s="16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8332</v>
      </c>
      <c r="O736">
        <f t="shared" si="55"/>
        <v>126</v>
      </c>
      <c r="P736" s="10">
        <f t="shared" si="56"/>
        <v>187.19</v>
      </c>
      <c r="Q736" s="14" t="s">
        <v>8283</v>
      </c>
      <c r="R736" s="14" t="s">
        <v>8284</v>
      </c>
      <c r="S736" s="16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8332</v>
      </c>
      <c r="O737">
        <f t="shared" si="55"/>
        <v>114</v>
      </c>
      <c r="P737" s="10">
        <f t="shared" si="56"/>
        <v>234.81</v>
      </c>
      <c r="Q737" s="14" t="s">
        <v>8283</v>
      </c>
      <c r="R737" s="14" t="s">
        <v>8284</v>
      </c>
      <c r="S737" s="16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8332</v>
      </c>
      <c r="O738">
        <f t="shared" si="55"/>
        <v>315</v>
      </c>
      <c r="P738" s="10">
        <f t="shared" si="56"/>
        <v>105.05</v>
      </c>
      <c r="Q738" s="14" t="s">
        <v>8283</v>
      </c>
      <c r="R738" s="14" t="s">
        <v>8284</v>
      </c>
      <c r="S738" s="16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8332</v>
      </c>
      <c r="O739">
        <f t="shared" si="55"/>
        <v>122</v>
      </c>
      <c r="P739" s="10">
        <f t="shared" si="56"/>
        <v>56.67</v>
      </c>
      <c r="Q739" s="14" t="s">
        <v>8283</v>
      </c>
      <c r="R739" s="14" t="s">
        <v>8284</v>
      </c>
      <c r="S739" s="16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8332</v>
      </c>
      <c r="O740">
        <f t="shared" si="55"/>
        <v>107</v>
      </c>
      <c r="P740" s="10">
        <f t="shared" si="56"/>
        <v>39.049999999999997</v>
      </c>
      <c r="Q740" s="14" t="s">
        <v>8283</v>
      </c>
      <c r="R740" s="14" t="s">
        <v>8284</v>
      </c>
      <c r="S740" s="16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8332</v>
      </c>
      <c r="O741">
        <f t="shared" si="55"/>
        <v>158</v>
      </c>
      <c r="P741" s="10">
        <f t="shared" si="56"/>
        <v>68.349999999999994</v>
      </c>
      <c r="Q741" s="14" t="s">
        <v>8283</v>
      </c>
      <c r="R741" s="14" t="s">
        <v>8284</v>
      </c>
      <c r="S741" s="16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8332</v>
      </c>
      <c r="O742">
        <f t="shared" si="55"/>
        <v>107</v>
      </c>
      <c r="P742" s="10">
        <f t="shared" si="56"/>
        <v>169.58</v>
      </c>
      <c r="Q742" s="14" t="s">
        <v>8283</v>
      </c>
      <c r="R742" s="14" t="s">
        <v>8284</v>
      </c>
      <c r="S742" s="16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8332</v>
      </c>
      <c r="O743">
        <f t="shared" si="55"/>
        <v>102</v>
      </c>
      <c r="P743" s="10">
        <f t="shared" si="56"/>
        <v>141.41999999999999</v>
      </c>
      <c r="Q743" s="14" t="s">
        <v>8283</v>
      </c>
      <c r="R743" s="14" t="s">
        <v>8284</v>
      </c>
      <c r="S743" s="16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8332</v>
      </c>
      <c r="O744">
        <f t="shared" si="55"/>
        <v>111</v>
      </c>
      <c r="P744" s="10">
        <f t="shared" si="56"/>
        <v>67.39</v>
      </c>
      <c r="Q744" s="14" t="s">
        <v>8283</v>
      </c>
      <c r="R744" s="14" t="s">
        <v>8284</v>
      </c>
      <c r="S744" s="16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8332</v>
      </c>
      <c r="O745">
        <f t="shared" si="55"/>
        <v>148</v>
      </c>
      <c r="P745" s="10">
        <f t="shared" si="56"/>
        <v>54.27</v>
      </c>
      <c r="Q745" s="14" t="s">
        <v>8283</v>
      </c>
      <c r="R745" s="14" t="s">
        <v>8284</v>
      </c>
      <c r="S745" s="16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8332</v>
      </c>
      <c r="O746">
        <f t="shared" si="55"/>
        <v>102</v>
      </c>
      <c r="P746" s="10">
        <f t="shared" si="56"/>
        <v>82.52</v>
      </c>
      <c r="Q746" s="14" t="s">
        <v>8283</v>
      </c>
      <c r="R746" s="14" t="s">
        <v>8284</v>
      </c>
      <c r="S746" s="16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8332</v>
      </c>
      <c r="O747">
        <f t="shared" si="55"/>
        <v>179</v>
      </c>
      <c r="P747" s="10">
        <f t="shared" si="56"/>
        <v>53.73</v>
      </c>
      <c r="Q747" s="14" t="s">
        <v>8283</v>
      </c>
      <c r="R747" s="14" t="s">
        <v>8284</v>
      </c>
      <c r="S747" s="16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8332</v>
      </c>
      <c r="O748">
        <f t="shared" si="55"/>
        <v>111</v>
      </c>
      <c r="P748" s="10">
        <f t="shared" si="56"/>
        <v>34.21</v>
      </c>
      <c r="Q748" s="14" t="s">
        <v>8283</v>
      </c>
      <c r="R748" s="14" t="s">
        <v>8284</v>
      </c>
      <c r="S748" s="16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8332</v>
      </c>
      <c r="O749">
        <f t="shared" si="55"/>
        <v>100</v>
      </c>
      <c r="P749" s="10">
        <f t="shared" si="56"/>
        <v>127.33</v>
      </c>
      <c r="Q749" s="14" t="s">
        <v>8283</v>
      </c>
      <c r="R749" s="14" t="s">
        <v>8284</v>
      </c>
      <c r="S749" s="16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8332</v>
      </c>
      <c r="O750">
        <f t="shared" si="55"/>
        <v>100</v>
      </c>
      <c r="P750" s="10">
        <f t="shared" si="56"/>
        <v>45.57</v>
      </c>
      <c r="Q750" s="14" t="s">
        <v>8283</v>
      </c>
      <c r="R750" s="14" t="s">
        <v>8284</v>
      </c>
      <c r="S750" s="16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8332</v>
      </c>
      <c r="O751">
        <f t="shared" si="55"/>
        <v>106</v>
      </c>
      <c r="P751" s="10">
        <f t="shared" si="56"/>
        <v>95.96</v>
      </c>
      <c r="Q751" s="14" t="s">
        <v>8283</v>
      </c>
      <c r="R751" s="14" t="s">
        <v>8284</v>
      </c>
      <c r="S751" s="16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8332</v>
      </c>
      <c r="O752">
        <f t="shared" si="55"/>
        <v>103</v>
      </c>
      <c r="P752" s="10">
        <f t="shared" si="56"/>
        <v>77.27</v>
      </c>
      <c r="Q752" s="14" t="s">
        <v>8283</v>
      </c>
      <c r="R752" s="14" t="s">
        <v>8284</v>
      </c>
      <c r="S752" s="16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8332</v>
      </c>
      <c r="O753">
        <f t="shared" si="55"/>
        <v>119</v>
      </c>
      <c r="P753" s="10">
        <f t="shared" si="56"/>
        <v>57.34</v>
      </c>
      <c r="Q753" s="14" t="s">
        <v>8283</v>
      </c>
      <c r="R753" s="14" t="s">
        <v>8284</v>
      </c>
      <c r="S753" s="16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8332</v>
      </c>
      <c r="O754">
        <f t="shared" si="55"/>
        <v>112</v>
      </c>
      <c r="P754" s="10">
        <f t="shared" si="56"/>
        <v>53.19</v>
      </c>
      <c r="Q754" s="14" t="s">
        <v>8283</v>
      </c>
      <c r="R754" s="14" t="s">
        <v>8284</v>
      </c>
      <c r="S754" s="16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8332</v>
      </c>
      <c r="O755">
        <f t="shared" si="55"/>
        <v>128</v>
      </c>
      <c r="P755" s="10">
        <f t="shared" si="56"/>
        <v>492.31</v>
      </c>
      <c r="Q755" s="14" t="s">
        <v>8283</v>
      </c>
      <c r="R755" s="14" t="s">
        <v>8284</v>
      </c>
      <c r="S755" s="16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8332</v>
      </c>
      <c r="O756">
        <f t="shared" si="55"/>
        <v>104</v>
      </c>
      <c r="P756" s="10">
        <f t="shared" si="56"/>
        <v>42.35</v>
      </c>
      <c r="Q756" s="14" t="s">
        <v>8283</v>
      </c>
      <c r="R756" s="14" t="s">
        <v>8284</v>
      </c>
      <c r="S756" s="16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8332</v>
      </c>
      <c r="O757">
        <f t="shared" si="55"/>
        <v>102</v>
      </c>
      <c r="P757" s="10">
        <f t="shared" si="56"/>
        <v>37.47</v>
      </c>
      <c r="Q757" s="14" t="s">
        <v>8283</v>
      </c>
      <c r="R757" s="14" t="s">
        <v>8284</v>
      </c>
      <c r="S757" s="16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8332</v>
      </c>
      <c r="O758">
        <f t="shared" si="55"/>
        <v>118</v>
      </c>
      <c r="P758" s="10">
        <f t="shared" si="56"/>
        <v>37.450000000000003</v>
      </c>
      <c r="Q758" s="14" t="s">
        <v>8283</v>
      </c>
      <c r="R758" s="14" t="s">
        <v>8284</v>
      </c>
      <c r="S758" s="16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8332</v>
      </c>
      <c r="O759">
        <f t="shared" si="55"/>
        <v>238</v>
      </c>
      <c r="P759" s="10">
        <f t="shared" si="56"/>
        <v>33.06</v>
      </c>
      <c r="Q759" s="14" t="s">
        <v>8283</v>
      </c>
      <c r="R759" s="14" t="s">
        <v>8284</v>
      </c>
      <c r="S759" s="16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8332</v>
      </c>
      <c r="O760">
        <f t="shared" si="55"/>
        <v>102</v>
      </c>
      <c r="P760" s="10">
        <f t="shared" si="56"/>
        <v>134.21</v>
      </c>
      <c r="Q760" s="14" t="s">
        <v>8283</v>
      </c>
      <c r="R760" s="14" t="s">
        <v>8284</v>
      </c>
      <c r="S760" s="16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8332</v>
      </c>
      <c r="O761">
        <f t="shared" si="55"/>
        <v>102</v>
      </c>
      <c r="P761" s="10">
        <f t="shared" si="56"/>
        <v>51.47</v>
      </c>
      <c r="Q761" s="14" t="s">
        <v>8283</v>
      </c>
      <c r="R761" s="14" t="s">
        <v>8284</v>
      </c>
      <c r="S761" s="16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8333</v>
      </c>
      <c r="O762">
        <f t="shared" si="55"/>
        <v>0</v>
      </c>
      <c r="P762" s="10">
        <f t="shared" si="56"/>
        <v>0</v>
      </c>
      <c r="Q762" s="14" t="s">
        <v>8283</v>
      </c>
      <c r="R762" s="14" t="s">
        <v>8285</v>
      </c>
      <c r="S762" s="16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8333</v>
      </c>
      <c r="O763">
        <f t="shared" si="55"/>
        <v>5</v>
      </c>
      <c r="P763" s="10">
        <f t="shared" si="56"/>
        <v>39.17</v>
      </c>
      <c r="Q763" s="14" t="s">
        <v>8283</v>
      </c>
      <c r="R763" s="14" t="s">
        <v>8285</v>
      </c>
      <c r="S763" s="16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8333</v>
      </c>
      <c r="O764">
        <f t="shared" si="55"/>
        <v>0</v>
      </c>
      <c r="P764" s="10">
        <f t="shared" si="56"/>
        <v>0</v>
      </c>
      <c r="Q764" s="14" t="s">
        <v>8283</v>
      </c>
      <c r="R764" s="14" t="s">
        <v>8285</v>
      </c>
      <c r="S764" s="16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8333</v>
      </c>
      <c r="O765">
        <f t="shared" si="55"/>
        <v>0</v>
      </c>
      <c r="P765" s="10">
        <f t="shared" si="56"/>
        <v>5</v>
      </c>
      <c r="Q765" s="14" t="s">
        <v>8283</v>
      </c>
      <c r="R765" s="14" t="s">
        <v>8285</v>
      </c>
      <c r="S765" s="16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8333</v>
      </c>
      <c r="O766">
        <f t="shared" si="55"/>
        <v>0</v>
      </c>
      <c r="P766" s="10">
        <f t="shared" si="56"/>
        <v>0</v>
      </c>
      <c r="Q766" s="14" t="s">
        <v>8283</v>
      </c>
      <c r="R766" s="14" t="s">
        <v>8285</v>
      </c>
      <c r="S766" s="16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8333</v>
      </c>
      <c r="O767">
        <f t="shared" si="55"/>
        <v>36</v>
      </c>
      <c r="P767" s="10">
        <f t="shared" si="56"/>
        <v>57.3</v>
      </c>
      <c r="Q767" s="14" t="s">
        <v>8283</v>
      </c>
      <c r="R767" s="14" t="s">
        <v>8285</v>
      </c>
      <c r="S767" s="16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8333</v>
      </c>
      <c r="O768">
        <f t="shared" si="55"/>
        <v>0</v>
      </c>
      <c r="P768" s="10">
        <f t="shared" si="56"/>
        <v>0</v>
      </c>
      <c r="Q768" s="14" t="s">
        <v>8283</v>
      </c>
      <c r="R768" s="14" t="s">
        <v>8285</v>
      </c>
      <c r="S768" s="16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8333</v>
      </c>
      <c r="O769">
        <f t="shared" si="55"/>
        <v>4</v>
      </c>
      <c r="P769" s="10">
        <f t="shared" si="56"/>
        <v>59</v>
      </c>
      <c r="Q769" s="14" t="s">
        <v>8283</v>
      </c>
      <c r="R769" s="14" t="s">
        <v>8285</v>
      </c>
      <c r="S769" s="16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8333</v>
      </c>
      <c r="O770">
        <f t="shared" ref="O770:O833" si="60">ROUND(E770/D770*100,0)</f>
        <v>0</v>
      </c>
      <c r="P770" s="10">
        <f t="shared" si="56"/>
        <v>0</v>
      </c>
      <c r="Q770" s="14" t="s">
        <v>8283</v>
      </c>
      <c r="R770" s="14" t="s">
        <v>8285</v>
      </c>
      <c r="S770" s="16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8333</v>
      </c>
      <c r="O771">
        <f t="shared" si="60"/>
        <v>41</v>
      </c>
      <c r="P771" s="10">
        <f t="shared" ref="P771:P834" si="61">IFERROR(ROUND(E771/L771,2),0 )</f>
        <v>31.85</v>
      </c>
      <c r="Q771" s="14" t="s">
        <v>8283</v>
      </c>
      <c r="R771" s="14" t="s">
        <v>8285</v>
      </c>
      <c r="S771" s="16">
        <f t="shared" ref="S771:S834" si="62">(((J771/60)/60)/24)+DATE(1970,1,1)</f>
        <v>41604.996458333335</v>
      </c>
      <c r="T771" s="17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8333</v>
      </c>
      <c r="O772">
        <f t="shared" si="60"/>
        <v>0</v>
      </c>
      <c r="P772" s="10">
        <f t="shared" si="61"/>
        <v>0</v>
      </c>
      <c r="Q772" s="14" t="s">
        <v>8283</v>
      </c>
      <c r="R772" s="14" t="s">
        <v>8285</v>
      </c>
      <c r="S772" s="16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8333</v>
      </c>
      <c r="O773">
        <f t="shared" si="60"/>
        <v>0</v>
      </c>
      <c r="P773" s="10">
        <f t="shared" si="61"/>
        <v>10</v>
      </c>
      <c r="Q773" s="14" t="s">
        <v>8283</v>
      </c>
      <c r="R773" s="14" t="s">
        <v>8285</v>
      </c>
      <c r="S773" s="16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8333</v>
      </c>
      <c r="O774">
        <f t="shared" si="60"/>
        <v>3</v>
      </c>
      <c r="P774" s="10">
        <f t="shared" si="61"/>
        <v>50</v>
      </c>
      <c r="Q774" s="14" t="s">
        <v>8283</v>
      </c>
      <c r="R774" s="14" t="s">
        <v>8285</v>
      </c>
      <c r="S774" s="16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8333</v>
      </c>
      <c r="O775">
        <f t="shared" si="60"/>
        <v>1</v>
      </c>
      <c r="P775" s="10">
        <f t="shared" si="61"/>
        <v>16</v>
      </c>
      <c r="Q775" s="14" t="s">
        <v>8283</v>
      </c>
      <c r="R775" s="14" t="s">
        <v>8285</v>
      </c>
      <c r="S775" s="16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8333</v>
      </c>
      <c r="O776">
        <f t="shared" si="60"/>
        <v>70</v>
      </c>
      <c r="P776" s="10">
        <f t="shared" si="61"/>
        <v>39</v>
      </c>
      <c r="Q776" s="14" t="s">
        <v>8283</v>
      </c>
      <c r="R776" s="14" t="s">
        <v>8285</v>
      </c>
      <c r="S776" s="16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8333</v>
      </c>
      <c r="O777">
        <f t="shared" si="60"/>
        <v>2</v>
      </c>
      <c r="P777" s="10">
        <f t="shared" si="61"/>
        <v>34</v>
      </c>
      <c r="Q777" s="14" t="s">
        <v>8283</v>
      </c>
      <c r="R777" s="14" t="s">
        <v>8285</v>
      </c>
      <c r="S777" s="16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8333</v>
      </c>
      <c r="O778">
        <f t="shared" si="60"/>
        <v>51</v>
      </c>
      <c r="P778" s="10">
        <f t="shared" si="61"/>
        <v>63.12</v>
      </c>
      <c r="Q778" s="14" t="s">
        <v>8283</v>
      </c>
      <c r="R778" s="14" t="s">
        <v>8285</v>
      </c>
      <c r="S778" s="16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8333</v>
      </c>
      <c r="O779">
        <f t="shared" si="60"/>
        <v>1</v>
      </c>
      <c r="P779" s="10">
        <f t="shared" si="61"/>
        <v>7</v>
      </c>
      <c r="Q779" s="14" t="s">
        <v>8283</v>
      </c>
      <c r="R779" s="14" t="s">
        <v>8285</v>
      </c>
      <c r="S779" s="16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8333</v>
      </c>
      <c r="O780">
        <f t="shared" si="60"/>
        <v>0</v>
      </c>
      <c r="P780" s="10">
        <f t="shared" si="61"/>
        <v>2</v>
      </c>
      <c r="Q780" s="14" t="s">
        <v>8283</v>
      </c>
      <c r="R780" s="14" t="s">
        <v>8285</v>
      </c>
      <c r="S780" s="16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8333</v>
      </c>
      <c r="O781">
        <f t="shared" si="60"/>
        <v>3</v>
      </c>
      <c r="P781" s="10">
        <f t="shared" si="61"/>
        <v>66.67</v>
      </c>
      <c r="Q781" s="14" t="s">
        <v>8283</v>
      </c>
      <c r="R781" s="14" t="s">
        <v>8285</v>
      </c>
      <c r="S781" s="16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8334</v>
      </c>
      <c r="O782">
        <f t="shared" si="60"/>
        <v>104</v>
      </c>
      <c r="P782" s="10">
        <f t="shared" si="61"/>
        <v>38.520000000000003</v>
      </c>
      <c r="Q782" s="14" t="s">
        <v>8286</v>
      </c>
      <c r="R782" s="14" t="s">
        <v>8287</v>
      </c>
      <c r="S782" s="16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8334</v>
      </c>
      <c r="O783">
        <f t="shared" si="60"/>
        <v>133</v>
      </c>
      <c r="P783" s="10">
        <f t="shared" si="61"/>
        <v>42.61</v>
      </c>
      <c r="Q783" s="14" t="s">
        <v>8286</v>
      </c>
      <c r="R783" s="14" t="s">
        <v>8287</v>
      </c>
      <c r="S783" s="16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8334</v>
      </c>
      <c r="O784">
        <f t="shared" si="60"/>
        <v>100</v>
      </c>
      <c r="P784" s="10">
        <f t="shared" si="61"/>
        <v>50</v>
      </c>
      <c r="Q784" s="14" t="s">
        <v>8286</v>
      </c>
      <c r="R784" s="14" t="s">
        <v>8287</v>
      </c>
      <c r="S784" s="16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8334</v>
      </c>
      <c r="O785">
        <f t="shared" si="60"/>
        <v>148</v>
      </c>
      <c r="P785" s="10">
        <f t="shared" si="61"/>
        <v>63.49</v>
      </c>
      <c r="Q785" s="14" t="s">
        <v>8286</v>
      </c>
      <c r="R785" s="14" t="s">
        <v>8287</v>
      </c>
      <c r="S785" s="16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8334</v>
      </c>
      <c r="O786">
        <f t="shared" si="60"/>
        <v>103</v>
      </c>
      <c r="P786" s="10">
        <f t="shared" si="61"/>
        <v>102.5</v>
      </c>
      <c r="Q786" s="14" t="s">
        <v>8286</v>
      </c>
      <c r="R786" s="14" t="s">
        <v>8287</v>
      </c>
      <c r="S786" s="16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8334</v>
      </c>
      <c r="O787">
        <f t="shared" si="60"/>
        <v>181</v>
      </c>
      <c r="P787" s="10">
        <f t="shared" si="61"/>
        <v>31.14</v>
      </c>
      <c r="Q787" s="14" t="s">
        <v>8286</v>
      </c>
      <c r="R787" s="14" t="s">
        <v>8287</v>
      </c>
      <c r="S787" s="16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8334</v>
      </c>
      <c r="O788">
        <f t="shared" si="60"/>
        <v>143</v>
      </c>
      <c r="P788" s="10">
        <f t="shared" si="61"/>
        <v>162.27000000000001</v>
      </c>
      <c r="Q788" s="14" t="s">
        <v>8286</v>
      </c>
      <c r="R788" s="14" t="s">
        <v>8287</v>
      </c>
      <c r="S788" s="16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8334</v>
      </c>
      <c r="O789">
        <f t="shared" si="60"/>
        <v>114</v>
      </c>
      <c r="P789" s="10">
        <f t="shared" si="61"/>
        <v>80.59</v>
      </c>
      <c r="Q789" s="14" t="s">
        <v>8286</v>
      </c>
      <c r="R789" s="14" t="s">
        <v>8287</v>
      </c>
      <c r="S789" s="16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8334</v>
      </c>
      <c r="O790">
        <f t="shared" si="60"/>
        <v>204</v>
      </c>
      <c r="P790" s="10">
        <f t="shared" si="61"/>
        <v>59.85</v>
      </c>
      <c r="Q790" s="14" t="s">
        <v>8286</v>
      </c>
      <c r="R790" s="14" t="s">
        <v>8287</v>
      </c>
      <c r="S790" s="16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8334</v>
      </c>
      <c r="O791">
        <f t="shared" si="60"/>
        <v>109</v>
      </c>
      <c r="P791" s="10">
        <f t="shared" si="61"/>
        <v>132.86000000000001</v>
      </c>
      <c r="Q791" s="14" t="s">
        <v>8286</v>
      </c>
      <c r="R791" s="14" t="s">
        <v>8287</v>
      </c>
      <c r="S791" s="16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8334</v>
      </c>
      <c r="O792">
        <f t="shared" si="60"/>
        <v>144</v>
      </c>
      <c r="P792" s="10">
        <f t="shared" si="61"/>
        <v>92.55</v>
      </c>
      <c r="Q792" s="14" t="s">
        <v>8286</v>
      </c>
      <c r="R792" s="14" t="s">
        <v>8287</v>
      </c>
      <c r="S792" s="16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8334</v>
      </c>
      <c r="O793">
        <f t="shared" si="60"/>
        <v>104</v>
      </c>
      <c r="P793" s="10">
        <f t="shared" si="61"/>
        <v>60.86</v>
      </c>
      <c r="Q793" s="14" t="s">
        <v>8286</v>
      </c>
      <c r="R793" s="14" t="s">
        <v>8287</v>
      </c>
      <c r="S793" s="16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8334</v>
      </c>
      <c r="O794">
        <f t="shared" si="60"/>
        <v>100</v>
      </c>
      <c r="P794" s="10">
        <f t="shared" si="61"/>
        <v>41.85</v>
      </c>
      <c r="Q794" s="14" t="s">
        <v>8286</v>
      </c>
      <c r="R794" s="14" t="s">
        <v>8287</v>
      </c>
      <c r="S794" s="16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8334</v>
      </c>
      <c r="O795">
        <f t="shared" si="60"/>
        <v>103</v>
      </c>
      <c r="P795" s="10">
        <f t="shared" si="61"/>
        <v>88.33</v>
      </c>
      <c r="Q795" s="14" t="s">
        <v>8286</v>
      </c>
      <c r="R795" s="14" t="s">
        <v>8287</v>
      </c>
      <c r="S795" s="16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8334</v>
      </c>
      <c r="O796">
        <f t="shared" si="60"/>
        <v>105</v>
      </c>
      <c r="P796" s="10">
        <f t="shared" si="61"/>
        <v>158.96</v>
      </c>
      <c r="Q796" s="14" t="s">
        <v>8286</v>
      </c>
      <c r="R796" s="14" t="s">
        <v>8287</v>
      </c>
      <c r="S796" s="16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8334</v>
      </c>
      <c r="O797">
        <f t="shared" si="60"/>
        <v>112</v>
      </c>
      <c r="P797" s="10">
        <f t="shared" si="61"/>
        <v>85.05</v>
      </c>
      <c r="Q797" s="14" t="s">
        <v>8286</v>
      </c>
      <c r="R797" s="14" t="s">
        <v>8287</v>
      </c>
      <c r="S797" s="16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8334</v>
      </c>
      <c r="O798">
        <f t="shared" si="60"/>
        <v>101</v>
      </c>
      <c r="P798" s="10">
        <f t="shared" si="61"/>
        <v>112.61</v>
      </c>
      <c r="Q798" s="14" t="s">
        <v>8286</v>
      </c>
      <c r="R798" s="14" t="s">
        <v>8287</v>
      </c>
      <c r="S798" s="16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8334</v>
      </c>
      <c r="O799">
        <f t="shared" si="60"/>
        <v>108</v>
      </c>
      <c r="P799" s="10">
        <f t="shared" si="61"/>
        <v>45.44</v>
      </c>
      <c r="Q799" s="14" t="s">
        <v>8286</v>
      </c>
      <c r="R799" s="14" t="s">
        <v>8287</v>
      </c>
      <c r="S799" s="16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8334</v>
      </c>
      <c r="O800">
        <f t="shared" si="60"/>
        <v>115</v>
      </c>
      <c r="P800" s="10">
        <f t="shared" si="61"/>
        <v>46.22</v>
      </c>
      <c r="Q800" s="14" t="s">
        <v>8286</v>
      </c>
      <c r="R800" s="14" t="s">
        <v>8287</v>
      </c>
      <c r="S800" s="16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8334</v>
      </c>
      <c r="O801">
        <f t="shared" si="60"/>
        <v>100</v>
      </c>
      <c r="P801" s="10">
        <f t="shared" si="61"/>
        <v>178.61</v>
      </c>
      <c r="Q801" s="14" t="s">
        <v>8286</v>
      </c>
      <c r="R801" s="14" t="s">
        <v>8287</v>
      </c>
      <c r="S801" s="16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8334</v>
      </c>
      <c r="O802">
        <f t="shared" si="60"/>
        <v>152</v>
      </c>
      <c r="P802" s="10">
        <f t="shared" si="61"/>
        <v>40.75</v>
      </c>
      <c r="Q802" s="14" t="s">
        <v>8286</v>
      </c>
      <c r="R802" s="14" t="s">
        <v>8287</v>
      </c>
      <c r="S802" s="16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8334</v>
      </c>
      <c r="O803">
        <f t="shared" si="60"/>
        <v>112</v>
      </c>
      <c r="P803" s="10">
        <f t="shared" si="61"/>
        <v>43.73</v>
      </c>
      <c r="Q803" s="14" t="s">
        <v>8286</v>
      </c>
      <c r="R803" s="14" t="s">
        <v>8287</v>
      </c>
      <c r="S803" s="16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8334</v>
      </c>
      <c r="O804">
        <f t="shared" si="60"/>
        <v>101</v>
      </c>
      <c r="P804" s="10">
        <f t="shared" si="61"/>
        <v>81.069999999999993</v>
      </c>
      <c r="Q804" s="14" t="s">
        <v>8286</v>
      </c>
      <c r="R804" s="14" t="s">
        <v>8287</v>
      </c>
      <c r="S804" s="16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8334</v>
      </c>
      <c r="O805">
        <f t="shared" si="60"/>
        <v>123</v>
      </c>
      <c r="P805" s="10">
        <f t="shared" si="61"/>
        <v>74.61</v>
      </c>
      <c r="Q805" s="14" t="s">
        <v>8286</v>
      </c>
      <c r="R805" s="14" t="s">
        <v>8287</v>
      </c>
      <c r="S805" s="16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8334</v>
      </c>
      <c r="O806">
        <f t="shared" si="60"/>
        <v>100</v>
      </c>
      <c r="P806" s="10">
        <f t="shared" si="61"/>
        <v>305.56</v>
      </c>
      <c r="Q806" s="14" t="s">
        <v>8286</v>
      </c>
      <c r="R806" s="14" t="s">
        <v>8287</v>
      </c>
      <c r="S806" s="16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8334</v>
      </c>
      <c r="O807">
        <f t="shared" si="60"/>
        <v>105</v>
      </c>
      <c r="P807" s="10">
        <f t="shared" si="61"/>
        <v>58.33</v>
      </c>
      <c r="Q807" s="14" t="s">
        <v>8286</v>
      </c>
      <c r="R807" s="14" t="s">
        <v>8287</v>
      </c>
      <c r="S807" s="16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8334</v>
      </c>
      <c r="O808">
        <f t="shared" si="60"/>
        <v>104</v>
      </c>
      <c r="P808" s="10">
        <f t="shared" si="61"/>
        <v>117.68</v>
      </c>
      <c r="Q808" s="14" t="s">
        <v>8286</v>
      </c>
      <c r="R808" s="14" t="s">
        <v>8287</v>
      </c>
      <c r="S808" s="16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8334</v>
      </c>
      <c r="O809">
        <f t="shared" si="60"/>
        <v>105</v>
      </c>
      <c r="P809" s="10">
        <f t="shared" si="61"/>
        <v>73.77</v>
      </c>
      <c r="Q809" s="14" t="s">
        <v>8286</v>
      </c>
      <c r="R809" s="14" t="s">
        <v>8287</v>
      </c>
      <c r="S809" s="16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8334</v>
      </c>
      <c r="O810">
        <f t="shared" si="60"/>
        <v>100</v>
      </c>
      <c r="P810" s="10">
        <f t="shared" si="61"/>
        <v>104.65</v>
      </c>
      <c r="Q810" s="14" t="s">
        <v>8286</v>
      </c>
      <c r="R810" s="14" t="s">
        <v>8287</v>
      </c>
      <c r="S810" s="16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8334</v>
      </c>
      <c r="O811">
        <f t="shared" si="60"/>
        <v>104</v>
      </c>
      <c r="P811" s="10">
        <f t="shared" si="61"/>
        <v>79.83</v>
      </c>
      <c r="Q811" s="14" t="s">
        <v>8286</v>
      </c>
      <c r="R811" s="14" t="s">
        <v>8287</v>
      </c>
      <c r="S811" s="16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8334</v>
      </c>
      <c r="O812">
        <f t="shared" si="60"/>
        <v>105</v>
      </c>
      <c r="P812" s="10">
        <f t="shared" si="61"/>
        <v>58.33</v>
      </c>
      <c r="Q812" s="14" t="s">
        <v>8286</v>
      </c>
      <c r="R812" s="14" t="s">
        <v>8287</v>
      </c>
      <c r="S812" s="16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8334</v>
      </c>
      <c r="O813">
        <f t="shared" si="60"/>
        <v>104</v>
      </c>
      <c r="P813" s="10">
        <f t="shared" si="61"/>
        <v>86.67</v>
      </c>
      <c r="Q813" s="14" t="s">
        <v>8286</v>
      </c>
      <c r="R813" s="14" t="s">
        <v>8287</v>
      </c>
      <c r="S813" s="16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8334</v>
      </c>
      <c r="O814">
        <f t="shared" si="60"/>
        <v>152</v>
      </c>
      <c r="P814" s="10">
        <f t="shared" si="61"/>
        <v>27.61</v>
      </c>
      <c r="Q814" s="14" t="s">
        <v>8286</v>
      </c>
      <c r="R814" s="14" t="s">
        <v>8287</v>
      </c>
      <c r="S814" s="16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8334</v>
      </c>
      <c r="O815">
        <f t="shared" si="60"/>
        <v>160</v>
      </c>
      <c r="P815" s="10">
        <f t="shared" si="61"/>
        <v>25</v>
      </c>
      <c r="Q815" s="14" t="s">
        <v>8286</v>
      </c>
      <c r="R815" s="14" t="s">
        <v>8287</v>
      </c>
      <c r="S815" s="16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8334</v>
      </c>
      <c r="O816">
        <f t="shared" si="60"/>
        <v>127</v>
      </c>
      <c r="P816" s="10">
        <f t="shared" si="61"/>
        <v>45.46</v>
      </c>
      <c r="Q816" s="14" t="s">
        <v>8286</v>
      </c>
      <c r="R816" s="14" t="s">
        <v>8287</v>
      </c>
      <c r="S816" s="16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8334</v>
      </c>
      <c r="O817">
        <f t="shared" si="60"/>
        <v>107</v>
      </c>
      <c r="P817" s="10">
        <f t="shared" si="61"/>
        <v>99.53</v>
      </c>
      <c r="Q817" s="14" t="s">
        <v>8286</v>
      </c>
      <c r="R817" s="14" t="s">
        <v>8287</v>
      </c>
      <c r="S817" s="16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8334</v>
      </c>
      <c r="O818">
        <f t="shared" si="60"/>
        <v>115</v>
      </c>
      <c r="P818" s="10">
        <f t="shared" si="61"/>
        <v>39.31</v>
      </c>
      <c r="Q818" s="14" t="s">
        <v>8286</v>
      </c>
      <c r="R818" s="14" t="s">
        <v>8287</v>
      </c>
      <c r="S818" s="16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8334</v>
      </c>
      <c r="O819">
        <f t="shared" si="60"/>
        <v>137</v>
      </c>
      <c r="P819" s="10">
        <f t="shared" si="61"/>
        <v>89.42</v>
      </c>
      <c r="Q819" s="14" t="s">
        <v>8286</v>
      </c>
      <c r="R819" s="14" t="s">
        <v>8287</v>
      </c>
      <c r="S819" s="16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8334</v>
      </c>
      <c r="O820">
        <f t="shared" si="60"/>
        <v>156</v>
      </c>
      <c r="P820" s="10">
        <f t="shared" si="61"/>
        <v>28.68</v>
      </c>
      <c r="Q820" s="14" t="s">
        <v>8286</v>
      </c>
      <c r="R820" s="14" t="s">
        <v>8287</v>
      </c>
      <c r="S820" s="16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8334</v>
      </c>
      <c r="O821">
        <f t="shared" si="60"/>
        <v>109</v>
      </c>
      <c r="P821" s="10">
        <f t="shared" si="61"/>
        <v>31.07</v>
      </c>
      <c r="Q821" s="14" t="s">
        <v>8286</v>
      </c>
      <c r="R821" s="14" t="s">
        <v>8287</v>
      </c>
      <c r="S821" s="16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8334</v>
      </c>
      <c r="O822">
        <f t="shared" si="60"/>
        <v>134</v>
      </c>
      <c r="P822" s="10">
        <f t="shared" si="61"/>
        <v>70.55</v>
      </c>
      <c r="Q822" s="14" t="s">
        <v>8286</v>
      </c>
      <c r="R822" s="14" t="s">
        <v>8287</v>
      </c>
      <c r="S822" s="16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8334</v>
      </c>
      <c r="O823">
        <f t="shared" si="60"/>
        <v>100</v>
      </c>
      <c r="P823" s="10">
        <f t="shared" si="61"/>
        <v>224.13</v>
      </c>
      <c r="Q823" s="14" t="s">
        <v>8286</v>
      </c>
      <c r="R823" s="14" t="s">
        <v>8287</v>
      </c>
      <c r="S823" s="16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8334</v>
      </c>
      <c r="O824">
        <f t="shared" si="60"/>
        <v>119</v>
      </c>
      <c r="P824" s="10">
        <f t="shared" si="61"/>
        <v>51.81</v>
      </c>
      <c r="Q824" s="14" t="s">
        <v>8286</v>
      </c>
      <c r="R824" s="14" t="s">
        <v>8287</v>
      </c>
      <c r="S824" s="16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8334</v>
      </c>
      <c r="O825">
        <f t="shared" si="60"/>
        <v>180</v>
      </c>
      <c r="P825" s="10">
        <f t="shared" si="61"/>
        <v>43.52</v>
      </c>
      <c r="Q825" s="14" t="s">
        <v>8286</v>
      </c>
      <c r="R825" s="14" t="s">
        <v>8287</v>
      </c>
      <c r="S825" s="16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8334</v>
      </c>
      <c r="O826">
        <f t="shared" si="60"/>
        <v>134</v>
      </c>
      <c r="P826" s="10">
        <f t="shared" si="61"/>
        <v>39.82</v>
      </c>
      <c r="Q826" s="14" t="s">
        <v>8286</v>
      </c>
      <c r="R826" s="14" t="s">
        <v>8287</v>
      </c>
      <c r="S826" s="16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8334</v>
      </c>
      <c r="O827">
        <f t="shared" si="60"/>
        <v>100</v>
      </c>
      <c r="P827" s="10">
        <f t="shared" si="61"/>
        <v>126.81</v>
      </c>
      <c r="Q827" s="14" t="s">
        <v>8286</v>
      </c>
      <c r="R827" s="14" t="s">
        <v>8287</v>
      </c>
      <c r="S827" s="16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8334</v>
      </c>
      <c r="O828">
        <f t="shared" si="60"/>
        <v>101</v>
      </c>
      <c r="P828" s="10">
        <f t="shared" si="61"/>
        <v>113.88</v>
      </c>
      <c r="Q828" s="14" t="s">
        <v>8286</v>
      </c>
      <c r="R828" s="14" t="s">
        <v>8287</v>
      </c>
      <c r="S828" s="16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8334</v>
      </c>
      <c r="O829">
        <f t="shared" si="60"/>
        <v>103</v>
      </c>
      <c r="P829" s="10">
        <f t="shared" si="61"/>
        <v>28.18</v>
      </c>
      <c r="Q829" s="14" t="s">
        <v>8286</v>
      </c>
      <c r="R829" s="14" t="s">
        <v>8287</v>
      </c>
      <c r="S829" s="16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8334</v>
      </c>
      <c r="O830">
        <f t="shared" si="60"/>
        <v>107</v>
      </c>
      <c r="P830" s="10">
        <f t="shared" si="61"/>
        <v>36.61</v>
      </c>
      <c r="Q830" s="14" t="s">
        <v>8286</v>
      </c>
      <c r="R830" s="14" t="s">
        <v>8287</v>
      </c>
      <c r="S830" s="16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8334</v>
      </c>
      <c r="O831">
        <f t="shared" si="60"/>
        <v>104</v>
      </c>
      <c r="P831" s="10">
        <f t="shared" si="61"/>
        <v>32.5</v>
      </c>
      <c r="Q831" s="14" t="s">
        <v>8286</v>
      </c>
      <c r="R831" s="14" t="s">
        <v>8287</v>
      </c>
      <c r="S831" s="16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8334</v>
      </c>
      <c r="O832">
        <f t="shared" si="60"/>
        <v>108</v>
      </c>
      <c r="P832" s="10">
        <f t="shared" si="61"/>
        <v>60.66</v>
      </c>
      <c r="Q832" s="14" t="s">
        <v>8286</v>
      </c>
      <c r="R832" s="14" t="s">
        <v>8287</v>
      </c>
      <c r="S832" s="16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8334</v>
      </c>
      <c r="O833">
        <f t="shared" si="60"/>
        <v>233</v>
      </c>
      <c r="P833" s="10">
        <f t="shared" si="61"/>
        <v>175</v>
      </c>
      <c r="Q833" s="14" t="s">
        <v>8286</v>
      </c>
      <c r="R833" s="14" t="s">
        <v>8287</v>
      </c>
      <c r="S833" s="16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8334</v>
      </c>
      <c r="O834">
        <f t="shared" ref="O834:O897" si="65">ROUND(E834/D834*100,0)</f>
        <v>101</v>
      </c>
      <c r="P834" s="10">
        <f t="shared" si="61"/>
        <v>97.99</v>
      </c>
      <c r="Q834" s="14" t="s">
        <v>8286</v>
      </c>
      <c r="R834" s="14" t="s">
        <v>8287</v>
      </c>
      <c r="S834" s="16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8334</v>
      </c>
      <c r="O835">
        <f t="shared" si="65"/>
        <v>102</v>
      </c>
      <c r="P835" s="10">
        <f t="shared" ref="P835:P898" si="66">IFERROR(ROUND(E835/L835,2),0 )</f>
        <v>148.78</v>
      </c>
      <c r="Q835" s="14" t="s">
        <v>8286</v>
      </c>
      <c r="R835" s="14" t="s">
        <v>8287</v>
      </c>
      <c r="S835" s="16">
        <f t="shared" ref="S835:S898" si="67">(((J835/60)/60)/24)+DATE(1970,1,1)</f>
        <v>41718.878182870372</v>
      </c>
      <c r="T835" s="17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8334</v>
      </c>
      <c r="O836">
        <f t="shared" si="65"/>
        <v>131</v>
      </c>
      <c r="P836" s="10">
        <f t="shared" si="66"/>
        <v>96.08</v>
      </c>
      <c r="Q836" s="14" t="s">
        <v>8286</v>
      </c>
      <c r="R836" s="14" t="s">
        <v>8287</v>
      </c>
      <c r="S836" s="16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8334</v>
      </c>
      <c r="O837">
        <f t="shared" si="65"/>
        <v>117</v>
      </c>
      <c r="P837" s="10">
        <f t="shared" si="66"/>
        <v>58.63</v>
      </c>
      <c r="Q837" s="14" t="s">
        <v>8286</v>
      </c>
      <c r="R837" s="14" t="s">
        <v>8287</v>
      </c>
      <c r="S837" s="16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8334</v>
      </c>
      <c r="O838">
        <f t="shared" si="65"/>
        <v>101</v>
      </c>
      <c r="P838" s="10">
        <f t="shared" si="66"/>
        <v>109.71</v>
      </c>
      <c r="Q838" s="14" t="s">
        <v>8286</v>
      </c>
      <c r="R838" s="14" t="s">
        <v>8287</v>
      </c>
      <c r="S838" s="16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8334</v>
      </c>
      <c r="O839">
        <f t="shared" si="65"/>
        <v>122</v>
      </c>
      <c r="P839" s="10">
        <f t="shared" si="66"/>
        <v>49.11</v>
      </c>
      <c r="Q839" s="14" t="s">
        <v>8286</v>
      </c>
      <c r="R839" s="14" t="s">
        <v>8287</v>
      </c>
      <c r="S839" s="16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8334</v>
      </c>
      <c r="O840">
        <f t="shared" si="65"/>
        <v>145</v>
      </c>
      <c r="P840" s="10">
        <f t="shared" si="66"/>
        <v>47.67</v>
      </c>
      <c r="Q840" s="14" t="s">
        <v>8286</v>
      </c>
      <c r="R840" s="14" t="s">
        <v>8287</v>
      </c>
      <c r="S840" s="16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8334</v>
      </c>
      <c r="O841">
        <f t="shared" si="65"/>
        <v>117</v>
      </c>
      <c r="P841" s="10">
        <f t="shared" si="66"/>
        <v>60.74</v>
      </c>
      <c r="Q841" s="14" t="s">
        <v>8286</v>
      </c>
      <c r="R841" s="14" t="s">
        <v>8287</v>
      </c>
      <c r="S841" s="16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8335</v>
      </c>
      <c r="O842">
        <f t="shared" si="65"/>
        <v>120</v>
      </c>
      <c r="P842" s="10">
        <f t="shared" si="66"/>
        <v>63.38</v>
      </c>
      <c r="Q842" s="14" t="s">
        <v>8286</v>
      </c>
      <c r="R842" s="14" t="s">
        <v>8288</v>
      </c>
      <c r="S842" s="16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8335</v>
      </c>
      <c r="O843">
        <f t="shared" si="65"/>
        <v>101</v>
      </c>
      <c r="P843" s="10">
        <f t="shared" si="66"/>
        <v>53.89</v>
      </c>
      <c r="Q843" s="14" t="s">
        <v>8286</v>
      </c>
      <c r="R843" s="14" t="s">
        <v>8288</v>
      </c>
      <c r="S843" s="16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8335</v>
      </c>
      <c r="O844">
        <f t="shared" si="65"/>
        <v>104</v>
      </c>
      <c r="P844" s="10">
        <f t="shared" si="66"/>
        <v>66.87</v>
      </c>
      <c r="Q844" s="14" t="s">
        <v>8286</v>
      </c>
      <c r="R844" s="14" t="s">
        <v>8288</v>
      </c>
      <c r="S844" s="16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8335</v>
      </c>
      <c r="O845">
        <f t="shared" si="65"/>
        <v>267</v>
      </c>
      <c r="P845" s="10">
        <f t="shared" si="66"/>
        <v>63.1</v>
      </c>
      <c r="Q845" s="14" t="s">
        <v>8286</v>
      </c>
      <c r="R845" s="14" t="s">
        <v>8288</v>
      </c>
      <c r="S845" s="16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8335</v>
      </c>
      <c r="O846">
        <f t="shared" si="65"/>
        <v>194</v>
      </c>
      <c r="P846" s="10">
        <f t="shared" si="66"/>
        <v>36.630000000000003</v>
      </c>
      <c r="Q846" s="14" t="s">
        <v>8286</v>
      </c>
      <c r="R846" s="14" t="s">
        <v>8288</v>
      </c>
      <c r="S846" s="16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8335</v>
      </c>
      <c r="O847">
        <f t="shared" si="65"/>
        <v>120</v>
      </c>
      <c r="P847" s="10">
        <f t="shared" si="66"/>
        <v>34.01</v>
      </c>
      <c r="Q847" s="14" t="s">
        <v>8286</v>
      </c>
      <c r="R847" s="14" t="s">
        <v>8288</v>
      </c>
      <c r="S847" s="16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8335</v>
      </c>
      <c r="O848">
        <f t="shared" si="65"/>
        <v>122</v>
      </c>
      <c r="P848" s="10">
        <f t="shared" si="66"/>
        <v>28.55</v>
      </c>
      <c r="Q848" s="14" t="s">
        <v>8286</v>
      </c>
      <c r="R848" s="14" t="s">
        <v>8288</v>
      </c>
      <c r="S848" s="16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8335</v>
      </c>
      <c r="O849">
        <f t="shared" si="65"/>
        <v>100</v>
      </c>
      <c r="P849" s="10">
        <f t="shared" si="66"/>
        <v>10</v>
      </c>
      <c r="Q849" s="14" t="s">
        <v>8286</v>
      </c>
      <c r="R849" s="14" t="s">
        <v>8288</v>
      </c>
      <c r="S849" s="16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8335</v>
      </c>
      <c r="O850">
        <f t="shared" si="65"/>
        <v>100</v>
      </c>
      <c r="P850" s="10">
        <f t="shared" si="66"/>
        <v>18.75</v>
      </c>
      <c r="Q850" s="14" t="s">
        <v>8286</v>
      </c>
      <c r="R850" s="14" t="s">
        <v>8288</v>
      </c>
      <c r="S850" s="16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8335</v>
      </c>
      <c r="O851">
        <f t="shared" si="65"/>
        <v>120</v>
      </c>
      <c r="P851" s="10">
        <f t="shared" si="66"/>
        <v>41.7</v>
      </c>
      <c r="Q851" s="14" t="s">
        <v>8286</v>
      </c>
      <c r="R851" s="14" t="s">
        <v>8288</v>
      </c>
      <c r="S851" s="16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8335</v>
      </c>
      <c r="O852">
        <f t="shared" si="65"/>
        <v>155</v>
      </c>
      <c r="P852" s="10">
        <f t="shared" si="66"/>
        <v>46.67</v>
      </c>
      <c r="Q852" s="14" t="s">
        <v>8286</v>
      </c>
      <c r="R852" s="14" t="s">
        <v>8288</v>
      </c>
      <c r="S852" s="16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8335</v>
      </c>
      <c r="O853">
        <f t="shared" si="65"/>
        <v>130</v>
      </c>
      <c r="P853" s="10">
        <f t="shared" si="66"/>
        <v>37.270000000000003</v>
      </c>
      <c r="Q853" s="14" t="s">
        <v>8286</v>
      </c>
      <c r="R853" s="14" t="s">
        <v>8288</v>
      </c>
      <c r="S853" s="16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8335</v>
      </c>
      <c r="O854">
        <f t="shared" si="65"/>
        <v>105</v>
      </c>
      <c r="P854" s="10">
        <f t="shared" si="66"/>
        <v>59.26</v>
      </c>
      <c r="Q854" s="14" t="s">
        <v>8286</v>
      </c>
      <c r="R854" s="14" t="s">
        <v>8288</v>
      </c>
      <c r="S854" s="16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8335</v>
      </c>
      <c r="O855">
        <f t="shared" si="65"/>
        <v>100</v>
      </c>
      <c r="P855" s="10">
        <f t="shared" si="66"/>
        <v>30</v>
      </c>
      <c r="Q855" s="14" t="s">
        <v>8286</v>
      </c>
      <c r="R855" s="14" t="s">
        <v>8288</v>
      </c>
      <c r="S855" s="16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8335</v>
      </c>
      <c r="O856">
        <f t="shared" si="65"/>
        <v>118</v>
      </c>
      <c r="P856" s="10">
        <f t="shared" si="66"/>
        <v>65.86</v>
      </c>
      <c r="Q856" s="14" t="s">
        <v>8286</v>
      </c>
      <c r="R856" s="14" t="s">
        <v>8288</v>
      </c>
      <c r="S856" s="16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8335</v>
      </c>
      <c r="O857">
        <f t="shared" si="65"/>
        <v>103</v>
      </c>
      <c r="P857" s="10">
        <f t="shared" si="66"/>
        <v>31.91</v>
      </c>
      <c r="Q857" s="14" t="s">
        <v>8286</v>
      </c>
      <c r="R857" s="14" t="s">
        <v>8288</v>
      </c>
      <c r="S857" s="16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8335</v>
      </c>
      <c r="O858">
        <f t="shared" si="65"/>
        <v>218</v>
      </c>
      <c r="P858" s="10">
        <f t="shared" si="66"/>
        <v>19.46</v>
      </c>
      <c r="Q858" s="14" t="s">
        <v>8286</v>
      </c>
      <c r="R858" s="14" t="s">
        <v>8288</v>
      </c>
      <c r="S858" s="16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8335</v>
      </c>
      <c r="O859">
        <f t="shared" si="65"/>
        <v>100</v>
      </c>
      <c r="P859" s="10">
        <f t="shared" si="66"/>
        <v>50</v>
      </c>
      <c r="Q859" s="14" t="s">
        <v>8286</v>
      </c>
      <c r="R859" s="14" t="s">
        <v>8288</v>
      </c>
      <c r="S859" s="16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8335</v>
      </c>
      <c r="O860">
        <f t="shared" si="65"/>
        <v>144</v>
      </c>
      <c r="P860" s="10">
        <f t="shared" si="66"/>
        <v>22.74</v>
      </c>
      <c r="Q860" s="14" t="s">
        <v>8286</v>
      </c>
      <c r="R860" s="14" t="s">
        <v>8288</v>
      </c>
      <c r="S860" s="16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8335</v>
      </c>
      <c r="O861">
        <f t="shared" si="65"/>
        <v>105</v>
      </c>
      <c r="P861" s="10">
        <f t="shared" si="66"/>
        <v>42.72</v>
      </c>
      <c r="Q861" s="14" t="s">
        <v>8286</v>
      </c>
      <c r="R861" s="14" t="s">
        <v>8288</v>
      </c>
      <c r="S861" s="16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8336</v>
      </c>
      <c r="O862">
        <f t="shared" si="65"/>
        <v>18</v>
      </c>
      <c r="P862" s="10">
        <f t="shared" si="66"/>
        <v>52.92</v>
      </c>
      <c r="Q862" s="14" t="s">
        <v>8286</v>
      </c>
      <c r="R862" s="14" t="s">
        <v>8289</v>
      </c>
      <c r="S862" s="16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8336</v>
      </c>
      <c r="O863">
        <f t="shared" si="65"/>
        <v>2</v>
      </c>
      <c r="P863" s="10">
        <f t="shared" si="66"/>
        <v>50.5</v>
      </c>
      <c r="Q863" s="14" t="s">
        <v>8286</v>
      </c>
      <c r="R863" s="14" t="s">
        <v>8289</v>
      </c>
      <c r="S863" s="16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8336</v>
      </c>
      <c r="O864">
        <f t="shared" si="65"/>
        <v>0</v>
      </c>
      <c r="P864" s="10">
        <f t="shared" si="66"/>
        <v>42.5</v>
      </c>
      <c r="Q864" s="14" t="s">
        <v>8286</v>
      </c>
      <c r="R864" s="14" t="s">
        <v>8289</v>
      </c>
      <c r="S864" s="16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8336</v>
      </c>
      <c r="O865">
        <f t="shared" si="65"/>
        <v>5</v>
      </c>
      <c r="P865" s="10">
        <f t="shared" si="66"/>
        <v>18</v>
      </c>
      <c r="Q865" s="14" t="s">
        <v>8286</v>
      </c>
      <c r="R865" s="14" t="s">
        <v>8289</v>
      </c>
      <c r="S865" s="16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8336</v>
      </c>
      <c r="O866">
        <f t="shared" si="65"/>
        <v>42</v>
      </c>
      <c r="P866" s="10">
        <f t="shared" si="66"/>
        <v>34.18</v>
      </c>
      <c r="Q866" s="14" t="s">
        <v>8286</v>
      </c>
      <c r="R866" s="14" t="s">
        <v>8289</v>
      </c>
      <c r="S866" s="16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8336</v>
      </c>
      <c r="O867">
        <f t="shared" si="65"/>
        <v>2</v>
      </c>
      <c r="P867" s="10">
        <f t="shared" si="66"/>
        <v>22.5</v>
      </c>
      <c r="Q867" s="14" t="s">
        <v>8286</v>
      </c>
      <c r="R867" s="14" t="s">
        <v>8289</v>
      </c>
      <c r="S867" s="16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8336</v>
      </c>
      <c r="O868">
        <f t="shared" si="65"/>
        <v>18</v>
      </c>
      <c r="P868" s="10">
        <f t="shared" si="66"/>
        <v>58.18</v>
      </c>
      <c r="Q868" s="14" t="s">
        <v>8286</v>
      </c>
      <c r="R868" s="14" t="s">
        <v>8289</v>
      </c>
      <c r="S868" s="16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8336</v>
      </c>
      <c r="O869">
        <f t="shared" si="65"/>
        <v>24</v>
      </c>
      <c r="P869" s="10">
        <f t="shared" si="66"/>
        <v>109.18</v>
      </c>
      <c r="Q869" s="14" t="s">
        <v>8286</v>
      </c>
      <c r="R869" s="14" t="s">
        <v>8289</v>
      </c>
      <c r="S869" s="16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8336</v>
      </c>
      <c r="O870">
        <f t="shared" si="65"/>
        <v>0</v>
      </c>
      <c r="P870" s="10">
        <f t="shared" si="66"/>
        <v>50</v>
      </c>
      <c r="Q870" s="14" t="s">
        <v>8286</v>
      </c>
      <c r="R870" s="14" t="s">
        <v>8289</v>
      </c>
      <c r="S870" s="16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8336</v>
      </c>
      <c r="O871">
        <f t="shared" si="65"/>
        <v>12</v>
      </c>
      <c r="P871" s="10">
        <f t="shared" si="66"/>
        <v>346.67</v>
      </c>
      <c r="Q871" s="14" t="s">
        <v>8286</v>
      </c>
      <c r="R871" s="14" t="s">
        <v>8289</v>
      </c>
      <c r="S871" s="16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8336</v>
      </c>
      <c r="O872">
        <f t="shared" si="65"/>
        <v>0</v>
      </c>
      <c r="P872" s="10">
        <f t="shared" si="66"/>
        <v>12.4</v>
      </c>
      <c r="Q872" s="14" t="s">
        <v>8286</v>
      </c>
      <c r="R872" s="14" t="s">
        <v>8289</v>
      </c>
      <c r="S872" s="16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8336</v>
      </c>
      <c r="O873">
        <f t="shared" si="65"/>
        <v>5</v>
      </c>
      <c r="P873" s="10">
        <f t="shared" si="66"/>
        <v>27.08</v>
      </c>
      <c r="Q873" s="14" t="s">
        <v>8286</v>
      </c>
      <c r="R873" s="14" t="s">
        <v>8289</v>
      </c>
      <c r="S873" s="16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8336</v>
      </c>
      <c r="O874">
        <f t="shared" si="65"/>
        <v>1</v>
      </c>
      <c r="P874" s="10">
        <f t="shared" si="66"/>
        <v>32.5</v>
      </c>
      <c r="Q874" s="14" t="s">
        <v>8286</v>
      </c>
      <c r="R874" s="14" t="s">
        <v>8289</v>
      </c>
      <c r="S874" s="16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8336</v>
      </c>
      <c r="O875">
        <f t="shared" si="65"/>
        <v>1</v>
      </c>
      <c r="P875" s="10">
        <f t="shared" si="66"/>
        <v>9</v>
      </c>
      <c r="Q875" s="14" t="s">
        <v>8286</v>
      </c>
      <c r="R875" s="14" t="s">
        <v>8289</v>
      </c>
      <c r="S875" s="16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8336</v>
      </c>
      <c r="O876">
        <f t="shared" si="65"/>
        <v>24</v>
      </c>
      <c r="P876" s="10">
        <f t="shared" si="66"/>
        <v>34.76</v>
      </c>
      <c r="Q876" s="14" t="s">
        <v>8286</v>
      </c>
      <c r="R876" s="14" t="s">
        <v>8289</v>
      </c>
      <c r="S876" s="16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8336</v>
      </c>
      <c r="O877">
        <f t="shared" si="65"/>
        <v>0</v>
      </c>
      <c r="P877" s="10">
        <f t="shared" si="66"/>
        <v>0</v>
      </c>
      <c r="Q877" s="14" t="s">
        <v>8286</v>
      </c>
      <c r="R877" s="14" t="s">
        <v>8289</v>
      </c>
      <c r="S877" s="16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8336</v>
      </c>
      <c r="O878">
        <f t="shared" si="65"/>
        <v>41</v>
      </c>
      <c r="P878" s="10">
        <f t="shared" si="66"/>
        <v>28.58</v>
      </c>
      <c r="Q878" s="14" t="s">
        <v>8286</v>
      </c>
      <c r="R878" s="14" t="s">
        <v>8289</v>
      </c>
      <c r="S878" s="16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8336</v>
      </c>
      <c r="O879">
        <f t="shared" si="65"/>
        <v>68</v>
      </c>
      <c r="P879" s="10">
        <f t="shared" si="66"/>
        <v>46.59</v>
      </c>
      <c r="Q879" s="14" t="s">
        <v>8286</v>
      </c>
      <c r="R879" s="14" t="s">
        <v>8289</v>
      </c>
      <c r="S879" s="16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8336</v>
      </c>
      <c r="O880">
        <f t="shared" si="65"/>
        <v>1</v>
      </c>
      <c r="P880" s="10">
        <f t="shared" si="66"/>
        <v>32.5</v>
      </c>
      <c r="Q880" s="14" t="s">
        <v>8286</v>
      </c>
      <c r="R880" s="14" t="s">
        <v>8289</v>
      </c>
      <c r="S880" s="16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8336</v>
      </c>
      <c r="O881">
        <f t="shared" si="65"/>
        <v>31</v>
      </c>
      <c r="P881" s="10">
        <f t="shared" si="66"/>
        <v>21.47</v>
      </c>
      <c r="Q881" s="14" t="s">
        <v>8286</v>
      </c>
      <c r="R881" s="14" t="s">
        <v>8289</v>
      </c>
      <c r="S881" s="16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8337</v>
      </c>
      <c r="O882">
        <f t="shared" si="65"/>
        <v>3</v>
      </c>
      <c r="P882" s="10">
        <f t="shared" si="66"/>
        <v>14.13</v>
      </c>
      <c r="Q882" s="14" t="s">
        <v>8286</v>
      </c>
      <c r="R882" s="14" t="s">
        <v>8290</v>
      </c>
      <c r="S882" s="16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8337</v>
      </c>
      <c r="O883">
        <f t="shared" si="65"/>
        <v>1</v>
      </c>
      <c r="P883" s="10">
        <f t="shared" si="66"/>
        <v>30</v>
      </c>
      <c r="Q883" s="14" t="s">
        <v>8286</v>
      </c>
      <c r="R883" s="14" t="s">
        <v>8290</v>
      </c>
      <c r="S883" s="16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8337</v>
      </c>
      <c r="O884">
        <f t="shared" si="65"/>
        <v>20</v>
      </c>
      <c r="P884" s="10">
        <f t="shared" si="66"/>
        <v>21.57</v>
      </c>
      <c r="Q884" s="14" t="s">
        <v>8286</v>
      </c>
      <c r="R884" s="14" t="s">
        <v>8290</v>
      </c>
      <c r="S884" s="16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8337</v>
      </c>
      <c r="O885">
        <f t="shared" si="65"/>
        <v>40</v>
      </c>
      <c r="P885" s="10">
        <f t="shared" si="66"/>
        <v>83.38</v>
      </c>
      <c r="Q885" s="14" t="s">
        <v>8286</v>
      </c>
      <c r="R885" s="14" t="s">
        <v>8290</v>
      </c>
      <c r="S885" s="16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8337</v>
      </c>
      <c r="O886">
        <f t="shared" si="65"/>
        <v>1</v>
      </c>
      <c r="P886" s="10">
        <f t="shared" si="66"/>
        <v>10</v>
      </c>
      <c r="Q886" s="14" t="s">
        <v>8286</v>
      </c>
      <c r="R886" s="14" t="s">
        <v>8290</v>
      </c>
      <c r="S886" s="16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8337</v>
      </c>
      <c r="O887">
        <f t="shared" si="65"/>
        <v>75</v>
      </c>
      <c r="P887" s="10">
        <f t="shared" si="66"/>
        <v>35.71</v>
      </c>
      <c r="Q887" s="14" t="s">
        <v>8286</v>
      </c>
      <c r="R887" s="14" t="s">
        <v>8290</v>
      </c>
      <c r="S887" s="16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8337</v>
      </c>
      <c r="O888">
        <f t="shared" si="65"/>
        <v>41</v>
      </c>
      <c r="P888" s="10">
        <f t="shared" si="66"/>
        <v>29.29</v>
      </c>
      <c r="Q888" s="14" t="s">
        <v>8286</v>
      </c>
      <c r="R888" s="14" t="s">
        <v>8290</v>
      </c>
      <c r="S888" s="16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8337</v>
      </c>
      <c r="O889">
        <f t="shared" si="65"/>
        <v>0</v>
      </c>
      <c r="P889" s="10">
        <f t="shared" si="66"/>
        <v>0</v>
      </c>
      <c r="Q889" s="14" t="s">
        <v>8286</v>
      </c>
      <c r="R889" s="14" t="s">
        <v>8290</v>
      </c>
      <c r="S889" s="16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8337</v>
      </c>
      <c r="O890">
        <f t="shared" si="65"/>
        <v>7</v>
      </c>
      <c r="P890" s="10">
        <f t="shared" si="66"/>
        <v>18</v>
      </c>
      <c r="Q890" s="14" t="s">
        <v>8286</v>
      </c>
      <c r="R890" s="14" t="s">
        <v>8290</v>
      </c>
      <c r="S890" s="16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8337</v>
      </c>
      <c r="O891">
        <f t="shared" si="65"/>
        <v>9</v>
      </c>
      <c r="P891" s="10">
        <f t="shared" si="66"/>
        <v>73.760000000000005</v>
      </c>
      <c r="Q891" s="14" t="s">
        <v>8286</v>
      </c>
      <c r="R891" s="14" t="s">
        <v>8290</v>
      </c>
      <c r="S891" s="16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8337</v>
      </c>
      <c r="O892">
        <f t="shared" si="65"/>
        <v>4</v>
      </c>
      <c r="P892" s="10">
        <f t="shared" si="66"/>
        <v>31.25</v>
      </c>
      <c r="Q892" s="14" t="s">
        <v>8286</v>
      </c>
      <c r="R892" s="14" t="s">
        <v>8290</v>
      </c>
      <c r="S892" s="16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8337</v>
      </c>
      <c r="O893">
        <f t="shared" si="65"/>
        <v>3</v>
      </c>
      <c r="P893" s="10">
        <f t="shared" si="66"/>
        <v>28.89</v>
      </c>
      <c r="Q893" s="14" t="s">
        <v>8286</v>
      </c>
      <c r="R893" s="14" t="s">
        <v>8290</v>
      </c>
      <c r="S893" s="16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8337</v>
      </c>
      <c r="O894">
        <f t="shared" si="65"/>
        <v>41</v>
      </c>
      <c r="P894" s="10">
        <f t="shared" si="66"/>
        <v>143.82</v>
      </c>
      <c r="Q894" s="14" t="s">
        <v>8286</v>
      </c>
      <c r="R894" s="14" t="s">
        <v>8290</v>
      </c>
      <c r="S894" s="16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8337</v>
      </c>
      <c r="O895">
        <f t="shared" si="65"/>
        <v>10</v>
      </c>
      <c r="P895" s="10">
        <f t="shared" si="66"/>
        <v>40</v>
      </c>
      <c r="Q895" s="14" t="s">
        <v>8286</v>
      </c>
      <c r="R895" s="14" t="s">
        <v>8290</v>
      </c>
      <c r="S895" s="16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8337</v>
      </c>
      <c r="O896">
        <f t="shared" si="65"/>
        <v>39</v>
      </c>
      <c r="P896" s="10">
        <f t="shared" si="66"/>
        <v>147.81</v>
      </c>
      <c r="Q896" s="14" t="s">
        <v>8286</v>
      </c>
      <c r="R896" s="14" t="s">
        <v>8290</v>
      </c>
      <c r="S896" s="16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8337</v>
      </c>
      <c r="O897">
        <f t="shared" si="65"/>
        <v>2</v>
      </c>
      <c r="P897" s="10">
        <f t="shared" si="66"/>
        <v>27.86</v>
      </c>
      <c r="Q897" s="14" t="s">
        <v>8286</v>
      </c>
      <c r="R897" s="14" t="s">
        <v>8290</v>
      </c>
      <c r="S897" s="16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8337</v>
      </c>
      <c r="O898">
        <f t="shared" ref="O898:O961" si="70">ROUND(E898/D898*100,0)</f>
        <v>40</v>
      </c>
      <c r="P898" s="10">
        <f t="shared" si="66"/>
        <v>44.44</v>
      </c>
      <c r="Q898" s="14" t="s">
        <v>8286</v>
      </c>
      <c r="R898" s="14" t="s">
        <v>8290</v>
      </c>
      <c r="S898" s="16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8337</v>
      </c>
      <c r="O899">
        <f t="shared" si="70"/>
        <v>0</v>
      </c>
      <c r="P899" s="10">
        <f t="shared" ref="P899:P962" si="71">IFERROR(ROUND(E899/L899,2),0 )</f>
        <v>0</v>
      </c>
      <c r="Q899" s="14" t="s">
        <v>8286</v>
      </c>
      <c r="R899" s="14" t="s">
        <v>8290</v>
      </c>
      <c r="S899" s="16">
        <f t="shared" ref="S899:S962" si="72">(((J899/60)/60)/24)+DATE(1970,1,1)</f>
        <v>41211.688750000001</v>
      </c>
      <c r="T899" s="17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8337</v>
      </c>
      <c r="O900">
        <f t="shared" si="70"/>
        <v>3</v>
      </c>
      <c r="P900" s="10">
        <f t="shared" si="71"/>
        <v>35</v>
      </c>
      <c r="Q900" s="14" t="s">
        <v>8286</v>
      </c>
      <c r="R900" s="14" t="s">
        <v>8290</v>
      </c>
      <c r="S900" s="16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8337</v>
      </c>
      <c r="O901">
        <f t="shared" si="70"/>
        <v>37</v>
      </c>
      <c r="P901" s="10">
        <f t="shared" si="71"/>
        <v>35</v>
      </c>
      <c r="Q901" s="14" t="s">
        <v>8286</v>
      </c>
      <c r="R901" s="14" t="s">
        <v>8290</v>
      </c>
      <c r="S901" s="16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8336</v>
      </c>
      <c r="O902">
        <f t="shared" si="70"/>
        <v>0</v>
      </c>
      <c r="P902" s="10">
        <f t="shared" si="71"/>
        <v>10.5</v>
      </c>
      <c r="Q902" s="14" t="s">
        <v>8286</v>
      </c>
      <c r="R902" s="14" t="s">
        <v>8289</v>
      </c>
      <c r="S902" s="16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8336</v>
      </c>
      <c r="O903">
        <f t="shared" si="70"/>
        <v>0</v>
      </c>
      <c r="P903" s="10">
        <f t="shared" si="71"/>
        <v>0</v>
      </c>
      <c r="Q903" s="14" t="s">
        <v>8286</v>
      </c>
      <c r="R903" s="14" t="s">
        <v>8289</v>
      </c>
      <c r="S903" s="16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8336</v>
      </c>
      <c r="O904">
        <f t="shared" si="70"/>
        <v>0</v>
      </c>
      <c r="P904" s="10">
        <f t="shared" si="71"/>
        <v>30</v>
      </c>
      <c r="Q904" s="14" t="s">
        <v>8286</v>
      </c>
      <c r="R904" s="14" t="s">
        <v>8289</v>
      </c>
      <c r="S904" s="16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8336</v>
      </c>
      <c r="O905">
        <f t="shared" si="70"/>
        <v>3</v>
      </c>
      <c r="P905" s="10">
        <f t="shared" si="71"/>
        <v>40</v>
      </c>
      <c r="Q905" s="14" t="s">
        <v>8286</v>
      </c>
      <c r="R905" s="14" t="s">
        <v>8289</v>
      </c>
      <c r="S905" s="16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8336</v>
      </c>
      <c r="O906">
        <f t="shared" si="70"/>
        <v>0</v>
      </c>
      <c r="P906" s="10">
        <f t="shared" si="71"/>
        <v>50.33</v>
      </c>
      <c r="Q906" s="14" t="s">
        <v>8286</v>
      </c>
      <c r="R906" s="14" t="s">
        <v>8289</v>
      </c>
      <c r="S906" s="16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8336</v>
      </c>
      <c r="O907">
        <f t="shared" si="70"/>
        <v>3</v>
      </c>
      <c r="P907" s="10">
        <f t="shared" si="71"/>
        <v>32.67</v>
      </c>
      <c r="Q907" s="14" t="s">
        <v>8286</v>
      </c>
      <c r="R907" s="14" t="s">
        <v>8289</v>
      </c>
      <c r="S907" s="16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8336</v>
      </c>
      <c r="O908">
        <f t="shared" si="70"/>
        <v>0</v>
      </c>
      <c r="P908" s="10">
        <f t="shared" si="71"/>
        <v>0</v>
      </c>
      <c r="Q908" s="14" t="s">
        <v>8286</v>
      </c>
      <c r="R908" s="14" t="s">
        <v>8289</v>
      </c>
      <c r="S908" s="16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8336</v>
      </c>
      <c r="O909">
        <f t="shared" si="70"/>
        <v>0</v>
      </c>
      <c r="P909" s="10">
        <f t="shared" si="71"/>
        <v>0</v>
      </c>
      <c r="Q909" s="14" t="s">
        <v>8286</v>
      </c>
      <c r="R909" s="14" t="s">
        <v>8289</v>
      </c>
      <c r="S909" s="16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8336</v>
      </c>
      <c r="O910">
        <f t="shared" si="70"/>
        <v>0</v>
      </c>
      <c r="P910" s="10">
        <f t="shared" si="71"/>
        <v>0</v>
      </c>
      <c r="Q910" s="14" t="s">
        <v>8286</v>
      </c>
      <c r="R910" s="14" t="s">
        <v>8289</v>
      </c>
      <c r="S910" s="16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8336</v>
      </c>
      <c r="O911">
        <f t="shared" si="70"/>
        <v>3</v>
      </c>
      <c r="P911" s="10">
        <f t="shared" si="71"/>
        <v>65</v>
      </c>
      <c r="Q911" s="14" t="s">
        <v>8286</v>
      </c>
      <c r="R911" s="14" t="s">
        <v>8289</v>
      </c>
      <c r="S911" s="16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8336</v>
      </c>
      <c r="O912">
        <f t="shared" si="70"/>
        <v>22</v>
      </c>
      <c r="P912" s="10">
        <f t="shared" si="71"/>
        <v>24.6</v>
      </c>
      <c r="Q912" s="14" t="s">
        <v>8286</v>
      </c>
      <c r="R912" s="14" t="s">
        <v>8289</v>
      </c>
      <c r="S912" s="16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8336</v>
      </c>
      <c r="O913">
        <f t="shared" si="70"/>
        <v>0</v>
      </c>
      <c r="P913" s="10">
        <f t="shared" si="71"/>
        <v>0</v>
      </c>
      <c r="Q913" s="14" t="s">
        <v>8286</v>
      </c>
      <c r="R913" s="14" t="s">
        <v>8289</v>
      </c>
      <c r="S913" s="16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8336</v>
      </c>
      <c r="O914">
        <f t="shared" si="70"/>
        <v>1</v>
      </c>
      <c r="P914" s="10">
        <f t="shared" si="71"/>
        <v>15</v>
      </c>
      <c r="Q914" s="14" t="s">
        <v>8286</v>
      </c>
      <c r="R914" s="14" t="s">
        <v>8289</v>
      </c>
      <c r="S914" s="16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8336</v>
      </c>
      <c r="O915">
        <f t="shared" si="70"/>
        <v>7</v>
      </c>
      <c r="P915" s="10">
        <f t="shared" si="71"/>
        <v>82.58</v>
      </c>
      <c r="Q915" s="14" t="s">
        <v>8286</v>
      </c>
      <c r="R915" s="14" t="s">
        <v>8289</v>
      </c>
      <c r="S915" s="16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8336</v>
      </c>
      <c r="O916">
        <f t="shared" si="70"/>
        <v>0</v>
      </c>
      <c r="P916" s="10">
        <f t="shared" si="71"/>
        <v>0</v>
      </c>
      <c r="Q916" s="14" t="s">
        <v>8286</v>
      </c>
      <c r="R916" s="14" t="s">
        <v>8289</v>
      </c>
      <c r="S916" s="16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8336</v>
      </c>
      <c r="O917">
        <f t="shared" si="70"/>
        <v>6</v>
      </c>
      <c r="P917" s="10">
        <f t="shared" si="71"/>
        <v>41.67</v>
      </c>
      <c r="Q917" s="14" t="s">
        <v>8286</v>
      </c>
      <c r="R917" s="14" t="s">
        <v>8289</v>
      </c>
      <c r="S917" s="16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8336</v>
      </c>
      <c r="O918">
        <f t="shared" si="70"/>
        <v>0</v>
      </c>
      <c r="P918" s="10">
        <f t="shared" si="71"/>
        <v>0</v>
      </c>
      <c r="Q918" s="14" t="s">
        <v>8286</v>
      </c>
      <c r="R918" s="14" t="s">
        <v>8289</v>
      </c>
      <c r="S918" s="16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8336</v>
      </c>
      <c r="O919">
        <f t="shared" si="70"/>
        <v>1</v>
      </c>
      <c r="P919" s="10">
        <f t="shared" si="71"/>
        <v>30</v>
      </c>
      <c r="Q919" s="14" t="s">
        <v>8286</v>
      </c>
      <c r="R919" s="14" t="s">
        <v>8289</v>
      </c>
      <c r="S919" s="16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8336</v>
      </c>
      <c r="O920">
        <f t="shared" si="70"/>
        <v>5</v>
      </c>
      <c r="P920" s="10">
        <f t="shared" si="71"/>
        <v>19.600000000000001</v>
      </c>
      <c r="Q920" s="14" t="s">
        <v>8286</v>
      </c>
      <c r="R920" s="14" t="s">
        <v>8289</v>
      </c>
      <c r="S920" s="16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8336</v>
      </c>
      <c r="O921">
        <f t="shared" si="70"/>
        <v>1</v>
      </c>
      <c r="P921" s="10">
        <f t="shared" si="71"/>
        <v>100</v>
      </c>
      <c r="Q921" s="14" t="s">
        <v>8286</v>
      </c>
      <c r="R921" s="14" t="s">
        <v>8289</v>
      </c>
      <c r="S921" s="16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8336</v>
      </c>
      <c r="O922">
        <f t="shared" si="70"/>
        <v>0</v>
      </c>
      <c r="P922" s="10">
        <f t="shared" si="71"/>
        <v>0</v>
      </c>
      <c r="Q922" s="14" t="s">
        <v>8286</v>
      </c>
      <c r="R922" s="14" t="s">
        <v>8289</v>
      </c>
      <c r="S922" s="16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8336</v>
      </c>
      <c r="O923">
        <f t="shared" si="70"/>
        <v>31</v>
      </c>
      <c r="P923" s="10">
        <f t="shared" si="71"/>
        <v>231.75</v>
      </c>
      <c r="Q923" s="14" t="s">
        <v>8286</v>
      </c>
      <c r="R923" s="14" t="s">
        <v>8289</v>
      </c>
      <c r="S923" s="16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8336</v>
      </c>
      <c r="O924">
        <f t="shared" si="70"/>
        <v>21</v>
      </c>
      <c r="P924" s="10">
        <f t="shared" si="71"/>
        <v>189.33</v>
      </c>
      <c r="Q924" s="14" t="s">
        <v>8286</v>
      </c>
      <c r="R924" s="14" t="s">
        <v>8289</v>
      </c>
      <c r="S924" s="16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8336</v>
      </c>
      <c r="O925">
        <f t="shared" si="70"/>
        <v>2</v>
      </c>
      <c r="P925" s="10">
        <f t="shared" si="71"/>
        <v>55</v>
      </c>
      <c r="Q925" s="14" t="s">
        <v>8286</v>
      </c>
      <c r="R925" s="14" t="s">
        <v>8289</v>
      </c>
      <c r="S925" s="16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8336</v>
      </c>
      <c r="O926">
        <f t="shared" si="70"/>
        <v>11</v>
      </c>
      <c r="P926" s="10">
        <f t="shared" si="71"/>
        <v>21.8</v>
      </c>
      <c r="Q926" s="14" t="s">
        <v>8286</v>
      </c>
      <c r="R926" s="14" t="s">
        <v>8289</v>
      </c>
      <c r="S926" s="16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8336</v>
      </c>
      <c r="O927">
        <f t="shared" si="70"/>
        <v>3</v>
      </c>
      <c r="P927" s="10">
        <f t="shared" si="71"/>
        <v>32</v>
      </c>
      <c r="Q927" s="14" t="s">
        <v>8286</v>
      </c>
      <c r="R927" s="14" t="s">
        <v>8289</v>
      </c>
      <c r="S927" s="16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8336</v>
      </c>
      <c r="O928">
        <f t="shared" si="70"/>
        <v>0</v>
      </c>
      <c r="P928" s="10">
        <f t="shared" si="71"/>
        <v>0</v>
      </c>
      <c r="Q928" s="14" t="s">
        <v>8286</v>
      </c>
      <c r="R928" s="14" t="s">
        <v>8289</v>
      </c>
      <c r="S928" s="16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8336</v>
      </c>
      <c r="O929">
        <f t="shared" si="70"/>
        <v>0</v>
      </c>
      <c r="P929" s="10">
        <f t="shared" si="71"/>
        <v>0</v>
      </c>
      <c r="Q929" s="14" t="s">
        <v>8286</v>
      </c>
      <c r="R929" s="14" t="s">
        <v>8289</v>
      </c>
      <c r="S929" s="16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8336</v>
      </c>
      <c r="O930">
        <f t="shared" si="70"/>
        <v>11</v>
      </c>
      <c r="P930" s="10">
        <f t="shared" si="71"/>
        <v>56.25</v>
      </c>
      <c r="Q930" s="14" t="s">
        <v>8286</v>
      </c>
      <c r="R930" s="14" t="s">
        <v>8289</v>
      </c>
      <c r="S930" s="16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8336</v>
      </c>
      <c r="O931">
        <f t="shared" si="70"/>
        <v>0</v>
      </c>
      <c r="P931" s="10">
        <f t="shared" si="71"/>
        <v>0</v>
      </c>
      <c r="Q931" s="14" t="s">
        <v>8286</v>
      </c>
      <c r="R931" s="14" t="s">
        <v>8289</v>
      </c>
      <c r="S931" s="16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8336</v>
      </c>
      <c r="O932">
        <f t="shared" si="70"/>
        <v>38</v>
      </c>
      <c r="P932" s="10">
        <f t="shared" si="71"/>
        <v>69</v>
      </c>
      <c r="Q932" s="14" t="s">
        <v>8286</v>
      </c>
      <c r="R932" s="14" t="s">
        <v>8289</v>
      </c>
      <c r="S932" s="16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8336</v>
      </c>
      <c r="O933">
        <f t="shared" si="70"/>
        <v>7</v>
      </c>
      <c r="P933" s="10">
        <f t="shared" si="71"/>
        <v>18.71</v>
      </c>
      <c r="Q933" s="14" t="s">
        <v>8286</v>
      </c>
      <c r="R933" s="14" t="s">
        <v>8289</v>
      </c>
      <c r="S933" s="16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8336</v>
      </c>
      <c r="O934">
        <f t="shared" si="70"/>
        <v>15</v>
      </c>
      <c r="P934" s="10">
        <f t="shared" si="71"/>
        <v>46.03</v>
      </c>
      <c r="Q934" s="14" t="s">
        <v>8286</v>
      </c>
      <c r="R934" s="14" t="s">
        <v>8289</v>
      </c>
      <c r="S934" s="16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8336</v>
      </c>
      <c r="O935">
        <f t="shared" si="70"/>
        <v>6</v>
      </c>
      <c r="P935" s="10">
        <f t="shared" si="71"/>
        <v>60</v>
      </c>
      <c r="Q935" s="14" t="s">
        <v>8286</v>
      </c>
      <c r="R935" s="14" t="s">
        <v>8289</v>
      </c>
      <c r="S935" s="16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8336</v>
      </c>
      <c r="O936">
        <f t="shared" si="70"/>
        <v>30</v>
      </c>
      <c r="P936" s="10">
        <f t="shared" si="71"/>
        <v>50.67</v>
      </c>
      <c r="Q936" s="14" t="s">
        <v>8286</v>
      </c>
      <c r="R936" s="14" t="s">
        <v>8289</v>
      </c>
      <c r="S936" s="16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8336</v>
      </c>
      <c r="O937">
        <f t="shared" si="70"/>
        <v>1</v>
      </c>
      <c r="P937" s="10">
        <f t="shared" si="71"/>
        <v>25</v>
      </c>
      <c r="Q937" s="14" t="s">
        <v>8286</v>
      </c>
      <c r="R937" s="14" t="s">
        <v>8289</v>
      </c>
      <c r="S937" s="16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8336</v>
      </c>
      <c r="O938">
        <f t="shared" si="70"/>
        <v>0</v>
      </c>
      <c r="P938" s="10">
        <f t="shared" si="71"/>
        <v>0</v>
      </c>
      <c r="Q938" s="14" t="s">
        <v>8286</v>
      </c>
      <c r="R938" s="14" t="s">
        <v>8289</v>
      </c>
      <c r="S938" s="16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8336</v>
      </c>
      <c r="O939">
        <f t="shared" si="70"/>
        <v>1</v>
      </c>
      <c r="P939" s="10">
        <f t="shared" si="71"/>
        <v>20</v>
      </c>
      <c r="Q939" s="14" t="s">
        <v>8286</v>
      </c>
      <c r="R939" s="14" t="s">
        <v>8289</v>
      </c>
      <c r="S939" s="16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8336</v>
      </c>
      <c r="O940">
        <f t="shared" si="70"/>
        <v>0</v>
      </c>
      <c r="P940" s="10">
        <f t="shared" si="71"/>
        <v>25</v>
      </c>
      <c r="Q940" s="14" t="s">
        <v>8286</v>
      </c>
      <c r="R940" s="14" t="s">
        <v>8289</v>
      </c>
      <c r="S940" s="16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8336</v>
      </c>
      <c r="O941">
        <f t="shared" si="70"/>
        <v>1</v>
      </c>
      <c r="P941" s="10">
        <f t="shared" si="71"/>
        <v>20</v>
      </c>
      <c r="Q941" s="14" t="s">
        <v>8286</v>
      </c>
      <c r="R941" s="14" t="s">
        <v>8289</v>
      </c>
      <c r="S941" s="16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8331</v>
      </c>
      <c r="O942">
        <f t="shared" si="70"/>
        <v>17</v>
      </c>
      <c r="P942" s="10">
        <f t="shared" si="71"/>
        <v>110.29</v>
      </c>
      <c r="Q942" s="14" t="s">
        <v>8280</v>
      </c>
      <c r="R942" s="14" t="s">
        <v>8282</v>
      </c>
      <c r="S942" s="16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8331</v>
      </c>
      <c r="O943">
        <f t="shared" si="70"/>
        <v>2</v>
      </c>
      <c r="P943" s="10">
        <f t="shared" si="71"/>
        <v>37.450000000000003</v>
      </c>
      <c r="Q943" s="14" t="s">
        <v>8280</v>
      </c>
      <c r="R943" s="14" t="s">
        <v>8282</v>
      </c>
      <c r="S943" s="16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8331</v>
      </c>
      <c r="O944">
        <f t="shared" si="70"/>
        <v>9</v>
      </c>
      <c r="P944" s="10">
        <f t="shared" si="71"/>
        <v>41.75</v>
      </c>
      <c r="Q944" s="14" t="s">
        <v>8280</v>
      </c>
      <c r="R944" s="14" t="s">
        <v>8282</v>
      </c>
      <c r="S944" s="16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8331</v>
      </c>
      <c r="O945">
        <f t="shared" si="70"/>
        <v>10</v>
      </c>
      <c r="P945" s="10">
        <f t="shared" si="71"/>
        <v>24.08</v>
      </c>
      <c r="Q945" s="14" t="s">
        <v>8280</v>
      </c>
      <c r="R945" s="14" t="s">
        <v>8282</v>
      </c>
      <c r="S945" s="16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8331</v>
      </c>
      <c r="O946">
        <f t="shared" si="70"/>
        <v>13</v>
      </c>
      <c r="P946" s="10">
        <f t="shared" si="71"/>
        <v>69.41</v>
      </c>
      <c r="Q946" s="14" t="s">
        <v>8280</v>
      </c>
      <c r="R946" s="14" t="s">
        <v>8282</v>
      </c>
      <c r="S946" s="16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8331</v>
      </c>
      <c r="O947">
        <f t="shared" si="70"/>
        <v>2</v>
      </c>
      <c r="P947" s="10">
        <f t="shared" si="71"/>
        <v>155.25</v>
      </c>
      <c r="Q947" s="14" t="s">
        <v>8280</v>
      </c>
      <c r="R947" s="14" t="s">
        <v>8282</v>
      </c>
      <c r="S947" s="16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8331</v>
      </c>
      <c r="O948">
        <f t="shared" si="70"/>
        <v>2</v>
      </c>
      <c r="P948" s="10">
        <f t="shared" si="71"/>
        <v>57.2</v>
      </c>
      <c r="Q948" s="14" t="s">
        <v>8280</v>
      </c>
      <c r="R948" s="14" t="s">
        <v>8282</v>
      </c>
      <c r="S948" s="16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8331</v>
      </c>
      <c r="O949">
        <f t="shared" si="70"/>
        <v>0</v>
      </c>
      <c r="P949" s="10">
        <f t="shared" si="71"/>
        <v>0</v>
      </c>
      <c r="Q949" s="14" t="s">
        <v>8280</v>
      </c>
      <c r="R949" s="14" t="s">
        <v>8282</v>
      </c>
      <c r="S949" s="16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8331</v>
      </c>
      <c r="O950">
        <f t="shared" si="70"/>
        <v>12</v>
      </c>
      <c r="P950" s="10">
        <f t="shared" si="71"/>
        <v>60</v>
      </c>
      <c r="Q950" s="14" t="s">
        <v>8280</v>
      </c>
      <c r="R950" s="14" t="s">
        <v>8282</v>
      </c>
      <c r="S950" s="16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8331</v>
      </c>
      <c r="O951">
        <f t="shared" si="70"/>
        <v>1</v>
      </c>
      <c r="P951" s="10">
        <f t="shared" si="71"/>
        <v>39</v>
      </c>
      <c r="Q951" s="14" t="s">
        <v>8280</v>
      </c>
      <c r="R951" s="14" t="s">
        <v>8282</v>
      </c>
      <c r="S951" s="16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8331</v>
      </c>
      <c r="O952">
        <f t="shared" si="70"/>
        <v>28</v>
      </c>
      <c r="P952" s="10">
        <f t="shared" si="71"/>
        <v>58.42</v>
      </c>
      <c r="Q952" s="14" t="s">
        <v>8280</v>
      </c>
      <c r="R952" s="14" t="s">
        <v>8282</v>
      </c>
      <c r="S952" s="16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8331</v>
      </c>
      <c r="O953">
        <f t="shared" si="70"/>
        <v>38</v>
      </c>
      <c r="P953" s="10">
        <f t="shared" si="71"/>
        <v>158.63999999999999</v>
      </c>
      <c r="Q953" s="14" t="s">
        <v>8280</v>
      </c>
      <c r="R953" s="14" t="s">
        <v>8282</v>
      </c>
      <c r="S953" s="16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8331</v>
      </c>
      <c r="O954">
        <f t="shared" si="70"/>
        <v>40</v>
      </c>
      <c r="P954" s="10">
        <f t="shared" si="71"/>
        <v>99.86</v>
      </c>
      <c r="Q954" s="14" t="s">
        <v>8280</v>
      </c>
      <c r="R954" s="14" t="s">
        <v>8282</v>
      </c>
      <c r="S954" s="16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8331</v>
      </c>
      <c r="O955">
        <f t="shared" si="70"/>
        <v>1</v>
      </c>
      <c r="P955" s="10">
        <f t="shared" si="71"/>
        <v>25.2</v>
      </c>
      <c r="Q955" s="14" t="s">
        <v>8280</v>
      </c>
      <c r="R955" s="14" t="s">
        <v>8282</v>
      </c>
      <c r="S955" s="16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8331</v>
      </c>
      <c r="O956">
        <f t="shared" si="70"/>
        <v>43</v>
      </c>
      <c r="P956" s="10">
        <f t="shared" si="71"/>
        <v>89.19</v>
      </c>
      <c r="Q956" s="14" t="s">
        <v>8280</v>
      </c>
      <c r="R956" s="14" t="s">
        <v>8282</v>
      </c>
      <c r="S956" s="16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8331</v>
      </c>
      <c r="O957">
        <f t="shared" si="70"/>
        <v>6</v>
      </c>
      <c r="P957" s="10">
        <f t="shared" si="71"/>
        <v>182.62</v>
      </c>
      <c r="Q957" s="14" t="s">
        <v>8280</v>
      </c>
      <c r="R957" s="14" t="s">
        <v>8282</v>
      </c>
      <c r="S957" s="16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8331</v>
      </c>
      <c r="O958">
        <f t="shared" si="70"/>
        <v>2</v>
      </c>
      <c r="P958" s="10">
        <f t="shared" si="71"/>
        <v>50.65</v>
      </c>
      <c r="Q958" s="14" t="s">
        <v>8280</v>
      </c>
      <c r="R958" s="14" t="s">
        <v>8282</v>
      </c>
      <c r="S958" s="16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8331</v>
      </c>
      <c r="O959">
        <f t="shared" si="70"/>
        <v>2</v>
      </c>
      <c r="P959" s="10">
        <f t="shared" si="71"/>
        <v>33.29</v>
      </c>
      <c r="Q959" s="14" t="s">
        <v>8280</v>
      </c>
      <c r="R959" s="14" t="s">
        <v>8282</v>
      </c>
      <c r="S959" s="16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8331</v>
      </c>
      <c r="O960">
        <f t="shared" si="70"/>
        <v>11</v>
      </c>
      <c r="P960" s="10">
        <f t="shared" si="71"/>
        <v>51.82</v>
      </c>
      <c r="Q960" s="14" t="s">
        <v>8280</v>
      </c>
      <c r="R960" s="14" t="s">
        <v>8282</v>
      </c>
      <c r="S960" s="16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8331</v>
      </c>
      <c r="O961">
        <f t="shared" si="70"/>
        <v>39</v>
      </c>
      <c r="P961" s="10">
        <f t="shared" si="71"/>
        <v>113.63</v>
      </c>
      <c r="Q961" s="14" t="s">
        <v>8280</v>
      </c>
      <c r="R961" s="14" t="s">
        <v>8282</v>
      </c>
      <c r="S961" s="16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8331</v>
      </c>
      <c r="O962">
        <f t="shared" ref="O962:O1025" si="75">ROUND(E962/D962*100,0)</f>
        <v>46</v>
      </c>
      <c r="P962" s="10">
        <f t="shared" si="71"/>
        <v>136.46</v>
      </c>
      <c r="Q962" s="14" t="s">
        <v>8280</v>
      </c>
      <c r="R962" s="14" t="s">
        <v>8282</v>
      </c>
      <c r="S962" s="16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8331</v>
      </c>
      <c r="O963">
        <f t="shared" si="75"/>
        <v>42</v>
      </c>
      <c r="P963" s="10">
        <f t="shared" ref="P963:P1026" si="76">IFERROR(ROUND(E963/L963,2),0 )</f>
        <v>364.35</v>
      </c>
      <c r="Q963" s="14" t="s">
        <v>8280</v>
      </c>
      <c r="R963" s="14" t="s">
        <v>8282</v>
      </c>
      <c r="S963" s="16">
        <f t="shared" ref="S963:S1026" si="77">(((J963/60)/60)/24)+DATE(1970,1,1)</f>
        <v>42740.693692129629</v>
      </c>
      <c r="T963" s="17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8331</v>
      </c>
      <c r="O964">
        <f t="shared" si="75"/>
        <v>28</v>
      </c>
      <c r="P964" s="10">
        <f t="shared" si="76"/>
        <v>19.239999999999998</v>
      </c>
      <c r="Q964" s="14" t="s">
        <v>8280</v>
      </c>
      <c r="R964" s="14" t="s">
        <v>8282</v>
      </c>
      <c r="S964" s="16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8331</v>
      </c>
      <c r="O965">
        <f t="shared" si="75"/>
        <v>1</v>
      </c>
      <c r="P965" s="10">
        <f t="shared" si="76"/>
        <v>41.89</v>
      </c>
      <c r="Q965" s="14" t="s">
        <v>8280</v>
      </c>
      <c r="R965" s="14" t="s">
        <v>8282</v>
      </c>
      <c r="S965" s="16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8331</v>
      </c>
      <c r="O966">
        <f t="shared" si="75"/>
        <v>1</v>
      </c>
      <c r="P966" s="10">
        <f t="shared" si="76"/>
        <v>30.31</v>
      </c>
      <c r="Q966" s="14" t="s">
        <v>8280</v>
      </c>
      <c r="R966" s="14" t="s">
        <v>8282</v>
      </c>
      <c r="S966" s="16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8331</v>
      </c>
      <c r="O967">
        <f t="shared" si="75"/>
        <v>1</v>
      </c>
      <c r="P967" s="10">
        <f t="shared" si="76"/>
        <v>49.67</v>
      </c>
      <c r="Q967" s="14" t="s">
        <v>8280</v>
      </c>
      <c r="R967" s="14" t="s">
        <v>8282</v>
      </c>
      <c r="S967" s="16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8331</v>
      </c>
      <c r="O968">
        <f t="shared" si="75"/>
        <v>15</v>
      </c>
      <c r="P968" s="10">
        <f t="shared" si="76"/>
        <v>59.2</v>
      </c>
      <c r="Q968" s="14" t="s">
        <v>8280</v>
      </c>
      <c r="R968" s="14" t="s">
        <v>8282</v>
      </c>
      <c r="S968" s="16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8331</v>
      </c>
      <c r="O969">
        <f t="shared" si="75"/>
        <v>18</v>
      </c>
      <c r="P969" s="10">
        <f t="shared" si="76"/>
        <v>43.98</v>
      </c>
      <c r="Q969" s="14" t="s">
        <v>8280</v>
      </c>
      <c r="R969" s="14" t="s">
        <v>8282</v>
      </c>
      <c r="S969" s="16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8331</v>
      </c>
      <c r="O970">
        <f t="shared" si="75"/>
        <v>1</v>
      </c>
      <c r="P970" s="10">
        <f t="shared" si="76"/>
        <v>26.5</v>
      </c>
      <c r="Q970" s="14" t="s">
        <v>8280</v>
      </c>
      <c r="R970" s="14" t="s">
        <v>8282</v>
      </c>
      <c r="S970" s="16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8331</v>
      </c>
      <c r="O971">
        <f t="shared" si="75"/>
        <v>47</v>
      </c>
      <c r="P971" s="10">
        <f t="shared" si="76"/>
        <v>1272.73</v>
      </c>
      <c r="Q971" s="14" t="s">
        <v>8280</v>
      </c>
      <c r="R971" s="14" t="s">
        <v>8282</v>
      </c>
      <c r="S971" s="16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8331</v>
      </c>
      <c r="O972">
        <f t="shared" si="75"/>
        <v>46</v>
      </c>
      <c r="P972" s="10">
        <f t="shared" si="76"/>
        <v>164</v>
      </c>
      <c r="Q972" s="14" t="s">
        <v>8280</v>
      </c>
      <c r="R972" s="14" t="s">
        <v>8282</v>
      </c>
      <c r="S972" s="16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8331</v>
      </c>
      <c r="O973">
        <f t="shared" si="75"/>
        <v>0</v>
      </c>
      <c r="P973" s="10">
        <f t="shared" si="76"/>
        <v>45.2</v>
      </c>
      <c r="Q973" s="14" t="s">
        <v>8280</v>
      </c>
      <c r="R973" s="14" t="s">
        <v>8282</v>
      </c>
      <c r="S973" s="16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8331</v>
      </c>
      <c r="O974">
        <f t="shared" si="75"/>
        <v>35</v>
      </c>
      <c r="P974" s="10">
        <f t="shared" si="76"/>
        <v>153.88999999999999</v>
      </c>
      <c r="Q974" s="14" t="s">
        <v>8280</v>
      </c>
      <c r="R974" s="14" t="s">
        <v>8282</v>
      </c>
      <c r="S974" s="16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8331</v>
      </c>
      <c r="O975">
        <f t="shared" si="75"/>
        <v>2</v>
      </c>
      <c r="P975" s="10">
        <f t="shared" si="76"/>
        <v>51.38</v>
      </c>
      <c r="Q975" s="14" t="s">
        <v>8280</v>
      </c>
      <c r="R975" s="14" t="s">
        <v>8282</v>
      </c>
      <c r="S975" s="16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8331</v>
      </c>
      <c r="O976">
        <f t="shared" si="75"/>
        <v>1</v>
      </c>
      <c r="P976" s="10">
        <f t="shared" si="76"/>
        <v>93.33</v>
      </c>
      <c r="Q976" s="14" t="s">
        <v>8280</v>
      </c>
      <c r="R976" s="14" t="s">
        <v>8282</v>
      </c>
      <c r="S976" s="16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8331</v>
      </c>
      <c r="O977">
        <f t="shared" si="75"/>
        <v>3</v>
      </c>
      <c r="P977" s="10">
        <f t="shared" si="76"/>
        <v>108.63</v>
      </c>
      <c r="Q977" s="14" t="s">
        <v>8280</v>
      </c>
      <c r="R977" s="14" t="s">
        <v>8282</v>
      </c>
      <c r="S977" s="16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8331</v>
      </c>
      <c r="O978">
        <f t="shared" si="75"/>
        <v>2</v>
      </c>
      <c r="P978" s="10">
        <f t="shared" si="76"/>
        <v>160.5</v>
      </c>
      <c r="Q978" s="14" t="s">
        <v>8280</v>
      </c>
      <c r="R978" s="14" t="s">
        <v>8282</v>
      </c>
      <c r="S978" s="16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8331</v>
      </c>
      <c r="O979">
        <f t="shared" si="75"/>
        <v>34</v>
      </c>
      <c r="P979" s="10">
        <f t="shared" si="76"/>
        <v>75.75</v>
      </c>
      <c r="Q979" s="14" t="s">
        <v>8280</v>
      </c>
      <c r="R979" s="14" t="s">
        <v>8282</v>
      </c>
      <c r="S979" s="16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8331</v>
      </c>
      <c r="O980">
        <f t="shared" si="75"/>
        <v>56</v>
      </c>
      <c r="P980" s="10">
        <f t="shared" si="76"/>
        <v>790.84</v>
      </c>
      <c r="Q980" s="14" t="s">
        <v>8280</v>
      </c>
      <c r="R980" s="14" t="s">
        <v>8282</v>
      </c>
      <c r="S980" s="16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8331</v>
      </c>
      <c r="O981">
        <f t="shared" si="75"/>
        <v>83</v>
      </c>
      <c r="P981" s="10">
        <f t="shared" si="76"/>
        <v>301.94</v>
      </c>
      <c r="Q981" s="14" t="s">
        <v>8280</v>
      </c>
      <c r="R981" s="14" t="s">
        <v>8282</v>
      </c>
      <c r="S981" s="16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8331</v>
      </c>
      <c r="O982">
        <f t="shared" si="75"/>
        <v>15</v>
      </c>
      <c r="P982" s="10">
        <f t="shared" si="76"/>
        <v>47.94</v>
      </c>
      <c r="Q982" s="14" t="s">
        <v>8280</v>
      </c>
      <c r="R982" s="14" t="s">
        <v>8282</v>
      </c>
      <c r="S982" s="16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8331</v>
      </c>
      <c r="O983">
        <f t="shared" si="75"/>
        <v>0</v>
      </c>
      <c r="P983" s="10">
        <f t="shared" si="76"/>
        <v>2.75</v>
      </c>
      <c r="Q983" s="14" t="s">
        <v>8280</v>
      </c>
      <c r="R983" s="14" t="s">
        <v>8282</v>
      </c>
      <c r="S983" s="16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8331</v>
      </c>
      <c r="O984">
        <f t="shared" si="75"/>
        <v>0</v>
      </c>
      <c r="P984" s="10">
        <f t="shared" si="76"/>
        <v>1</v>
      </c>
      <c r="Q984" s="14" t="s">
        <v>8280</v>
      </c>
      <c r="R984" s="14" t="s">
        <v>8282</v>
      </c>
      <c r="S984" s="16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8331</v>
      </c>
      <c r="O985">
        <f t="shared" si="75"/>
        <v>30</v>
      </c>
      <c r="P985" s="10">
        <f t="shared" si="76"/>
        <v>171.79</v>
      </c>
      <c r="Q985" s="14" t="s">
        <v>8280</v>
      </c>
      <c r="R985" s="14" t="s">
        <v>8282</v>
      </c>
      <c r="S985" s="16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8331</v>
      </c>
      <c r="O986">
        <f t="shared" si="75"/>
        <v>1</v>
      </c>
      <c r="P986" s="10">
        <f t="shared" si="76"/>
        <v>35.33</v>
      </c>
      <c r="Q986" s="14" t="s">
        <v>8280</v>
      </c>
      <c r="R986" s="14" t="s">
        <v>8282</v>
      </c>
      <c r="S986" s="16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8331</v>
      </c>
      <c r="O987">
        <f t="shared" si="75"/>
        <v>6</v>
      </c>
      <c r="P987" s="10">
        <f t="shared" si="76"/>
        <v>82.09</v>
      </c>
      <c r="Q987" s="14" t="s">
        <v>8280</v>
      </c>
      <c r="R987" s="14" t="s">
        <v>8282</v>
      </c>
      <c r="S987" s="16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8331</v>
      </c>
      <c r="O988">
        <f t="shared" si="75"/>
        <v>13</v>
      </c>
      <c r="P988" s="10">
        <f t="shared" si="76"/>
        <v>110.87</v>
      </c>
      <c r="Q988" s="14" t="s">
        <v>8280</v>
      </c>
      <c r="R988" s="14" t="s">
        <v>8282</v>
      </c>
      <c r="S988" s="16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8331</v>
      </c>
      <c r="O989">
        <f t="shared" si="75"/>
        <v>13</v>
      </c>
      <c r="P989" s="10">
        <f t="shared" si="76"/>
        <v>161.22</v>
      </c>
      <c r="Q989" s="14" t="s">
        <v>8280</v>
      </c>
      <c r="R989" s="14" t="s">
        <v>8282</v>
      </c>
      <c r="S989" s="16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8331</v>
      </c>
      <c r="O990">
        <f t="shared" si="75"/>
        <v>0</v>
      </c>
      <c r="P990" s="10">
        <f t="shared" si="76"/>
        <v>0</v>
      </c>
      <c r="Q990" s="14" t="s">
        <v>8280</v>
      </c>
      <c r="R990" s="14" t="s">
        <v>8282</v>
      </c>
      <c r="S990" s="16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8331</v>
      </c>
      <c r="O991">
        <f t="shared" si="75"/>
        <v>17</v>
      </c>
      <c r="P991" s="10">
        <f t="shared" si="76"/>
        <v>52.41</v>
      </c>
      <c r="Q991" s="14" t="s">
        <v>8280</v>
      </c>
      <c r="R991" s="14" t="s">
        <v>8282</v>
      </c>
      <c r="S991" s="16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8331</v>
      </c>
      <c r="O992">
        <f t="shared" si="75"/>
        <v>0</v>
      </c>
      <c r="P992" s="10">
        <f t="shared" si="76"/>
        <v>13</v>
      </c>
      <c r="Q992" s="14" t="s">
        <v>8280</v>
      </c>
      <c r="R992" s="14" t="s">
        <v>8282</v>
      </c>
      <c r="S992" s="16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8331</v>
      </c>
      <c r="O993">
        <f t="shared" si="75"/>
        <v>4</v>
      </c>
      <c r="P993" s="10">
        <f t="shared" si="76"/>
        <v>30.29</v>
      </c>
      <c r="Q993" s="14" t="s">
        <v>8280</v>
      </c>
      <c r="R993" s="14" t="s">
        <v>8282</v>
      </c>
      <c r="S993" s="16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8331</v>
      </c>
      <c r="O994">
        <f t="shared" si="75"/>
        <v>0</v>
      </c>
      <c r="P994" s="10">
        <f t="shared" si="76"/>
        <v>116.75</v>
      </c>
      <c r="Q994" s="14" t="s">
        <v>8280</v>
      </c>
      <c r="R994" s="14" t="s">
        <v>8282</v>
      </c>
      <c r="S994" s="16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8331</v>
      </c>
      <c r="O995">
        <f t="shared" si="75"/>
        <v>25</v>
      </c>
      <c r="P995" s="10">
        <f t="shared" si="76"/>
        <v>89.6</v>
      </c>
      <c r="Q995" s="14" t="s">
        <v>8280</v>
      </c>
      <c r="R995" s="14" t="s">
        <v>8282</v>
      </c>
      <c r="S995" s="16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8331</v>
      </c>
      <c r="O996">
        <f t="shared" si="75"/>
        <v>2</v>
      </c>
      <c r="P996" s="10">
        <f t="shared" si="76"/>
        <v>424.45</v>
      </c>
      <c r="Q996" s="14" t="s">
        <v>8280</v>
      </c>
      <c r="R996" s="14" t="s">
        <v>8282</v>
      </c>
      <c r="S996" s="16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8331</v>
      </c>
      <c r="O997">
        <f t="shared" si="75"/>
        <v>7</v>
      </c>
      <c r="P997" s="10">
        <f t="shared" si="76"/>
        <v>80.67</v>
      </c>
      <c r="Q997" s="14" t="s">
        <v>8280</v>
      </c>
      <c r="R997" s="14" t="s">
        <v>8282</v>
      </c>
      <c r="S997" s="16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8331</v>
      </c>
      <c r="O998">
        <f t="shared" si="75"/>
        <v>2</v>
      </c>
      <c r="P998" s="10">
        <f t="shared" si="76"/>
        <v>13</v>
      </c>
      <c r="Q998" s="14" t="s">
        <v>8280</v>
      </c>
      <c r="R998" s="14" t="s">
        <v>8282</v>
      </c>
      <c r="S998" s="16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8331</v>
      </c>
      <c r="O999">
        <f t="shared" si="75"/>
        <v>1</v>
      </c>
      <c r="P999" s="10">
        <f t="shared" si="76"/>
        <v>8.1300000000000008</v>
      </c>
      <c r="Q999" s="14" t="s">
        <v>8280</v>
      </c>
      <c r="R999" s="14" t="s">
        <v>8282</v>
      </c>
      <c r="S999" s="16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8331</v>
      </c>
      <c r="O1000">
        <f t="shared" si="75"/>
        <v>59</v>
      </c>
      <c r="P1000" s="10">
        <f t="shared" si="76"/>
        <v>153.43</v>
      </c>
      <c r="Q1000" s="14" t="s">
        <v>8280</v>
      </c>
      <c r="R1000" s="14" t="s">
        <v>8282</v>
      </c>
      <c r="S1000" s="16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8331</v>
      </c>
      <c r="O1001">
        <f t="shared" si="75"/>
        <v>8</v>
      </c>
      <c r="P1001" s="10">
        <f t="shared" si="76"/>
        <v>292.08</v>
      </c>
      <c r="Q1001" s="14" t="s">
        <v>8280</v>
      </c>
      <c r="R1001" s="14" t="s">
        <v>8282</v>
      </c>
      <c r="S1001" s="16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8331</v>
      </c>
      <c r="O1002">
        <f t="shared" si="75"/>
        <v>2</v>
      </c>
      <c r="P1002" s="10">
        <f t="shared" si="76"/>
        <v>3304</v>
      </c>
      <c r="Q1002" s="14" t="s">
        <v>8280</v>
      </c>
      <c r="R1002" s="14" t="s">
        <v>8282</v>
      </c>
      <c r="S1002" s="16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8331</v>
      </c>
      <c r="O1003">
        <f t="shared" si="75"/>
        <v>104</v>
      </c>
      <c r="P1003" s="10">
        <f t="shared" si="76"/>
        <v>1300</v>
      </c>
      <c r="Q1003" s="14" t="s">
        <v>8280</v>
      </c>
      <c r="R1003" s="14" t="s">
        <v>8282</v>
      </c>
      <c r="S1003" s="16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8331</v>
      </c>
      <c r="O1004">
        <f t="shared" si="75"/>
        <v>30</v>
      </c>
      <c r="P1004" s="10">
        <f t="shared" si="76"/>
        <v>134.55000000000001</v>
      </c>
      <c r="Q1004" s="14" t="s">
        <v>8280</v>
      </c>
      <c r="R1004" s="14" t="s">
        <v>8282</v>
      </c>
      <c r="S1004" s="16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8331</v>
      </c>
      <c r="O1005">
        <f t="shared" si="75"/>
        <v>16</v>
      </c>
      <c r="P1005" s="10">
        <f t="shared" si="76"/>
        <v>214.07</v>
      </c>
      <c r="Q1005" s="14" t="s">
        <v>8280</v>
      </c>
      <c r="R1005" s="14" t="s">
        <v>8282</v>
      </c>
      <c r="S1005" s="16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8331</v>
      </c>
      <c r="O1006">
        <f t="shared" si="75"/>
        <v>82</v>
      </c>
      <c r="P1006" s="10">
        <f t="shared" si="76"/>
        <v>216.34</v>
      </c>
      <c r="Q1006" s="14" t="s">
        <v>8280</v>
      </c>
      <c r="R1006" s="14" t="s">
        <v>8282</v>
      </c>
      <c r="S1006" s="16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8331</v>
      </c>
      <c r="O1007">
        <f t="shared" si="75"/>
        <v>75</v>
      </c>
      <c r="P1007" s="10">
        <f t="shared" si="76"/>
        <v>932.31</v>
      </c>
      <c r="Q1007" s="14" t="s">
        <v>8280</v>
      </c>
      <c r="R1007" s="14" t="s">
        <v>8282</v>
      </c>
      <c r="S1007" s="16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8331</v>
      </c>
      <c r="O1008">
        <f t="shared" si="75"/>
        <v>6</v>
      </c>
      <c r="P1008" s="10">
        <f t="shared" si="76"/>
        <v>29.25</v>
      </c>
      <c r="Q1008" s="14" t="s">
        <v>8280</v>
      </c>
      <c r="R1008" s="14" t="s">
        <v>8282</v>
      </c>
      <c r="S1008" s="16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8331</v>
      </c>
      <c r="O1009">
        <f t="shared" si="75"/>
        <v>44</v>
      </c>
      <c r="P1009" s="10">
        <f t="shared" si="76"/>
        <v>174.95</v>
      </c>
      <c r="Q1009" s="14" t="s">
        <v>8280</v>
      </c>
      <c r="R1009" s="14" t="s">
        <v>8282</v>
      </c>
      <c r="S1009" s="16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8331</v>
      </c>
      <c r="O1010">
        <f t="shared" si="75"/>
        <v>0</v>
      </c>
      <c r="P1010" s="10">
        <f t="shared" si="76"/>
        <v>250</v>
      </c>
      <c r="Q1010" s="14" t="s">
        <v>8280</v>
      </c>
      <c r="R1010" s="14" t="s">
        <v>8282</v>
      </c>
      <c r="S1010" s="16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8331</v>
      </c>
      <c r="O1011">
        <f t="shared" si="75"/>
        <v>13</v>
      </c>
      <c r="P1011" s="10">
        <f t="shared" si="76"/>
        <v>65</v>
      </c>
      <c r="Q1011" s="14" t="s">
        <v>8280</v>
      </c>
      <c r="R1011" s="14" t="s">
        <v>8282</v>
      </c>
      <c r="S1011" s="16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8331</v>
      </c>
      <c r="O1012">
        <f t="shared" si="75"/>
        <v>0</v>
      </c>
      <c r="P1012" s="10">
        <f t="shared" si="76"/>
        <v>55</v>
      </c>
      <c r="Q1012" s="14" t="s">
        <v>8280</v>
      </c>
      <c r="R1012" s="14" t="s">
        <v>8282</v>
      </c>
      <c r="S1012" s="16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8331</v>
      </c>
      <c r="O1013">
        <f t="shared" si="75"/>
        <v>0</v>
      </c>
      <c r="P1013" s="10">
        <f t="shared" si="76"/>
        <v>75</v>
      </c>
      <c r="Q1013" s="14" t="s">
        <v>8280</v>
      </c>
      <c r="R1013" s="14" t="s">
        <v>8282</v>
      </c>
      <c r="S1013" s="16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8331</v>
      </c>
      <c r="O1014">
        <f t="shared" si="75"/>
        <v>21535</v>
      </c>
      <c r="P1014" s="10">
        <f t="shared" si="76"/>
        <v>1389.36</v>
      </c>
      <c r="Q1014" s="14" t="s">
        <v>8280</v>
      </c>
      <c r="R1014" s="14" t="s">
        <v>8282</v>
      </c>
      <c r="S1014" s="16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8331</v>
      </c>
      <c r="O1015">
        <f t="shared" si="75"/>
        <v>35</v>
      </c>
      <c r="P1015" s="10">
        <f t="shared" si="76"/>
        <v>95.91</v>
      </c>
      <c r="Q1015" s="14" t="s">
        <v>8280</v>
      </c>
      <c r="R1015" s="14" t="s">
        <v>8282</v>
      </c>
      <c r="S1015" s="16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8331</v>
      </c>
      <c r="O1016">
        <f t="shared" si="75"/>
        <v>31</v>
      </c>
      <c r="P1016" s="10">
        <f t="shared" si="76"/>
        <v>191.25</v>
      </c>
      <c r="Q1016" s="14" t="s">
        <v>8280</v>
      </c>
      <c r="R1016" s="14" t="s">
        <v>8282</v>
      </c>
      <c r="S1016" s="16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8331</v>
      </c>
      <c r="O1017">
        <f t="shared" si="75"/>
        <v>3</v>
      </c>
      <c r="P1017" s="10">
        <f t="shared" si="76"/>
        <v>40</v>
      </c>
      <c r="Q1017" s="14" t="s">
        <v>8280</v>
      </c>
      <c r="R1017" s="14" t="s">
        <v>8282</v>
      </c>
      <c r="S1017" s="16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8331</v>
      </c>
      <c r="O1018">
        <f t="shared" si="75"/>
        <v>3</v>
      </c>
      <c r="P1018" s="10">
        <f t="shared" si="76"/>
        <v>74.790000000000006</v>
      </c>
      <c r="Q1018" s="14" t="s">
        <v>8280</v>
      </c>
      <c r="R1018" s="14" t="s">
        <v>8282</v>
      </c>
      <c r="S1018" s="16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8331</v>
      </c>
      <c r="O1019">
        <f t="shared" si="75"/>
        <v>23</v>
      </c>
      <c r="P1019" s="10">
        <f t="shared" si="76"/>
        <v>161.12</v>
      </c>
      <c r="Q1019" s="14" t="s">
        <v>8280</v>
      </c>
      <c r="R1019" s="14" t="s">
        <v>8282</v>
      </c>
      <c r="S1019" s="16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8331</v>
      </c>
      <c r="O1020">
        <f t="shared" si="75"/>
        <v>3</v>
      </c>
      <c r="P1020" s="10">
        <f t="shared" si="76"/>
        <v>88.71</v>
      </c>
      <c r="Q1020" s="14" t="s">
        <v>8280</v>
      </c>
      <c r="R1020" s="14" t="s">
        <v>8282</v>
      </c>
      <c r="S1020" s="16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8331</v>
      </c>
      <c r="O1021">
        <f t="shared" si="75"/>
        <v>47</v>
      </c>
      <c r="P1021" s="10">
        <f t="shared" si="76"/>
        <v>53.25</v>
      </c>
      <c r="Q1021" s="14" t="s">
        <v>8280</v>
      </c>
      <c r="R1021" s="14" t="s">
        <v>8282</v>
      </c>
      <c r="S1021" s="16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8338</v>
      </c>
      <c r="O1022">
        <f t="shared" si="75"/>
        <v>206</v>
      </c>
      <c r="P1022" s="10">
        <f t="shared" si="76"/>
        <v>106.2</v>
      </c>
      <c r="Q1022" s="14" t="s">
        <v>8286</v>
      </c>
      <c r="R1022" s="14" t="s">
        <v>8291</v>
      </c>
      <c r="S1022" s="16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8338</v>
      </c>
      <c r="O1023">
        <f t="shared" si="75"/>
        <v>352</v>
      </c>
      <c r="P1023" s="10">
        <f t="shared" si="76"/>
        <v>22.08</v>
      </c>
      <c r="Q1023" s="14" t="s">
        <v>8286</v>
      </c>
      <c r="R1023" s="14" t="s">
        <v>8291</v>
      </c>
      <c r="S1023" s="16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8338</v>
      </c>
      <c r="O1024">
        <f t="shared" si="75"/>
        <v>115</v>
      </c>
      <c r="P1024" s="10">
        <f t="shared" si="76"/>
        <v>31.05</v>
      </c>
      <c r="Q1024" s="14" t="s">
        <v>8286</v>
      </c>
      <c r="R1024" s="14" t="s">
        <v>8291</v>
      </c>
      <c r="S1024" s="16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8338</v>
      </c>
      <c r="O1025">
        <f t="shared" si="75"/>
        <v>237</v>
      </c>
      <c r="P1025" s="10">
        <f t="shared" si="76"/>
        <v>36.21</v>
      </c>
      <c r="Q1025" s="14" t="s">
        <v>8286</v>
      </c>
      <c r="R1025" s="14" t="s">
        <v>8291</v>
      </c>
      <c r="S1025" s="16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8338</v>
      </c>
      <c r="O1026">
        <f t="shared" ref="O1026:O1089" si="80">ROUND(E1026/D1026*100,0)</f>
        <v>119</v>
      </c>
      <c r="P1026" s="10">
        <f t="shared" si="76"/>
        <v>388.98</v>
      </c>
      <c r="Q1026" s="14" t="s">
        <v>8286</v>
      </c>
      <c r="R1026" s="14" t="s">
        <v>8291</v>
      </c>
      <c r="S1026" s="16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8338</v>
      </c>
      <c r="O1027">
        <f t="shared" si="80"/>
        <v>110</v>
      </c>
      <c r="P1027" s="10">
        <f t="shared" ref="P1027:P1090" si="81">IFERROR(ROUND(E1027/L1027,2),0 )</f>
        <v>71.849999999999994</v>
      </c>
      <c r="Q1027" s="14" t="s">
        <v>8286</v>
      </c>
      <c r="R1027" s="14" t="s">
        <v>8291</v>
      </c>
      <c r="S1027" s="16">
        <f t="shared" ref="S1027:S1090" si="82">(((J1027/60)/60)/24)+DATE(1970,1,1)</f>
        <v>42049.833761574075</v>
      </c>
      <c r="T1027" s="17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8338</v>
      </c>
      <c r="O1028">
        <f t="shared" si="80"/>
        <v>100</v>
      </c>
      <c r="P1028" s="10">
        <f t="shared" si="81"/>
        <v>57.38</v>
      </c>
      <c r="Q1028" s="14" t="s">
        <v>8286</v>
      </c>
      <c r="R1028" s="14" t="s">
        <v>8291</v>
      </c>
      <c r="S1028" s="16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8338</v>
      </c>
      <c r="O1029">
        <f t="shared" si="80"/>
        <v>103</v>
      </c>
      <c r="P1029" s="10">
        <f t="shared" si="81"/>
        <v>69.67</v>
      </c>
      <c r="Q1029" s="14" t="s">
        <v>8286</v>
      </c>
      <c r="R1029" s="14" t="s">
        <v>8291</v>
      </c>
      <c r="S1029" s="16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8338</v>
      </c>
      <c r="O1030">
        <f t="shared" si="80"/>
        <v>117</v>
      </c>
      <c r="P1030" s="10">
        <f t="shared" si="81"/>
        <v>45.99</v>
      </c>
      <c r="Q1030" s="14" t="s">
        <v>8286</v>
      </c>
      <c r="R1030" s="14" t="s">
        <v>8291</v>
      </c>
      <c r="S1030" s="16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8338</v>
      </c>
      <c r="O1031">
        <f t="shared" si="80"/>
        <v>112</v>
      </c>
      <c r="P1031" s="10">
        <f t="shared" si="81"/>
        <v>79.260000000000005</v>
      </c>
      <c r="Q1031" s="14" t="s">
        <v>8286</v>
      </c>
      <c r="R1031" s="14" t="s">
        <v>8291</v>
      </c>
      <c r="S1031" s="16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8338</v>
      </c>
      <c r="O1032">
        <f t="shared" si="80"/>
        <v>342</v>
      </c>
      <c r="P1032" s="10">
        <f t="shared" si="81"/>
        <v>43.03</v>
      </c>
      <c r="Q1032" s="14" t="s">
        <v>8286</v>
      </c>
      <c r="R1032" s="14" t="s">
        <v>8291</v>
      </c>
      <c r="S1032" s="16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8338</v>
      </c>
      <c r="O1033">
        <f t="shared" si="80"/>
        <v>107</v>
      </c>
      <c r="P1033" s="10">
        <f t="shared" si="81"/>
        <v>108.48</v>
      </c>
      <c r="Q1033" s="14" t="s">
        <v>8286</v>
      </c>
      <c r="R1033" s="14" t="s">
        <v>8291</v>
      </c>
      <c r="S1033" s="16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8338</v>
      </c>
      <c r="O1034">
        <f t="shared" si="80"/>
        <v>108</v>
      </c>
      <c r="P1034" s="10">
        <f t="shared" si="81"/>
        <v>61.03</v>
      </c>
      <c r="Q1034" s="14" t="s">
        <v>8286</v>
      </c>
      <c r="R1034" s="14" t="s">
        <v>8291</v>
      </c>
      <c r="S1034" s="16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8338</v>
      </c>
      <c r="O1035">
        <f t="shared" si="80"/>
        <v>103</v>
      </c>
      <c r="P1035" s="10">
        <f t="shared" si="81"/>
        <v>50.59</v>
      </c>
      <c r="Q1035" s="14" t="s">
        <v>8286</v>
      </c>
      <c r="R1035" s="14" t="s">
        <v>8291</v>
      </c>
      <c r="S1035" s="16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8338</v>
      </c>
      <c r="O1036">
        <f t="shared" si="80"/>
        <v>130</v>
      </c>
      <c r="P1036" s="10">
        <f t="shared" si="81"/>
        <v>39.159999999999997</v>
      </c>
      <c r="Q1036" s="14" t="s">
        <v>8286</v>
      </c>
      <c r="R1036" s="14" t="s">
        <v>8291</v>
      </c>
      <c r="S1036" s="16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8338</v>
      </c>
      <c r="O1037">
        <f t="shared" si="80"/>
        <v>108</v>
      </c>
      <c r="P1037" s="10">
        <f t="shared" si="81"/>
        <v>65.16</v>
      </c>
      <c r="Q1037" s="14" t="s">
        <v>8286</v>
      </c>
      <c r="R1037" s="14" t="s">
        <v>8291</v>
      </c>
      <c r="S1037" s="16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8338</v>
      </c>
      <c r="O1038">
        <f t="shared" si="80"/>
        <v>112</v>
      </c>
      <c r="P1038" s="10">
        <f t="shared" si="81"/>
        <v>23.96</v>
      </c>
      <c r="Q1038" s="14" t="s">
        <v>8286</v>
      </c>
      <c r="R1038" s="14" t="s">
        <v>8291</v>
      </c>
      <c r="S1038" s="16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8338</v>
      </c>
      <c r="O1039">
        <f t="shared" si="80"/>
        <v>102</v>
      </c>
      <c r="P1039" s="10">
        <f t="shared" si="81"/>
        <v>48.62</v>
      </c>
      <c r="Q1039" s="14" t="s">
        <v>8286</v>
      </c>
      <c r="R1039" s="14" t="s">
        <v>8291</v>
      </c>
      <c r="S1039" s="16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8338</v>
      </c>
      <c r="O1040">
        <f t="shared" si="80"/>
        <v>145</v>
      </c>
      <c r="P1040" s="10">
        <f t="shared" si="81"/>
        <v>35.74</v>
      </c>
      <c r="Q1040" s="14" t="s">
        <v>8286</v>
      </c>
      <c r="R1040" s="14" t="s">
        <v>8291</v>
      </c>
      <c r="S1040" s="16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8338</v>
      </c>
      <c r="O1041">
        <f t="shared" si="80"/>
        <v>128</v>
      </c>
      <c r="P1041" s="10">
        <f t="shared" si="81"/>
        <v>21.37</v>
      </c>
      <c r="Q1041" s="14" t="s">
        <v>8286</v>
      </c>
      <c r="R1041" s="14" t="s">
        <v>8291</v>
      </c>
      <c r="S1041" s="16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8339</v>
      </c>
      <c r="O1042">
        <f t="shared" si="80"/>
        <v>0</v>
      </c>
      <c r="P1042" s="10">
        <f t="shared" si="81"/>
        <v>250</v>
      </c>
      <c r="Q1042" s="14" t="s">
        <v>8292</v>
      </c>
      <c r="R1042" s="14" t="s">
        <v>8293</v>
      </c>
      <c r="S1042" s="16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8339</v>
      </c>
      <c r="O1043">
        <f t="shared" si="80"/>
        <v>0</v>
      </c>
      <c r="P1043" s="10">
        <f t="shared" si="81"/>
        <v>0</v>
      </c>
      <c r="Q1043" s="14" t="s">
        <v>8292</v>
      </c>
      <c r="R1043" s="14" t="s">
        <v>8293</v>
      </c>
      <c r="S1043" s="16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8339</v>
      </c>
      <c r="O1044">
        <f t="shared" si="80"/>
        <v>2</v>
      </c>
      <c r="P1044" s="10">
        <f t="shared" si="81"/>
        <v>10</v>
      </c>
      <c r="Q1044" s="14" t="s">
        <v>8292</v>
      </c>
      <c r="R1044" s="14" t="s">
        <v>8293</v>
      </c>
      <c r="S1044" s="16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8339</v>
      </c>
      <c r="O1045">
        <f t="shared" si="80"/>
        <v>9</v>
      </c>
      <c r="P1045" s="10">
        <f t="shared" si="81"/>
        <v>29.24</v>
      </c>
      <c r="Q1045" s="14" t="s">
        <v>8292</v>
      </c>
      <c r="R1045" s="14" t="s">
        <v>8293</v>
      </c>
      <c r="S1045" s="16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8339</v>
      </c>
      <c r="O1046">
        <f t="shared" si="80"/>
        <v>0</v>
      </c>
      <c r="P1046" s="10">
        <f t="shared" si="81"/>
        <v>3</v>
      </c>
      <c r="Q1046" s="14" t="s">
        <v>8292</v>
      </c>
      <c r="R1046" s="14" t="s">
        <v>8293</v>
      </c>
      <c r="S1046" s="16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8339</v>
      </c>
      <c r="O1047">
        <f t="shared" si="80"/>
        <v>3</v>
      </c>
      <c r="P1047" s="10">
        <f t="shared" si="81"/>
        <v>33.25</v>
      </c>
      <c r="Q1047" s="14" t="s">
        <v>8292</v>
      </c>
      <c r="R1047" s="14" t="s">
        <v>8293</v>
      </c>
      <c r="S1047" s="16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8339</v>
      </c>
      <c r="O1048">
        <f t="shared" si="80"/>
        <v>0</v>
      </c>
      <c r="P1048" s="10">
        <f t="shared" si="81"/>
        <v>0</v>
      </c>
      <c r="Q1048" s="14" t="s">
        <v>8292</v>
      </c>
      <c r="R1048" s="14" t="s">
        <v>8293</v>
      </c>
      <c r="S1048" s="16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8339</v>
      </c>
      <c r="O1049">
        <f t="shared" si="80"/>
        <v>0</v>
      </c>
      <c r="P1049" s="10">
        <f t="shared" si="81"/>
        <v>1</v>
      </c>
      <c r="Q1049" s="14" t="s">
        <v>8292</v>
      </c>
      <c r="R1049" s="14" t="s">
        <v>8293</v>
      </c>
      <c r="S1049" s="16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8339</v>
      </c>
      <c r="O1050">
        <f t="shared" si="80"/>
        <v>1</v>
      </c>
      <c r="P1050" s="10">
        <f t="shared" si="81"/>
        <v>53</v>
      </c>
      <c r="Q1050" s="14" t="s">
        <v>8292</v>
      </c>
      <c r="R1050" s="14" t="s">
        <v>8293</v>
      </c>
      <c r="S1050" s="16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8339</v>
      </c>
      <c r="O1051">
        <f t="shared" si="80"/>
        <v>0</v>
      </c>
      <c r="P1051" s="10">
        <f t="shared" si="81"/>
        <v>0</v>
      </c>
      <c r="Q1051" s="14" t="s">
        <v>8292</v>
      </c>
      <c r="R1051" s="14" t="s">
        <v>8293</v>
      </c>
      <c r="S1051" s="16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8339</v>
      </c>
      <c r="O1052">
        <f t="shared" si="80"/>
        <v>0</v>
      </c>
      <c r="P1052" s="10">
        <f t="shared" si="81"/>
        <v>0</v>
      </c>
      <c r="Q1052" s="14" t="s">
        <v>8292</v>
      </c>
      <c r="R1052" s="14" t="s">
        <v>8293</v>
      </c>
      <c r="S1052" s="16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8339</v>
      </c>
      <c r="O1053">
        <f t="shared" si="80"/>
        <v>0</v>
      </c>
      <c r="P1053" s="10">
        <f t="shared" si="81"/>
        <v>0</v>
      </c>
      <c r="Q1053" s="14" t="s">
        <v>8292</v>
      </c>
      <c r="R1053" s="14" t="s">
        <v>8293</v>
      </c>
      <c r="S1053" s="16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8339</v>
      </c>
      <c r="O1054">
        <f t="shared" si="80"/>
        <v>0</v>
      </c>
      <c r="P1054" s="10">
        <f t="shared" si="81"/>
        <v>0</v>
      </c>
      <c r="Q1054" s="14" t="s">
        <v>8292</v>
      </c>
      <c r="R1054" s="14" t="s">
        <v>8293</v>
      </c>
      <c r="S1054" s="16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8339</v>
      </c>
      <c r="O1055">
        <f t="shared" si="80"/>
        <v>1</v>
      </c>
      <c r="P1055" s="10">
        <f t="shared" si="81"/>
        <v>15</v>
      </c>
      <c r="Q1055" s="14" t="s">
        <v>8292</v>
      </c>
      <c r="R1055" s="14" t="s">
        <v>8293</v>
      </c>
      <c r="S1055" s="16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8339</v>
      </c>
      <c r="O1056">
        <f t="shared" si="80"/>
        <v>0</v>
      </c>
      <c r="P1056" s="10">
        <f t="shared" si="81"/>
        <v>0</v>
      </c>
      <c r="Q1056" s="14" t="s">
        <v>8292</v>
      </c>
      <c r="R1056" s="14" t="s">
        <v>8293</v>
      </c>
      <c r="S1056" s="16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8339</v>
      </c>
      <c r="O1057">
        <f t="shared" si="80"/>
        <v>0</v>
      </c>
      <c r="P1057" s="10">
        <f t="shared" si="81"/>
        <v>0</v>
      </c>
      <c r="Q1057" s="14" t="s">
        <v>8292</v>
      </c>
      <c r="R1057" s="14" t="s">
        <v>8293</v>
      </c>
      <c r="S1057" s="16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8339</v>
      </c>
      <c r="O1058">
        <f t="shared" si="80"/>
        <v>0</v>
      </c>
      <c r="P1058" s="10">
        <f t="shared" si="81"/>
        <v>0</v>
      </c>
      <c r="Q1058" s="14" t="s">
        <v>8292</v>
      </c>
      <c r="R1058" s="14" t="s">
        <v>8293</v>
      </c>
      <c r="S1058" s="16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8339</v>
      </c>
      <c r="O1059">
        <f t="shared" si="80"/>
        <v>0</v>
      </c>
      <c r="P1059" s="10">
        <f t="shared" si="81"/>
        <v>0</v>
      </c>
      <c r="Q1059" s="14" t="s">
        <v>8292</v>
      </c>
      <c r="R1059" s="14" t="s">
        <v>8293</v>
      </c>
      <c r="S1059" s="16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8339</v>
      </c>
      <c r="O1060">
        <f t="shared" si="80"/>
        <v>0</v>
      </c>
      <c r="P1060" s="10">
        <f t="shared" si="81"/>
        <v>0</v>
      </c>
      <c r="Q1060" s="14" t="s">
        <v>8292</v>
      </c>
      <c r="R1060" s="14" t="s">
        <v>8293</v>
      </c>
      <c r="S1060" s="16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8339</v>
      </c>
      <c r="O1061">
        <f t="shared" si="80"/>
        <v>0</v>
      </c>
      <c r="P1061" s="10">
        <f t="shared" si="81"/>
        <v>0</v>
      </c>
      <c r="Q1061" s="14" t="s">
        <v>8292</v>
      </c>
      <c r="R1061" s="14" t="s">
        <v>8293</v>
      </c>
      <c r="S1061" s="16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8339</v>
      </c>
      <c r="O1062">
        <f t="shared" si="80"/>
        <v>1</v>
      </c>
      <c r="P1062" s="10">
        <f t="shared" si="81"/>
        <v>50</v>
      </c>
      <c r="Q1062" s="14" t="s">
        <v>8292</v>
      </c>
      <c r="R1062" s="14" t="s">
        <v>8293</v>
      </c>
      <c r="S1062" s="16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8339</v>
      </c>
      <c r="O1063">
        <f t="shared" si="80"/>
        <v>0</v>
      </c>
      <c r="P1063" s="10">
        <f t="shared" si="81"/>
        <v>0</v>
      </c>
      <c r="Q1063" s="14" t="s">
        <v>8292</v>
      </c>
      <c r="R1063" s="14" t="s">
        <v>8293</v>
      </c>
      <c r="S1063" s="16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8339</v>
      </c>
      <c r="O1064">
        <f t="shared" si="80"/>
        <v>95</v>
      </c>
      <c r="P1064" s="10">
        <f t="shared" si="81"/>
        <v>47.5</v>
      </c>
      <c r="Q1064" s="14" t="s">
        <v>8292</v>
      </c>
      <c r="R1064" s="14" t="s">
        <v>8293</v>
      </c>
      <c r="S1064" s="16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8339</v>
      </c>
      <c r="O1065">
        <f t="shared" si="80"/>
        <v>0</v>
      </c>
      <c r="P1065" s="10">
        <f t="shared" si="81"/>
        <v>0</v>
      </c>
      <c r="Q1065" s="14" t="s">
        <v>8292</v>
      </c>
      <c r="R1065" s="14" t="s">
        <v>8293</v>
      </c>
      <c r="S1065" s="16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8340</v>
      </c>
      <c r="O1066">
        <f t="shared" si="80"/>
        <v>9</v>
      </c>
      <c r="P1066" s="10">
        <f t="shared" si="81"/>
        <v>65.67</v>
      </c>
      <c r="Q1066" s="14" t="s">
        <v>8294</v>
      </c>
      <c r="R1066" s="14" t="s">
        <v>8295</v>
      </c>
      <c r="S1066" s="16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8340</v>
      </c>
      <c r="O1067">
        <f t="shared" si="80"/>
        <v>3</v>
      </c>
      <c r="P1067" s="10">
        <f t="shared" si="81"/>
        <v>16.2</v>
      </c>
      <c r="Q1067" s="14" t="s">
        <v>8294</v>
      </c>
      <c r="R1067" s="14" t="s">
        <v>8295</v>
      </c>
      <c r="S1067" s="16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8340</v>
      </c>
      <c r="O1068">
        <f t="shared" si="80"/>
        <v>3</v>
      </c>
      <c r="P1068" s="10">
        <f t="shared" si="81"/>
        <v>34.130000000000003</v>
      </c>
      <c r="Q1068" s="14" t="s">
        <v>8294</v>
      </c>
      <c r="R1068" s="14" t="s">
        <v>8295</v>
      </c>
      <c r="S1068" s="16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8340</v>
      </c>
      <c r="O1069">
        <f t="shared" si="80"/>
        <v>26</v>
      </c>
      <c r="P1069" s="10">
        <f t="shared" si="81"/>
        <v>13</v>
      </c>
      <c r="Q1069" s="14" t="s">
        <v>8294</v>
      </c>
      <c r="R1069" s="14" t="s">
        <v>8295</v>
      </c>
      <c r="S1069" s="16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8340</v>
      </c>
      <c r="O1070">
        <f t="shared" si="80"/>
        <v>0</v>
      </c>
      <c r="P1070" s="10">
        <f t="shared" si="81"/>
        <v>11.25</v>
      </c>
      <c r="Q1070" s="14" t="s">
        <v>8294</v>
      </c>
      <c r="R1070" s="14" t="s">
        <v>8295</v>
      </c>
      <c r="S1070" s="16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8340</v>
      </c>
      <c r="O1071">
        <f t="shared" si="80"/>
        <v>39</v>
      </c>
      <c r="P1071" s="10">
        <f t="shared" si="81"/>
        <v>40.479999999999997</v>
      </c>
      <c r="Q1071" s="14" t="s">
        <v>8294</v>
      </c>
      <c r="R1071" s="14" t="s">
        <v>8295</v>
      </c>
      <c r="S1071" s="16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8340</v>
      </c>
      <c r="O1072">
        <f t="shared" si="80"/>
        <v>1</v>
      </c>
      <c r="P1072" s="10">
        <f t="shared" si="81"/>
        <v>35</v>
      </c>
      <c r="Q1072" s="14" t="s">
        <v>8294</v>
      </c>
      <c r="R1072" s="14" t="s">
        <v>8295</v>
      </c>
      <c r="S1072" s="16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8340</v>
      </c>
      <c r="O1073">
        <f t="shared" si="80"/>
        <v>0</v>
      </c>
      <c r="P1073" s="10">
        <f t="shared" si="81"/>
        <v>0</v>
      </c>
      <c r="Q1073" s="14" t="s">
        <v>8294</v>
      </c>
      <c r="R1073" s="14" t="s">
        <v>8295</v>
      </c>
      <c r="S1073" s="16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8340</v>
      </c>
      <c r="O1074">
        <f t="shared" si="80"/>
        <v>0</v>
      </c>
      <c r="P1074" s="10">
        <f t="shared" si="81"/>
        <v>12.75</v>
      </c>
      <c r="Q1074" s="14" t="s">
        <v>8294</v>
      </c>
      <c r="R1074" s="14" t="s">
        <v>8295</v>
      </c>
      <c r="S1074" s="16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8340</v>
      </c>
      <c r="O1075">
        <f t="shared" si="80"/>
        <v>1</v>
      </c>
      <c r="P1075" s="10">
        <f t="shared" si="81"/>
        <v>10</v>
      </c>
      <c r="Q1075" s="14" t="s">
        <v>8294</v>
      </c>
      <c r="R1075" s="14" t="s">
        <v>8295</v>
      </c>
      <c r="S1075" s="16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8340</v>
      </c>
      <c r="O1076">
        <f t="shared" si="80"/>
        <v>6</v>
      </c>
      <c r="P1076" s="10">
        <f t="shared" si="81"/>
        <v>113.57</v>
      </c>
      <c r="Q1076" s="14" t="s">
        <v>8294</v>
      </c>
      <c r="R1076" s="14" t="s">
        <v>8295</v>
      </c>
      <c r="S1076" s="16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8340</v>
      </c>
      <c r="O1077">
        <f t="shared" si="80"/>
        <v>5</v>
      </c>
      <c r="P1077" s="10">
        <f t="shared" si="81"/>
        <v>15</v>
      </c>
      <c r="Q1077" s="14" t="s">
        <v>8294</v>
      </c>
      <c r="R1077" s="14" t="s">
        <v>8295</v>
      </c>
      <c r="S1077" s="16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8340</v>
      </c>
      <c r="O1078">
        <f t="shared" si="80"/>
        <v>63</v>
      </c>
      <c r="P1078" s="10">
        <f t="shared" si="81"/>
        <v>48.28</v>
      </c>
      <c r="Q1078" s="14" t="s">
        <v>8294</v>
      </c>
      <c r="R1078" s="14" t="s">
        <v>8295</v>
      </c>
      <c r="S1078" s="16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8340</v>
      </c>
      <c r="O1079">
        <f t="shared" si="80"/>
        <v>29</v>
      </c>
      <c r="P1079" s="10">
        <f t="shared" si="81"/>
        <v>43.98</v>
      </c>
      <c r="Q1079" s="14" t="s">
        <v>8294</v>
      </c>
      <c r="R1079" s="14" t="s">
        <v>8295</v>
      </c>
      <c r="S1079" s="16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8340</v>
      </c>
      <c r="O1080">
        <f t="shared" si="80"/>
        <v>8</v>
      </c>
      <c r="P1080" s="10">
        <f t="shared" si="81"/>
        <v>9</v>
      </c>
      <c r="Q1080" s="14" t="s">
        <v>8294</v>
      </c>
      <c r="R1080" s="14" t="s">
        <v>8295</v>
      </c>
      <c r="S1080" s="16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8340</v>
      </c>
      <c r="O1081">
        <f t="shared" si="80"/>
        <v>3</v>
      </c>
      <c r="P1081" s="10">
        <f t="shared" si="81"/>
        <v>37.67</v>
      </c>
      <c r="Q1081" s="14" t="s">
        <v>8294</v>
      </c>
      <c r="R1081" s="14" t="s">
        <v>8295</v>
      </c>
      <c r="S1081" s="16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8340</v>
      </c>
      <c r="O1082">
        <f t="shared" si="80"/>
        <v>9</v>
      </c>
      <c r="P1082" s="10">
        <f t="shared" si="81"/>
        <v>18.579999999999998</v>
      </c>
      <c r="Q1082" s="14" t="s">
        <v>8294</v>
      </c>
      <c r="R1082" s="14" t="s">
        <v>8295</v>
      </c>
      <c r="S1082" s="16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8340</v>
      </c>
      <c r="O1083">
        <f t="shared" si="80"/>
        <v>0</v>
      </c>
      <c r="P1083" s="10">
        <f t="shared" si="81"/>
        <v>3</v>
      </c>
      <c r="Q1083" s="14" t="s">
        <v>8294</v>
      </c>
      <c r="R1083" s="14" t="s">
        <v>8295</v>
      </c>
      <c r="S1083" s="16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8340</v>
      </c>
      <c r="O1084">
        <f t="shared" si="80"/>
        <v>1</v>
      </c>
      <c r="P1084" s="10">
        <f t="shared" si="81"/>
        <v>18.670000000000002</v>
      </c>
      <c r="Q1084" s="14" t="s">
        <v>8294</v>
      </c>
      <c r="R1084" s="14" t="s">
        <v>8295</v>
      </c>
      <c r="S1084" s="16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8340</v>
      </c>
      <c r="O1085">
        <f t="shared" si="80"/>
        <v>1</v>
      </c>
      <c r="P1085" s="10">
        <f t="shared" si="81"/>
        <v>410</v>
      </c>
      <c r="Q1085" s="14" t="s">
        <v>8294</v>
      </c>
      <c r="R1085" s="14" t="s">
        <v>8295</v>
      </c>
      <c r="S1085" s="16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8340</v>
      </c>
      <c r="O1086">
        <f t="shared" si="80"/>
        <v>0</v>
      </c>
      <c r="P1086" s="10">
        <f t="shared" si="81"/>
        <v>0</v>
      </c>
      <c r="Q1086" s="14" t="s">
        <v>8294</v>
      </c>
      <c r="R1086" s="14" t="s">
        <v>8295</v>
      </c>
      <c r="S1086" s="16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8340</v>
      </c>
      <c r="O1087">
        <f t="shared" si="80"/>
        <v>3</v>
      </c>
      <c r="P1087" s="10">
        <f t="shared" si="81"/>
        <v>114</v>
      </c>
      <c r="Q1087" s="14" t="s">
        <v>8294</v>
      </c>
      <c r="R1087" s="14" t="s">
        <v>8295</v>
      </c>
      <c r="S1087" s="16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8340</v>
      </c>
      <c r="O1088">
        <f t="shared" si="80"/>
        <v>0</v>
      </c>
      <c r="P1088" s="10">
        <f t="shared" si="81"/>
        <v>7.5</v>
      </c>
      <c r="Q1088" s="14" t="s">
        <v>8294</v>
      </c>
      <c r="R1088" s="14" t="s">
        <v>8295</v>
      </c>
      <c r="S1088" s="16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8340</v>
      </c>
      <c r="O1089">
        <f t="shared" si="80"/>
        <v>0</v>
      </c>
      <c r="P1089" s="10">
        <f t="shared" si="81"/>
        <v>0</v>
      </c>
      <c r="Q1089" s="14" t="s">
        <v>8294</v>
      </c>
      <c r="R1089" s="14" t="s">
        <v>8295</v>
      </c>
      <c r="S1089" s="16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8340</v>
      </c>
      <c r="O1090">
        <f t="shared" ref="O1090:O1153" si="85">ROUND(E1090/D1090*100,0)</f>
        <v>14</v>
      </c>
      <c r="P1090" s="10">
        <f t="shared" si="81"/>
        <v>43.42</v>
      </c>
      <c r="Q1090" s="14" t="s">
        <v>8294</v>
      </c>
      <c r="R1090" s="14" t="s">
        <v>8295</v>
      </c>
      <c r="S1090" s="16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8340</v>
      </c>
      <c r="O1091">
        <f t="shared" si="85"/>
        <v>8</v>
      </c>
      <c r="P1091" s="10">
        <f t="shared" ref="P1091:P1154" si="86">IFERROR(ROUND(E1091/L1091,2),0 )</f>
        <v>23.96</v>
      </c>
      <c r="Q1091" s="14" t="s">
        <v>8294</v>
      </c>
      <c r="R1091" s="14" t="s">
        <v>8295</v>
      </c>
      <c r="S1091" s="16">
        <f t="shared" ref="S1091:S1154" si="87">(((J1091/60)/60)/24)+DATE(1970,1,1)</f>
        <v>42151.189525462964</v>
      </c>
      <c r="T1091" s="17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8340</v>
      </c>
      <c r="O1092">
        <f t="shared" si="85"/>
        <v>0</v>
      </c>
      <c r="P1092" s="10">
        <f t="shared" si="86"/>
        <v>5</v>
      </c>
      <c r="Q1092" s="14" t="s">
        <v>8294</v>
      </c>
      <c r="R1092" s="14" t="s">
        <v>8295</v>
      </c>
      <c r="S1092" s="16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8340</v>
      </c>
      <c r="O1093">
        <f t="shared" si="85"/>
        <v>13</v>
      </c>
      <c r="P1093" s="10">
        <f t="shared" si="86"/>
        <v>12.5</v>
      </c>
      <c r="Q1093" s="14" t="s">
        <v>8294</v>
      </c>
      <c r="R1093" s="14" t="s">
        <v>8295</v>
      </c>
      <c r="S1093" s="16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8340</v>
      </c>
      <c r="O1094">
        <f t="shared" si="85"/>
        <v>1</v>
      </c>
      <c r="P1094" s="10">
        <f t="shared" si="86"/>
        <v>3</v>
      </c>
      <c r="Q1094" s="14" t="s">
        <v>8294</v>
      </c>
      <c r="R1094" s="14" t="s">
        <v>8295</v>
      </c>
      <c r="S1094" s="16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8340</v>
      </c>
      <c r="O1095">
        <f t="shared" si="85"/>
        <v>14</v>
      </c>
      <c r="P1095" s="10">
        <f t="shared" si="86"/>
        <v>10.56</v>
      </c>
      <c r="Q1095" s="14" t="s">
        <v>8294</v>
      </c>
      <c r="R1095" s="14" t="s">
        <v>8295</v>
      </c>
      <c r="S1095" s="16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8340</v>
      </c>
      <c r="O1096">
        <f t="shared" si="85"/>
        <v>18</v>
      </c>
      <c r="P1096" s="10">
        <f t="shared" si="86"/>
        <v>122</v>
      </c>
      <c r="Q1096" s="14" t="s">
        <v>8294</v>
      </c>
      <c r="R1096" s="14" t="s">
        <v>8295</v>
      </c>
      <c r="S1096" s="16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8340</v>
      </c>
      <c r="O1097">
        <f t="shared" si="85"/>
        <v>5</v>
      </c>
      <c r="P1097" s="10">
        <f t="shared" si="86"/>
        <v>267.81</v>
      </c>
      <c r="Q1097" s="14" t="s">
        <v>8294</v>
      </c>
      <c r="R1097" s="14" t="s">
        <v>8295</v>
      </c>
      <c r="S1097" s="16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8340</v>
      </c>
      <c r="O1098">
        <f t="shared" si="85"/>
        <v>18</v>
      </c>
      <c r="P1098" s="10">
        <f t="shared" si="86"/>
        <v>74.209999999999994</v>
      </c>
      <c r="Q1098" s="14" t="s">
        <v>8294</v>
      </c>
      <c r="R1098" s="14" t="s">
        <v>8295</v>
      </c>
      <c r="S1098" s="16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8340</v>
      </c>
      <c r="O1099">
        <f t="shared" si="85"/>
        <v>0</v>
      </c>
      <c r="P1099" s="10">
        <f t="shared" si="86"/>
        <v>6.71</v>
      </c>
      <c r="Q1099" s="14" t="s">
        <v>8294</v>
      </c>
      <c r="R1099" s="14" t="s">
        <v>8295</v>
      </c>
      <c r="S1099" s="16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8340</v>
      </c>
      <c r="O1100">
        <f t="shared" si="85"/>
        <v>7</v>
      </c>
      <c r="P1100" s="10">
        <f t="shared" si="86"/>
        <v>81.95</v>
      </c>
      <c r="Q1100" s="14" t="s">
        <v>8294</v>
      </c>
      <c r="R1100" s="14" t="s">
        <v>8295</v>
      </c>
      <c r="S1100" s="16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8340</v>
      </c>
      <c r="O1101">
        <f t="shared" si="85"/>
        <v>1</v>
      </c>
      <c r="P1101" s="10">
        <f t="shared" si="86"/>
        <v>25</v>
      </c>
      <c r="Q1101" s="14" t="s">
        <v>8294</v>
      </c>
      <c r="R1101" s="14" t="s">
        <v>8295</v>
      </c>
      <c r="S1101" s="16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8340</v>
      </c>
      <c r="O1102">
        <f t="shared" si="85"/>
        <v>3</v>
      </c>
      <c r="P1102" s="10">
        <f t="shared" si="86"/>
        <v>10</v>
      </c>
      <c r="Q1102" s="14" t="s">
        <v>8294</v>
      </c>
      <c r="R1102" s="14" t="s">
        <v>8295</v>
      </c>
      <c r="S1102" s="16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8340</v>
      </c>
      <c r="O1103">
        <f t="shared" si="85"/>
        <v>0</v>
      </c>
      <c r="P1103" s="10">
        <f t="shared" si="86"/>
        <v>6.83</v>
      </c>
      <c r="Q1103" s="14" t="s">
        <v>8294</v>
      </c>
      <c r="R1103" s="14" t="s">
        <v>8295</v>
      </c>
      <c r="S1103" s="16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8340</v>
      </c>
      <c r="O1104">
        <f t="shared" si="85"/>
        <v>5</v>
      </c>
      <c r="P1104" s="10">
        <f t="shared" si="86"/>
        <v>17.71</v>
      </c>
      <c r="Q1104" s="14" t="s">
        <v>8294</v>
      </c>
      <c r="R1104" s="14" t="s">
        <v>8295</v>
      </c>
      <c r="S1104" s="16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8340</v>
      </c>
      <c r="O1105">
        <f t="shared" si="85"/>
        <v>2</v>
      </c>
      <c r="P1105" s="10">
        <f t="shared" si="86"/>
        <v>16.2</v>
      </c>
      <c r="Q1105" s="14" t="s">
        <v>8294</v>
      </c>
      <c r="R1105" s="14" t="s">
        <v>8295</v>
      </c>
      <c r="S1105" s="16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8340</v>
      </c>
      <c r="O1106">
        <f t="shared" si="85"/>
        <v>5</v>
      </c>
      <c r="P1106" s="10">
        <f t="shared" si="86"/>
        <v>80.3</v>
      </c>
      <c r="Q1106" s="14" t="s">
        <v>8294</v>
      </c>
      <c r="R1106" s="14" t="s">
        <v>8295</v>
      </c>
      <c r="S1106" s="16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8340</v>
      </c>
      <c r="O1107">
        <f t="shared" si="85"/>
        <v>0</v>
      </c>
      <c r="P1107" s="10">
        <f t="shared" si="86"/>
        <v>71.55</v>
      </c>
      <c r="Q1107" s="14" t="s">
        <v>8294</v>
      </c>
      <c r="R1107" s="14" t="s">
        <v>8295</v>
      </c>
      <c r="S1107" s="16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8340</v>
      </c>
      <c r="O1108">
        <f t="shared" si="85"/>
        <v>41</v>
      </c>
      <c r="P1108" s="10">
        <f t="shared" si="86"/>
        <v>23.57</v>
      </c>
      <c r="Q1108" s="14" t="s">
        <v>8294</v>
      </c>
      <c r="R1108" s="14" t="s">
        <v>8295</v>
      </c>
      <c r="S1108" s="16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8340</v>
      </c>
      <c r="O1109">
        <f t="shared" si="85"/>
        <v>0</v>
      </c>
      <c r="P1109" s="10">
        <f t="shared" si="86"/>
        <v>0</v>
      </c>
      <c r="Q1109" s="14" t="s">
        <v>8294</v>
      </c>
      <c r="R1109" s="14" t="s">
        <v>8295</v>
      </c>
      <c r="S1109" s="16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8340</v>
      </c>
      <c r="O1110">
        <f t="shared" si="85"/>
        <v>3</v>
      </c>
      <c r="P1110" s="10">
        <f t="shared" si="86"/>
        <v>34.880000000000003</v>
      </c>
      <c r="Q1110" s="14" t="s">
        <v>8294</v>
      </c>
      <c r="R1110" s="14" t="s">
        <v>8295</v>
      </c>
      <c r="S1110" s="16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8340</v>
      </c>
      <c r="O1111">
        <f t="shared" si="85"/>
        <v>0</v>
      </c>
      <c r="P1111" s="10">
        <f t="shared" si="86"/>
        <v>15</v>
      </c>
      <c r="Q1111" s="14" t="s">
        <v>8294</v>
      </c>
      <c r="R1111" s="14" t="s">
        <v>8295</v>
      </c>
      <c r="S1111" s="16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8340</v>
      </c>
      <c r="O1112">
        <f t="shared" si="85"/>
        <v>1</v>
      </c>
      <c r="P1112" s="10">
        <f t="shared" si="86"/>
        <v>23.18</v>
      </c>
      <c r="Q1112" s="14" t="s">
        <v>8294</v>
      </c>
      <c r="R1112" s="14" t="s">
        <v>8295</v>
      </c>
      <c r="S1112" s="16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8340</v>
      </c>
      <c r="O1113">
        <f t="shared" si="85"/>
        <v>0</v>
      </c>
      <c r="P1113" s="10">
        <f t="shared" si="86"/>
        <v>1</v>
      </c>
      <c r="Q1113" s="14" t="s">
        <v>8294</v>
      </c>
      <c r="R1113" s="14" t="s">
        <v>8295</v>
      </c>
      <c r="S1113" s="16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8340</v>
      </c>
      <c r="O1114">
        <f t="shared" si="85"/>
        <v>36</v>
      </c>
      <c r="P1114" s="10">
        <f t="shared" si="86"/>
        <v>100.23</v>
      </c>
      <c r="Q1114" s="14" t="s">
        <v>8294</v>
      </c>
      <c r="R1114" s="14" t="s">
        <v>8295</v>
      </c>
      <c r="S1114" s="16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8340</v>
      </c>
      <c r="O1115">
        <f t="shared" si="85"/>
        <v>1</v>
      </c>
      <c r="P1115" s="10">
        <f t="shared" si="86"/>
        <v>5</v>
      </c>
      <c r="Q1115" s="14" t="s">
        <v>8294</v>
      </c>
      <c r="R1115" s="14" t="s">
        <v>8295</v>
      </c>
      <c r="S1115" s="16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8340</v>
      </c>
      <c r="O1116">
        <f t="shared" si="85"/>
        <v>0</v>
      </c>
      <c r="P1116" s="10">
        <f t="shared" si="86"/>
        <v>3.33</v>
      </c>
      <c r="Q1116" s="14" t="s">
        <v>8294</v>
      </c>
      <c r="R1116" s="14" t="s">
        <v>8295</v>
      </c>
      <c r="S1116" s="16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8340</v>
      </c>
      <c r="O1117">
        <f t="shared" si="85"/>
        <v>0</v>
      </c>
      <c r="P1117" s="10">
        <f t="shared" si="86"/>
        <v>13.25</v>
      </c>
      <c r="Q1117" s="14" t="s">
        <v>8294</v>
      </c>
      <c r="R1117" s="14" t="s">
        <v>8295</v>
      </c>
      <c r="S1117" s="16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8340</v>
      </c>
      <c r="O1118">
        <f t="shared" si="85"/>
        <v>0</v>
      </c>
      <c r="P1118" s="10">
        <f t="shared" si="86"/>
        <v>17.850000000000001</v>
      </c>
      <c r="Q1118" s="14" t="s">
        <v>8294</v>
      </c>
      <c r="R1118" s="14" t="s">
        <v>8295</v>
      </c>
      <c r="S1118" s="16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8340</v>
      </c>
      <c r="O1119">
        <f t="shared" si="85"/>
        <v>8</v>
      </c>
      <c r="P1119" s="10">
        <f t="shared" si="86"/>
        <v>10.38</v>
      </c>
      <c r="Q1119" s="14" t="s">
        <v>8294</v>
      </c>
      <c r="R1119" s="14" t="s">
        <v>8295</v>
      </c>
      <c r="S1119" s="16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8340</v>
      </c>
      <c r="O1120">
        <f t="shared" si="85"/>
        <v>2</v>
      </c>
      <c r="P1120" s="10">
        <f t="shared" si="86"/>
        <v>36.33</v>
      </c>
      <c r="Q1120" s="14" t="s">
        <v>8294</v>
      </c>
      <c r="R1120" s="14" t="s">
        <v>8295</v>
      </c>
      <c r="S1120" s="16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8340</v>
      </c>
      <c r="O1121">
        <f t="shared" si="85"/>
        <v>0</v>
      </c>
      <c r="P1121" s="10">
        <f t="shared" si="86"/>
        <v>5</v>
      </c>
      <c r="Q1121" s="14" t="s">
        <v>8294</v>
      </c>
      <c r="R1121" s="14" t="s">
        <v>8295</v>
      </c>
      <c r="S1121" s="16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8340</v>
      </c>
      <c r="O1122">
        <f t="shared" si="85"/>
        <v>0</v>
      </c>
      <c r="P1122" s="10">
        <f t="shared" si="86"/>
        <v>0</v>
      </c>
      <c r="Q1122" s="14" t="s">
        <v>8294</v>
      </c>
      <c r="R1122" s="14" t="s">
        <v>8295</v>
      </c>
      <c r="S1122" s="16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8340</v>
      </c>
      <c r="O1123">
        <f t="shared" si="85"/>
        <v>0</v>
      </c>
      <c r="P1123" s="10">
        <f t="shared" si="86"/>
        <v>5.8</v>
      </c>
      <c r="Q1123" s="14" t="s">
        <v>8294</v>
      </c>
      <c r="R1123" s="14" t="s">
        <v>8295</v>
      </c>
      <c r="S1123" s="16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8340</v>
      </c>
      <c r="O1124">
        <f t="shared" si="85"/>
        <v>0</v>
      </c>
      <c r="P1124" s="10">
        <f t="shared" si="86"/>
        <v>0</v>
      </c>
      <c r="Q1124" s="14" t="s">
        <v>8294</v>
      </c>
      <c r="R1124" s="14" t="s">
        <v>8295</v>
      </c>
      <c r="S1124" s="16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8340</v>
      </c>
      <c r="O1125">
        <f t="shared" si="85"/>
        <v>0</v>
      </c>
      <c r="P1125" s="10">
        <f t="shared" si="86"/>
        <v>3.67</v>
      </c>
      <c r="Q1125" s="14" t="s">
        <v>8294</v>
      </c>
      <c r="R1125" s="14" t="s">
        <v>8295</v>
      </c>
      <c r="S1125" s="16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8341</v>
      </c>
      <c r="O1126">
        <f t="shared" si="85"/>
        <v>0</v>
      </c>
      <c r="P1126" s="10">
        <f t="shared" si="86"/>
        <v>60.71</v>
      </c>
      <c r="Q1126" s="14" t="s">
        <v>8294</v>
      </c>
      <c r="R1126" s="14" t="s">
        <v>8296</v>
      </c>
      <c r="S1126" s="16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8341</v>
      </c>
      <c r="O1127">
        <f t="shared" si="85"/>
        <v>0</v>
      </c>
      <c r="P1127" s="10">
        <f t="shared" si="86"/>
        <v>0</v>
      </c>
      <c r="Q1127" s="14" t="s">
        <v>8294</v>
      </c>
      <c r="R1127" s="14" t="s">
        <v>8296</v>
      </c>
      <c r="S1127" s="16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8341</v>
      </c>
      <c r="O1128">
        <f t="shared" si="85"/>
        <v>1</v>
      </c>
      <c r="P1128" s="10">
        <f t="shared" si="86"/>
        <v>5</v>
      </c>
      <c r="Q1128" s="14" t="s">
        <v>8294</v>
      </c>
      <c r="R1128" s="14" t="s">
        <v>8296</v>
      </c>
      <c r="S1128" s="16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8341</v>
      </c>
      <c r="O1129">
        <f t="shared" si="85"/>
        <v>2</v>
      </c>
      <c r="P1129" s="10">
        <f t="shared" si="86"/>
        <v>25.43</v>
      </c>
      <c r="Q1129" s="14" t="s">
        <v>8294</v>
      </c>
      <c r="R1129" s="14" t="s">
        <v>8296</v>
      </c>
      <c r="S1129" s="16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8341</v>
      </c>
      <c r="O1130">
        <f t="shared" si="85"/>
        <v>0</v>
      </c>
      <c r="P1130" s="10">
        <f t="shared" si="86"/>
        <v>1</v>
      </c>
      <c r="Q1130" s="14" t="s">
        <v>8294</v>
      </c>
      <c r="R1130" s="14" t="s">
        <v>8296</v>
      </c>
      <c r="S1130" s="16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8341</v>
      </c>
      <c r="O1131">
        <f t="shared" si="85"/>
        <v>0</v>
      </c>
      <c r="P1131" s="10">
        <f t="shared" si="86"/>
        <v>10.5</v>
      </c>
      <c r="Q1131" s="14" t="s">
        <v>8294</v>
      </c>
      <c r="R1131" s="14" t="s">
        <v>8296</v>
      </c>
      <c r="S1131" s="16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8341</v>
      </c>
      <c r="O1132">
        <f t="shared" si="85"/>
        <v>0</v>
      </c>
      <c r="P1132" s="10">
        <f t="shared" si="86"/>
        <v>3.67</v>
      </c>
      <c r="Q1132" s="14" t="s">
        <v>8294</v>
      </c>
      <c r="R1132" s="14" t="s">
        <v>8296</v>
      </c>
      <c r="S1132" s="16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8341</v>
      </c>
      <c r="O1133">
        <f t="shared" si="85"/>
        <v>0</v>
      </c>
      <c r="P1133" s="10">
        <f t="shared" si="86"/>
        <v>0</v>
      </c>
      <c r="Q1133" s="14" t="s">
        <v>8294</v>
      </c>
      <c r="R1133" s="14" t="s">
        <v>8296</v>
      </c>
      <c r="S1133" s="16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8341</v>
      </c>
      <c r="O1134">
        <f t="shared" si="85"/>
        <v>14</v>
      </c>
      <c r="P1134" s="10">
        <f t="shared" si="86"/>
        <v>110.62</v>
      </c>
      <c r="Q1134" s="14" t="s">
        <v>8294</v>
      </c>
      <c r="R1134" s="14" t="s">
        <v>8296</v>
      </c>
      <c r="S1134" s="16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8341</v>
      </c>
      <c r="O1135">
        <f t="shared" si="85"/>
        <v>1</v>
      </c>
      <c r="P1135" s="10">
        <f t="shared" si="86"/>
        <v>20</v>
      </c>
      <c r="Q1135" s="14" t="s">
        <v>8294</v>
      </c>
      <c r="R1135" s="14" t="s">
        <v>8296</v>
      </c>
      <c r="S1135" s="16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8341</v>
      </c>
      <c r="O1136">
        <f t="shared" si="85"/>
        <v>0</v>
      </c>
      <c r="P1136" s="10">
        <f t="shared" si="86"/>
        <v>1</v>
      </c>
      <c r="Q1136" s="14" t="s">
        <v>8294</v>
      </c>
      <c r="R1136" s="14" t="s">
        <v>8296</v>
      </c>
      <c r="S1136" s="16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8341</v>
      </c>
      <c r="O1137">
        <f t="shared" si="85"/>
        <v>5</v>
      </c>
      <c r="P1137" s="10">
        <f t="shared" si="86"/>
        <v>50</v>
      </c>
      <c r="Q1137" s="14" t="s">
        <v>8294</v>
      </c>
      <c r="R1137" s="14" t="s">
        <v>8296</v>
      </c>
      <c r="S1137" s="16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8341</v>
      </c>
      <c r="O1138">
        <f t="shared" si="85"/>
        <v>6</v>
      </c>
      <c r="P1138" s="10">
        <f t="shared" si="86"/>
        <v>45</v>
      </c>
      <c r="Q1138" s="14" t="s">
        <v>8294</v>
      </c>
      <c r="R1138" s="14" t="s">
        <v>8296</v>
      </c>
      <c r="S1138" s="16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8341</v>
      </c>
      <c r="O1139">
        <f t="shared" si="85"/>
        <v>40</v>
      </c>
      <c r="P1139" s="10">
        <f t="shared" si="86"/>
        <v>253.21</v>
      </c>
      <c r="Q1139" s="14" t="s">
        <v>8294</v>
      </c>
      <c r="R1139" s="14" t="s">
        <v>8296</v>
      </c>
      <c r="S1139" s="16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8341</v>
      </c>
      <c r="O1140">
        <f t="shared" si="85"/>
        <v>0</v>
      </c>
      <c r="P1140" s="10">
        <f t="shared" si="86"/>
        <v>31.25</v>
      </c>
      <c r="Q1140" s="14" t="s">
        <v>8294</v>
      </c>
      <c r="R1140" s="14" t="s">
        <v>8296</v>
      </c>
      <c r="S1140" s="16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8341</v>
      </c>
      <c r="O1141">
        <f t="shared" si="85"/>
        <v>0</v>
      </c>
      <c r="P1141" s="10">
        <f t="shared" si="86"/>
        <v>5</v>
      </c>
      <c r="Q1141" s="14" t="s">
        <v>8294</v>
      </c>
      <c r="R1141" s="14" t="s">
        <v>8296</v>
      </c>
      <c r="S1141" s="16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8341</v>
      </c>
      <c r="O1142">
        <f t="shared" si="85"/>
        <v>0</v>
      </c>
      <c r="P1142" s="10">
        <f t="shared" si="86"/>
        <v>0</v>
      </c>
      <c r="Q1142" s="14" t="s">
        <v>8294</v>
      </c>
      <c r="R1142" s="14" t="s">
        <v>8296</v>
      </c>
      <c r="S1142" s="16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8341</v>
      </c>
      <c r="O1143">
        <f t="shared" si="85"/>
        <v>0</v>
      </c>
      <c r="P1143" s="10">
        <f t="shared" si="86"/>
        <v>0</v>
      </c>
      <c r="Q1143" s="14" t="s">
        <v>8294</v>
      </c>
      <c r="R1143" s="14" t="s">
        <v>8296</v>
      </c>
      <c r="S1143" s="16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8341</v>
      </c>
      <c r="O1144">
        <f t="shared" si="85"/>
        <v>0</v>
      </c>
      <c r="P1144" s="10">
        <f t="shared" si="86"/>
        <v>0</v>
      </c>
      <c r="Q1144" s="14" t="s">
        <v>8294</v>
      </c>
      <c r="R1144" s="14" t="s">
        <v>8296</v>
      </c>
      <c r="S1144" s="16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8341</v>
      </c>
      <c r="O1145">
        <f t="shared" si="85"/>
        <v>0</v>
      </c>
      <c r="P1145" s="10">
        <f t="shared" si="86"/>
        <v>23.25</v>
      </c>
      <c r="Q1145" s="14" t="s">
        <v>8294</v>
      </c>
      <c r="R1145" s="14" t="s">
        <v>8296</v>
      </c>
      <c r="S1145" s="16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8342</v>
      </c>
      <c r="O1146">
        <f t="shared" si="85"/>
        <v>0</v>
      </c>
      <c r="P1146" s="10">
        <f t="shared" si="86"/>
        <v>0</v>
      </c>
      <c r="Q1146" s="14" t="s">
        <v>8297</v>
      </c>
      <c r="R1146" s="14" t="s">
        <v>8298</v>
      </c>
      <c r="S1146" s="16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8342</v>
      </c>
      <c r="O1147">
        <f t="shared" si="85"/>
        <v>0</v>
      </c>
      <c r="P1147" s="10">
        <f t="shared" si="86"/>
        <v>100</v>
      </c>
      <c r="Q1147" s="14" t="s">
        <v>8297</v>
      </c>
      <c r="R1147" s="14" t="s">
        <v>8298</v>
      </c>
      <c r="S1147" s="16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8342</v>
      </c>
      <c r="O1148">
        <f t="shared" si="85"/>
        <v>9</v>
      </c>
      <c r="P1148" s="10">
        <f t="shared" si="86"/>
        <v>44.17</v>
      </c>
      <c r="Q1148" s="14" t="s">
        <v>8297</v>
      </c>
      <c r="R1148" s="14" t="s">
        <v>8298</v>
      </c>
      <c r="S1148" s="16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8342</v>
      </c>
      <c r="O1149">
        <f t="shared" si="85"/>
        <v>0</v>
      </c>
      <c r="P1149" s="10">
        <f t="shared" si="86"/>
        <v>0</v>
      </c>
      <c r="Q1149" s="14" t="s">
        <v>8297</v>
      </c>
      <c r="R1149" s="14" t="s">
        <v>8298</v>
      </c>
      <c r="S1149" s="16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8342</v>
      </c>
      <c r="O1150">
        <f t="shared" si="85"/>
        <v>0</v>
      </c>
      <c r="P1150" s="10">
        <f t="shared" si="86"/>
        <v>24.33</v>
      </c>
      <c r="Q1150" s="14" t="s">
        <v>8297</v>
      </c>
      <c r="R1150" s="14" t="s">
        <v>8298</v>
      </c>
      <c r="S1150" s="16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8342</v>
      </c>
      <c r="O1151">
        <f t="shared" si="85"/>
        <v>0</v>
      </c>
      <c r="P1151" s="10">
        <f t="shared" si="86"/>
        <v>37.5</v>
      </c>
      <c r="Q1151" s="14" t="s">
        <v>8297</v>
      </c>
      <c r="R1151" s="14" t="s">
        <v>8298</v>
      </c>
      <c r="S1151" s="16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8342</v>
      </c>
      <c r="O1152">
        <f t="shared" si="85"/>
        <v>10</v>
      </c>
      <c r="P1152" s="10">
        <f t="shared" si="86"/>
        <v>42</v>
      </c>
      <c r="Q1152" s="14" t="s">
        <v>8297</v>
      </c>
      <c r="R1152" s="14" t="s">
        <v>8298</v>
      </c>
      <c r="S1152" s="16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8342</v>
      </c>
      <c r="O1153">
        <f t="shared" si="85"/>
        <v>0</v>
      </c>
      <c r="P1153" s="10">
        <f t="shared" si="86"/>
        <v>0</v>
      </c>
      <c r="Q1153" s="14" t="s">
        <v>8297</v>
      </c>
      <c r="R1153" s="14" t="s">
        <v>8298</v>
      </c>
      <c r="S1153" s="16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8342</v>
      </c>
      <c r="O1154">
        <f t="shared" ref="O1154:O1217" si="90">ROUND(E1154/D1154*100,0)</f>
        <v>6</v>
      </c>
      <c r="P1154" s="10">
        <f t="shared" si="86"/>
        <v>60.73</v>
      </c>
      <c r="Q1154" s="14" t="s">
        <v>8297</v>
      </c>
      <c r="R1154" s="14" t="s">
        <v>8298</v>
      </c>
      <c r="S1154" s="16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8342</v>
      </c>
      <c r="O1155">
        <f t="shared" si="90"/>
        <v>1</v>
      </c>
      <c r="P1155" s="10">
        <f t="shared" ref="P1155:P1218" si="91">IFERROR(ROUND(E1155/L1155,2),0 )</f>
        <v>50</v>
      </c>
      <c r="Q1155" s="14" t="s">
        <v>8297</v>
      </c>
      <c r="R1155" s="14" t="s">
        <v>8298</v>
      </c>
      <c r="S1155" s="16">
        <f t="shared" ref="S1155:S1218" si="92">(((J1155/60)/60)/24)+DATE(1970,1,1)</f>
        <v>42143.714178240742</v>
      </c>
      <c r="T1155" s="17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8342</v>
      </c>
      <c r="O1156">
        <f t="shared" si="90"/>
        <v>7</v>
      </c>
      <c r="P1156" s="10">
        <f t="shared" si="91"/>
        <v>108.33</v>
      </c>
      <c r="Q1156" s="14" t="s">
        <v>8297</v>
      </c>
      <c r="R1156" s="14" t="s">
        <v>8298</v>
      </c>
      <c r="S1156" s="16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8342</v>
      </c>
      <c r="O1157">
        <f t="shared" si="90"/>
        <v>1</v>
      </c>
      <c r="P1157" s="10">
        <f t="shared" si="91"/>
        <v>23.5</v>
      </c>
      <c r="Q1157" s="14" t="s">
        <v>8297</v>
      </c>
      <c r="R1157" s="14" t="s">
        <v>8298</v>
      </c>
      <c r="S1157" s="16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8342</v>
      </c>
      <c r="O1158">
        <f t="shared" si="90"/>
        <v>0</v>
      </c>
      <c r="P1158" s="10">
        <f t="shared" si="91"/>
        <v>0</v>
      </c>
      <c r="Q1158" s="14" t="s">
        <v>8297</v>
      </c>
      <c r="R1158" s="14" t="s">
        <v>8298</v>
      </c>
      <c r="S1158" s="16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8342</v>
      </c>
      <c r="O1159">
        <f t="shared" si="90"/>
        <v>2</v>
      </c>
      <c r="P1159" s="10">
        <f t="shared" si="91"/>
        <v>50.33</v>
      </c>
      <c r="Q1159" s="14" t="s">
        <v>8297</v>
      </c>
      <c r="R1159" s="14" t="s">
        <v>8298</v>
      </c>
      <c r="S1159" s="16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8342</v>
      </c>
      <c r="O1160">
        <f t="shared" si="90"/>
        <v>0</v>
      </c>
      <c r="P1160" s="10">
        <f t="shared" si="91"/>
        <v>11.67</v>
      </c>
      <c r="Q1160" s="14" t="s">
        <v>8297</v>
      </c>
      <c r="R1160" s="14" t="s">
        <v>8298</v>
      </c>
      <c r="S1160" s="16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8342</v>
      </c>
      <c r="O1161">
        <f t="shared" si="90"/>
        <v>0</v>
      </c>
      <c r="P1161" s="10">
        <f t="shared" si="91"/>
        <v>0</v>
      </c>
      <c r="Q1161" s="14" t="s">
        <v>8297</v>
      </c>
      <c r="R1161" s="14" t="s">
        <v>8298</v>
      </c>
      <c r="S1161" s="16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8342</v>
      </c>
      <c r="O1162">
        <f t="shared" si="90"/>
        <v>4</v>
      </c>
      <c r="P1162" s="10">
        <f t="shared" si="91"/>
        <v>60.79</v>
      </c>
      <c r="Q1162" s="14" t="s">
        <v>8297</v>
      </c>
      <c r="R1162" s="14" t="s">
        <v>8298</v>
      </c>
      <c r="S1162" s="16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8342</v>
      </c>
      <c r="O1163">
        <f t="shared" si="90"/>
        <v>0</v>
      </c>
      <c r="P1163" s="10">
        <f t="shared" si="91"/>
        <v>0</v>
      </c>
      <c r="Q1163" s="14" t="s">
        <v>8297</v>
      </c>
      <c r="R1163" s="14" t="s">
        <v>8298</v>
      </c>
      <c r="S1163" s="16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8342</v>
      </c>
      <c r="O1164">
        <f t="shared" si="90"/>
        <v>0</v>
      </c>
      <c r="P1164" s="10">
        <f t="shared" si="91"/>
        <v>17.5</v>
      </c>
      <c r="Q1164" s="14" t="s">
        <v>8297</v>
      </c>
      <c r="R1164" s="14" t="s">
        <v>8298</v>
      </c>
      <c r="S1164" s="16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8342</v>
      </c>
      <c r="O1165">
        <f t="shared" si="90"/>
        <v>0</v>
      </c>
      <c r="P1165" s="10">
        <f t="shared" si="91"/>
        <v>0</v>
      </c>
      <c r="Q1165" s="14" t="s">
        <v>8297</v>
      </c>
      <c r="R1165" s="14" t="s">
        <v>8298</v>
      </c>
      <c r="S1165" s="16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8342</v>
      </c>
      <c r="O1166">
        <f t="shared" si="90"/>
        <v>0</v>
      </c>
      <c r="P1166" s="10">
        <f t="shared" si="91"/>
        <v>0</v>
      </c>
      <c r="Q1166" s="14" t="s">
        <v>8297</v>
      </c>
      <c r="R1166" s="14" t="s">
        <v>8298</v>
      </c>
      <c r="S1166" s="16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8342</v>
      </c>
      <c r="O1167">
        <f t="shared" si="90"/>
        <v>21</v>
      </c>
      <c r="P1167" s="10">
        <f t="shared" si="91"/>
        <v>82.82</v>
      </c>
      <c r="Q1167" s="14" t="s">
        <v>8297</v>
      </c>
      <c r="R1167" s="14" t="s">
        <v>8298</v>
      </c>
      <c r="S1167" s="16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8342</v>
      </c>
      <c r="O1168">
        <f t="shared" si="90"/>
        <v>19</v>
      </c>
      <c r="P1168" s="10">
        <f t="shared" si="91"/>
        <v>358.88</v>
      </c>
      <c r="Q1168" s="14" t="s">
        <v>8297</v>
      </c>
      <c r="R1168" s="14" t="s">
        <v>8298</v>
      </c>
      <c r="S1168" s="16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8342</v>
      </c>
      <c r="O1169">
        <f t="shared" si="90"/>
        <v>2</v>
      </c>
      <c r="P1169" s="10">
        <f t="shared" si="91"/>
        <v>61.19</v>
      </c>
      <c r="Q1169" s="14" t="s">
        <v>8297</v>
      </c>
      <c r="R1169" s="14" t="s">
        <v>8298</v>
      </c>
      <c r="S1169" s="16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8342</v>
      </c>
      <c r="O1170">
        <f t="shared" si="90"/>
        <v>6</v>
      </c>
      <c r="P1170" s="10">
        <f t="shared" si="91"/>
        <v>340</v>
      </c>
      <c r="Q1170" s="14" t="s">
        <v>8297</v>
      </c>
      <c r="R1170" s="14" t="s">
        <v>8298</v>
      </c>
      <c r="S1170" s="16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8342</v>
      </c>
      <c r="O1171">
        <f t="shared" si="90"/>
        <v>0</v>
      </c>
      <c r="P1171" s="10">
        <f t="shared" si="91"/>
        <v>5.67</v>
      </c>
      <c r="Q1171" s="14" t="s">
        <v>8297</v>
      </c>
      <c r="R1171" s="14" t="s">
        <v>8298</v>
      </c>
      <c r="S1171" s="16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8342</v>
      </c>
      <c r="O1172">
        <f t="shared" si="90"/>
        <v>0</v>
      </c>
      <c r="P1172" s="10">
        <f t="shared" si="91"/>
        <v>50</v>
      </c>
      <c r="Q1172" s="14" t="s">
        <v>8297</v>
      </c>
      <c r="R1172" s="14" t="s">
        <v>8298</v>
      </c>
      <c r="S1172" s="16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8342</v>
      </c>
      <c r="O1173">
        <f t="shared" si="90"/>
        <v>0</v>
      </c>
      <c r="P1173" s="10">
        <f t="shared" si="91"/>
        <v>25</v>
      </c>
      <c r="Q1173" s="14" t="s">
        <v>8297</v>
      </c>
      <c r="R1173" s="14" t="s">
        <v>8298</v>
      </c>
      <c r="S1173" s="16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8342</v>
      </c>
      <c r="O1174">
        <f t="shared" si="90"/>
        <v>0</v>
      </c>
      <c r="P1174" s="10">
        <f t="shared" si="91"/>
        <v>0</v>
      </c>
      <c r="Q1174" s="14" t="s">
        <v>8297</v>
      </c>
      <c r="R1174" s="14" t="s">
        <v>8298</v>
      </c>
      <c r="S1174" s="16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8342</v>
      </c>
      <c r="O1175">
        <f t="shared" si="90"/>
        <v>0</v>
      </c>
      <c r="P1175" s="10">
        <f t="shared" si="91"/>
        <v>30</v>
      </c>
      <c r="Q1175" s="14" t="s">
        <v>8297</v>
      </c>
      <c r="R1175" s="14" t="s">
        <v>8298</v>
      </c>
      <c r="S1175" s="16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8342</v>
      </c>
      <c r="O1176">
        <f t="shared" si="90"/>
        <v>6</v>
      </c>
      <c r="P1176" s="10">
        <f t="shared" si="91"/>
        <v>46.63</v>
      </c>
      <c r="Q1176" s="14" t="s">
        <v>8297</v>
      </c>
      <c r="R1176" s="14" t="s">
        <v>8298</v>
      </c>
      <c r="S1176" s="16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8342</v>
      </c>
      <c r="O1177">
        <f t="shared" si="90"/>
        <v>3</v>
      </c>
      <c r="P1177" s="10">
        <f t="shared" si="91"/>
        <v>65</v>
      </c>
      <c r="Q1177" s="14" t="s">
        <v>8297</v>
      </c>
      <c r="R1177" s="14" t="s">
        <v>8298</v>
      </c>
      <c r="S1177" s="16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8342</v>
      </c>
      <c r="O1178">
        <f t="shared" si="90"/>
        <v>0</v>
      </c>
      <c r="P1178" s="10">
        <f t="shared" si="91"/>
        <v>10</v>
      </c>
      <c r="Q1178" s="14" t="s">
        <v>8297</v>
      </c>
      <c r="R1178" s="14" t="s">
        <v>8298</v>
      </c>
      <c r="S1178" s="16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8342</v>
      </c>
      <c r="O1179">
        <f t="shared" si="90"/>
        <v>0</v>
      </c>
      <c r="P1179" s="10">
        <f t="shared" si="91"/>
        <v>0</v>
      </c>
      <c r="Q1179" s="14" t="s">
        <v>8297</v>
      </c>
      <c r="R1179" s="14" t="s">
        <v>8298</v>
      </c>
      <c r="S1179" s="16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8342</v>
      </c>
      <c r="O1180">
        <f t="shared" si="90"/>
        <v>0</v>
      </c>
      <c r="P1180" s="10">
        <f t="shared" si="91"/>
        <v>5</v>
      </c>
      <c r="Q1180" s="14" t="s">
        <v>8297</v>
      </c>
      <c r="R1180" s="14" t="s">
        <v>8298</v>
      </c>
      <c r="S1180" s="16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8342</v>
      </c>
      <c r="O1181">
        <f t="shared" si="90"/>
        <v>5</v>
      </c>
      <c r="P1181" s="10">
        <f t="shared" si="91"/>
        <v>640</v>
      </c>
      <c r="Q1181" s="14" t="s">
        <v>8297</v>
      </c>
      <c r="R1181" s="14" t="s">
        <v>8298</v>
      </c>
      <c r="S1181" s="16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8342</v>
      </c>
      <c r="O1182">
        <f t="shared" si="90"/>
        <v>12</v>
      </c>
      <c r="P1182" s="10">
        <f t="shared" si="91"/>
        <v>69.12</v>
      </c>
      <c r="Q1182" s="14" t="s">
        <v>8297</v>
      </c>
      <c r="R1182" s="14" t="s">
        <v>8298</v>
      </c>
      <c r="S1182" s="16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8342</v>
      </c>
      <c r="O1183">
        <f t="shared" si="90"/>
        <v>0</v>
      </c>
      <c r="P1183" s="10">
        <f t="shared" si="91"/>
        <v>1.33</v>
      </c>
      <c r="Q1183" s="14" t="s">
        <v>8297</v>
      </c>
      <c r="R1183" s="14" t="s">
        <v>8298</v>
      </c>
      <c r="S1183" s="16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8342</v>
      </c>
      <c r="O1184">
        <f t="shared" si="90"/>
        <v>4</v>
      </c>
      <c r="P1184" s="10">
        <f t="shared" si="91"/>
        <v>10.5</v>
      </c>
      <c r="Q1184" s="14" t="s">
        <v>8297</v>
      </c>
      <c r="R1184" s="14" t="s">
        <v>8298</v>
      </c>
      <c r="S1184" s="16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8342</v>
      </c>
      <c r="O1185">
        <f t="shared" si="90"/>
        <v>4</v>
      </c>
      <c r="P1185" s="10">
        <f t="shared" si="91"/>
        <v>33.33</v>
      </c>
      <c r="Q1185" s="14" t="s">
        <v>8297</v>
      </c>
      <c r="R1185" s="14" t="s">
        <v>8298</v>
      </c>
      <c r="S1185" s="16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8343</v>
      </c>
      <c r="O1186">
        <f t="shared" si="90"/>
        <v>105</v>
      </c>
      <c r="P1186" s="10">
        <f t="shared" si="91"/>
        <v>61.56</v>
      </c>
      <c r="Q1186" s="14" t="s">
        <v>8299</v>
      </c>
      <c r="R1186" s="14" t="s">
        <v>8300</v>
      </c>
      <c r="S1186" s="16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8343</v>
      </c>
      <c r="O1187">
        <f t="shared" si="90"/>
        <v>105</v>
      </c>
      <c r="P1187" s="10">
        <f t="shared" si="91"/>
        <v>118.74</v>
      </c>
      <c r="Q1187" s="14" t="s">
        <v>8299</v>
      </c>
      <c r="R1187" s="14" t="s">
        <v>8300</v>
      </c>
      <c r="S1187" s="16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8343</v>
      </c>
      <c r="O1188">
        <f t="shared" si="90"/>
        <v>107</v>
      </c>
      <c r="P1188" s="10">
        <f t="shared" si="91"/>
        <v>65.08</v>
      </c>
      <c r="Q1188" s="14" t="s">
        <v>8299</v>
      </c>
      <c r="R1188" s="14" t="s">
        <v>8300</v>
      </c>
      <c r="S1188" s="16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8343</v>
      </c>
      <c r="O1189">
        <f t="shared" si="90"/>
        <v>104</v>
      </c>
      <c r="P1189" s="10">
        <f t="shared" si="91"/>
        <v>130.16</v>
      </c>
      <c r="Q1189" s="14" t="s">
        <v>8299</v>
      </c>
      <c r="R1189" s="14" t="s">
        <v>8300</v>
      </c>
      <c r="S1189" s="16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8343</v>
      </c>
      <c r="O1190">
        <f t="shared" si="90"/>
        <v>161</v>
      </c>
      <c r="P1190" s="10">
        <f t="shared" si="91"/>
        <v>37.78</v>
      </c>
      <c r="Q1190" s="14" t="s">
        <v>8299</v>
      </c>
      <c r="R1190" s="14" t="s">
        <v>8300</v>
      </c>
      <c r="S1190" s="16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8343</v>
      </c>
      <c r="O1191">
        <f t="shared" si="90"/>
        <v>108</v>
      </c>
      <c r="P1191" s="10">
        <f t="shared" si="91"/>
        <v>112.79</v>
      </c>
      <c r="Q1191" s="14" t="s">
        <v>8299</v>
      </c>
      <c r="R1191" s="14" t="s">
        <v>8300</v>
      </c>
      <c r="S1191" s="16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8343</v>
      </c>
      <c r="O1192">
        <f t="shared" si="90"/>
        <v>135</v>
      </c>
      <c r="P1192" s="10">
        <f t="shared" si="91"/>
        <v>51.92</v>
      </c>
      <c r="Q1192" s="14" t="s">
        <v>8299</v>
      </c>
      <c r="R1192" s="14" t="s">
        <v>8300</v>
      </c>
      <c r="S1192" s="16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8343</v>
      </c>
      <c r="O1193">
        <f t="shared" si="90"/>
        <v>109</v>
      </c>
      <c r="P1193" s="10">
        <f t="shared" si="91"/>
        <v>89.24</v>
      </c>
      <c r="Q1193" s="14" t="s">
        <v>8299</v>
      </c>
      <c r="R1193" s="14" t="s">
        <v>8300</v>
      </c>
      <c r="S1193" s="16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8343</v>
      </c>
      <c r="O1194">
        <f t="shared" si="90"/>
        <v>290</v>
      </c>
      <c r="P1194" s="10">
        <f t="shared" si="91"/>
        <v>19.329999999999998</v>
      </c>
      <c r="Q1194" s="14" t="s">
        <v>8299</v>
      </c>
      <c r="R1194" s="14" t="s">
        <v>8300</v>
      </c>
      <c r="S1194" s="16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8343</v>
      </c>
      <c r="O1195">
        <f t="shared" si="90"/>
        <v>104</v>
      </c>
      <c r="P1195" s="10">
        <f t="shared" si="91"/>
        <v>79.97</v>
      </c>
      <c r="Q1195" s="14" t="s">
        <v>8299</v>
      </c>
      <c r="R1195" s="14" t="s">
        <v>8300</v>
      </c>
      <c r="S1195" s="16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8343</v>
      </c>
      <c r="O1196">
        <f t="shared" si="90"/>
        <v>322</v>
      </c>
      <c r="P1196" s="10">
        <f t="shared" si="91"/>
        <v>56.41</v>
      </c>
      <c r="Q1196" s="14" t="s">
        <v>8299</v>
      </c>
      <c r="R1196" s="14" t="s">
        <v>8300</v>
      </c>
      <c r="S1196" s="16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8343</v>
      </c>
      <c r="O1197">
        <f t="shared" si="90"/>
        <v>135</v>
      </c>
      <c r="P1197" s="10">
        <f t="shared" si="91"/>
        <v>79.41</v>
      </c>
      <c r="Q1197" s="14" t="s">
        <v>8299</v>
      </c>
      <c r="R1197" s="14" t="s">
        <v>8300</v>
      </c>
      <c r="S1197" s="16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8343</v>
      </c>
      <c r="O1198">
        <f t="shared" si="90"/>
        <v>270</v>
      </c>
      <c r="P1198" s="10">
        <f t="shared" si="91"/>
        <v>76.44</v>
      </c>
      <c r="Q1198" s="14" t="s">
        <v>8299</v>
      </c>
      <c r="R1198" s="14" t="s">
        <v>8300</v>
      </c>
      <c r="S1198" s="16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8343</v>
      </c>
      <c r="O1199">
        <f t="shared" si="90"/>
        <v>253</v>
      </c>
      <c r="P1199" s="10">
        <f t="shared" si="91"/>
        <v>121</v>
      </c>
      <c r="Q1199" s="14" t="s">
        <v>8299</v>
      </c>
      <c r="R1199" s="14" t="s">
        <v>8300</v>
      </c>
      <c r="S1199" s="16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8343</v>
      </c>
      <c r="O1200">
        <f t="shared" si="90"/>
        <v>261</v>
      </c>
      <c r="P1200" s="10">
        <f t="shared" si="91"/>
        <v>54.62</v>
      </c>
      <c r="Q1200" s="14" t="s">
        <v>8299</v>
      </c>
      <c r="R1200" s="14" t="s">
        <v>8300</v>
      </c>
      <c r="S1200" s="16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8343</v>
      </c>
      <c r="O1201">
        <f t="shared" si="90"/>
        <v>101</v>
      </c>
      <c r="P1201" s="10">
        <f t="shared" si="91"/>
        <v>299.22000000000003</v>
      </c>
      <c r="Q1201" s="14" t="s">
        <v>8299</v>
      </c>
      <c r="R1201" s="14" t="s">
        <v>8300</v>
      </c>
      <c r="S1201" s="16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8343</v>
      </c>
      <c r="O1202">
        <f t="shared" si="90"/>
        <v>126</v>
      </c>
      <c r="P1202" s="10">
        <f t="shared" si="91"/>
        <v>58.53</v>
      </c>
      <c r="Q1202" s="14" t="s">
        <v>8299</v>
      </c>
      <c r="R1202" s="14" t="s">
        <v>8300</v>
      </c>
      <c r="S1202" s="16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8343</v>
      </c>
      <c r="O1203">
        <f t="shared" si="90"/>
        <v>102</v>
      </c>
      <c r="P1203" s="10">
        <f t="shared" si="91"/>
        <v>55.37</v>
      </c>
      <c r="Q1203" s="14" t="s">
        <v>8299</v>
      </c>
      <c r="R1203" s="14" t="s">
        <v>8300</v>
      </c>
      <c r="S1203" s="16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8343</v>
      </c>
      <c r="O1204">
        <f t="shared" si="90"/>
        <v>199</v>
      </c>
      <c r="P1204" s="10">
        <f t="shared" si="91"/>
        <v>183.8</v>
      </c>
      <c r="Q1204" s="14" t="s">
        <v>8299</v>
      </c>
      <c r="R1204" s="14" t="s">
        <v>8300</v>
      </c>
      <c r="S1204" s="16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8343</v>
      </c>
      <c r="O1205">
        <f t="shared" si="90"/>
        <v>102</v>
      </c>
      <c r="P1205" s="10">
        <f t="shared" si="91"/>
        <v>165.35</v>
      </c>
      <c r="Q1205" s="14" t="s">
        <v>8299</v>
      </c>
      <c r="R1205" s="14" t="s">
        <v>8300</v>
      </c>
      <c r="S1205" s="16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8343</v>
      </c>
      <c r="O1206">
        <f t="shared" si="90"/>
        <v>103</v>
      </c>
      <c r="P1206" s="10">
        <f t="shared" si="91"/>
        <v>234.79</v>
      </c>
      <c r="Q1206" s="14" t="s">
        <v>8299</v>
      </c>
      <c r="R1206" s="14" t="s">
        <v>8300</v>
      </c>
      <c r="S1206" s="16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8343</v>
      </c>
      <c r="O1207">
        <f t="shared" si="90"/>
        <v>101</v>
      </c>
      <c r="P1207" s="10">
        <f t="shared" si="91"/>
        <v>211.48</v>
      </c>
      <c r="Q1207" s="14" t="s">
        <v>8299</v>
      </c>
      <c r="R1207" s="14" t="s">
        <v>8300</v>
      </c>
      <c r="S1207" s="16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8343</v>
      </c>
      <c r="O1208">
        <f t="shared" si="90"/>
        <v>115</v>
      </c>
      <c r="P1208" s="10">
        <f t="shared" si="91"/>
        <v>32.340000000000003</v>
      </c>
      <c r="Q1208" s="14" t="s">
        <v>8299</v>
      </c>
      <c r="R1208" s="14" t="s">
        <v>8300</v>
      </c>
      <c r="S1208" s="16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8343</v>
      </c>
      <c r="O1209">
        <f t="shared" si="90"/>
        <v>104</v>
      </c>
      <c r="P1209" s="10">
        <f t="shared" si="91"/>
        <v>123.38</v>
      </c>
      <c r="Q1209" s="14" t="s">
        <v>8299</v>
      </c>
      <c r="R1209" s="14" t="s">
        <v>8300</v>
      </c>
      <c r="S1209" s="16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8343</v>
      </c>
      <c r="O1210">
        <f t="shared" si="90"/>
        <v>155</v>
      </c>
      <c r="P1210" s="10">
        <f t="shared" si="91"/>
        <v>207.07</v>
      </c>
      <c r="Q1210" s="14" t="s">
        <v>8299</v>
      </c>
      <c r="R1210" s="14" t="s">
        <v>8300</v>
      </c>
      <c r="S1210" s="16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8343</v>
      </c>
      <c r="O1211">
        <f t="shared" si="90"/>
        <v>106</v>
      </c>
      <c r="P1211" s="10">
        <f t="shared" si="91"/>
        <v>138.26</v>
      </c>
      <c r="Q1211" s="14" t="s">
        <v>8299</v>
      </c>
      <c r="R1211" s="14" t="s">
        <v>8300</v>
      </c>
      <c r="S1211" s="16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8343</v>
      </c>
      <c r="O1212">
        <f t="shared" si="90"/>
        <v>254</v>
      </c>
      <c r="P1212" s="10">
        <f t="shared" si="91"/>
        <v>493.82</v>
      </c>
      <c r="Q1212" s="14" t="s">
        <v>8299</v>
      </c>
      <c r="R1212" s="14" t="s">
        <v>8300</v>
      </c>
      <c r="S1212" s="16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8343</v>
      </c>
      <c r="O1213">
        <f t="shared" si="90"/>
        <v>101</v>
      </c>
      <c r="P1213" s="10">
        <f t="shared" si="91"/>
        <v>168.5</v>
      </c>
      <c r="Q1213" s="14" t="s">
        <v>8299</v>
      </c>
      <c r="R1213" s="14" t="s">
        <v>8300</v>
      </c>
      <c r="S1213" s="16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8343</v>
      </c>
      <c r="O1214">
        <f t="shared" si="90"/>
        <v>129</v>
      </c>
      <c r="P1214" s="10">
        <f t="shared" si="91"/>
        <v>38.869999999999997</v>
      </c>
      <c r="Q1214" s="14" t="s">
        <v>8299</v>
      </c>
      <c r="R1214" s="14" t="s">
        <v>8300</v>
      </c>
      <c r="S1214" s="16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8343</v>
      </c>
      <c r="O1215">
        <f t="shared" si="90"/>
        <v>102</v>
      </c>
      <c r="P1215" s="10">
        <f t="shared" si="91"/>
        <v>61.53</v>
      </c>
      <c r="Q1215" s="14" t="s">
        <v>8299</v>
      </c>
      <c r="R1215" s="14" t="s">
        <v>8300</v>
      </c>
      <c r="S1215" s="16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8343</v>
      </c>
      <c r="O1216">
        <f t="shared" si="90"/>
        <v>132</v>
      </c>
      <c r="P1216" s="10">
        <f t="shared" si="91"/>
        <v>105.44</v>
      </c>
      <c r="Q1216" s="14" t="s">
        <v>8299</v>
      </c>
      <c r="R1216" s="14" t="s">
        <v>8300</v>
      </c>
      <c r="S1216" s="16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8343</v>
      </c>
      <c r="O1217">
        <f t="shared" si="90"/>
        <v>786</v>
      </c>
      <c r="P1217" s="10">
        <f t="shared" si="91"/>
        <v>71.59</v>
      </c>
      <c r="Q1217" s="14" t="s">
        <v>8299</v>
      </c>
      <c r="R1217" s="14" t="s">
        <v>8300</v>
      </c>
      <c r="S1217" s="16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8343</v>
      </c>
      <c r="O1218">
        <f t="shared" ref="O1218:O1281" si="95">ROUND(E1218/D1218*100,0)</f>
        <v>146</v>
      </c>
      <c r="P1218" s="10">
        <f t="shared" si="91"/>
        <v>91.88</v>
      </c>
      <c r="Q1218" s="14" t="s">
        <v>8299</v>
      </c>
      <c r="R1218" s="14" t="s">
        <v>8300</v>
      </c>
      <c r="S1218" s="16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8343</v>
      </c>
      <c r="O1219">
        <f t="shared" si="95"/>
        <v>103</v>
      </c>
      <c r="P1219" s="10">
        <f t="shared" ref="P1219:P1282" si="96">IFERROR(ROUND(E1219/L1219,2),0 )</f>
        <v>148.57</v>
      </c>
      <c r="Q1219" s="14" t="s">
        <v>8299</v>
      </c>
      <c r="R1219" s="14" t="s">
        <v>8300</v>
      </c>
      <c r="S1219" s="16">
        <f t="shared" ref="S1219:S1282" si="97">(((J1219/60)/60)/24)+DATE(1970,1,1)</f>
        <v>42535.809490740736</v>
      </c>
      <c r="T1219" s="17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8343</v>
      </c>
      <c r="O1220">
        <f t="shared" si="95"/>
        <v>172</v>
      </c>
      <c r="P1220" s="10">
        <f t="shared" si="96"/>
        <v>174.21</v>
      </c>
      <c r="Q1220" s="14" t="s">
        <v>8299</v>
      </c>
      <c r="R1220" s="14" t="s">
        <v>8300</v>
      </c>
      <c r="S1220" s="16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8343</v>
      </c>
      <c r="O1221">
        <f t="shared" si="95"/>
        <v>159</v>
      </c>
      <c r="P1221" s="10">
        <f t="shared" si="96"/>
        <v>102.86</v>
      </c>
      <c r="Q1221" s="14" t="s">
        <v>8299</v>
      </c>
      <c r="R1221" s="14" t="s">
        <v>8300</v>
      </c>
      <c r="S1221" s="16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8343</v>
      </c>
      <c r="O1222">
        <f t="shared" si="95"/>
        <v>104</v>
      </c>
      <c r="P1222" s="10">
        <f t="shared" si="96"/>
        <v>111.18</v>
      </c>
      <c r="Q1222" s="14" t="s">
        <v>8299</v>
      </c>
      <c r="R1222" s="14" t="s">
        <v>8300</v>
      </c>
      <c r="S1222" s="16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8343</v>
      </c>
      <c r="O1223">
        <f t="shared" si="95"/>
        <v>111</v>
      </c>
      <c r="P1223" s="10">
        <f t="shared" si="96"/>
        <v>23.8</v>
      </c>
      <c r="Q1223" s="14" t="s">
        <v>8299</v>
      </c>
      <c r="R1223" s="14" t="s">
        <v>8300</v>
      </c>
      <c r="S1223" s="16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8343</v>
      </c>
      <c r="O1224">
        <f t="shared" si="95"/>
        <v>280</v>
      </c>
      <c r="P1224" s="10">
        <f t="shared" si="96"/>
        <v>81.27</v>
      </c>
      <c r="Q1224" s="14" t="s">
        <v>8299</v>
      </c>
      <c r="R1224" s="14" t="s">
        <v>8300</v>
      </c>
      <c r="S1224" s="16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8343</v>
      </c>
      <c r="O1225">
        <f t="shared" si="95"/>
        <v>112</v>
      </c>
      <c r="P1225" s="10">
        <f t="shared" si="96"/>
        <v>116.21</v>
      </c>
      <c r="Q1225" s="14" t="s">
        <v>8299</v>
      </c>
      <c r="R1225" s="14" t="s">
        <v>8300</v>
      </c>
      <c r="S1225" s="16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8344</v>
      </c>
      <c r="O1226">
        <f t="shared" si="95"/>
        <v>7</v>
      </c>
      <c r="P1226" s="10">
        <f t="shared" si="96"/>
        <v>58.89</v>
      </c>
      <c r="Q1226" s="14" t="s">
        <v>8286</v>
      </c>
      <c r="R1226" s="14" t="s">
        <v>8301</v>
      </c>
      <c r="S1226" s="16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8344</v>
      </c>
      <c r="O1227">
        <f t="shared" si="95"/>
        <v>4</v>
      </c>
      <c r="P1227" s="10">
        <f t="shared" si="96"/>
        <v>44</v>
      </c>
      <c r="Q1227" s="14" t="s">
        <v>8286</v>
      </c>
      <c r="R1227" s="14" t="s">
        <v>8301</v>
      </c>
      <c r="S1227" s="16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8344</v>
      </c>
      <c r="O1228">
        <f t="shared" si="95"/>
        <v>4</v>
      </c>
      <c r="P1228" s="10">
        <f t="shared" si="96"/>
        <v>48.43</v>
      </c>
      <c r="Q1228" s="14" t="s">
        <v>8286</v>
      </c>
      <c r="R1228" s="14" t="s">
        <v>8301</v>
      </c>
      <c r="S1228" s="16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8344</v>
      </c>
      <c r="O1229">
        <f t="shared" si="95"/>
        <v>0</v>
      </c>
      <c r="P1229" s="10">
        <f t="shared" si="96"/>
        <v>0</v>
      </c>
      <c r="Q1229" s="14" t="s">
        <v>8286</v>
      </c>
      <c r="R1229" s="14" t="s">
        <v>8301</v>
      </c>
      <c r="S1229" s="16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8344</v>
      </c>
      <c r="O1230">
        <f t="shared" si="95"/>
        <v>29</v>
      </c>
      <c r="P1230" s="10">
        <f t="shared" si="96"/>
        <v>61.04</v>
      </c>
      <c r="Q1230" s="14" t="s">
        <v>8286</v>
      </c>
      <c r="R1230" s="14" t="s">
        <v>8301</v>
      </c>
      <c r="S1230" s="16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8344</v>
      </c>
      <c r="O1231">
        <f t="shared" si="95"/>
        <v>1</v>
      </c>
      <c r="P1231" s="10">
        <f t="shared" si="96"/>
        <v>25</v>
      </c>
      <c r="Q1231" s="14" t="s">
        <v>8286</v>
      </c>
      <c r="R1231" s="14" t="s">
        <v>8301</v>
      </c>
      <c r="S1231" s="16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8344</v>
      </c>
      <c r="O1232">
        <f t="shared" si="95"/>
        <v>0</v>
      </c>
      <c r="P1232" s="10">
        <f t="shared" si="96"/>
        <v>0</v>
      </c>
      <c r="Q1232" s="14" t="s">
        <v>8286</v>
      </c>
      <c r="R1232" s="14" t="s">
        <v>8301</v>
      </c>
      <c r="S1232" s="16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8344</v>
      </c>
      <c r="O1233">
        <f t="shared" si="95"/>
        <v>0</v>
      </c>
      <c r="P1233" s="10">
        <f t="shared" si="96"/>
        <v>0</v>
      </c>
      <c r="Q1233" s="14" t="s">
        <v>8286</v>
      </c>
      <c r="R1233" s="14" t="s">
        <v>8301</v>
      </c>
      <c r="S1233" s="16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8344</v>
      </c>
      <c r="O1234">
        <f t="shared" si="95"/>
        <v>1</v>
      </c>
      <c r="P1234" s="10">
        <f t="shared" si="96"/>
        <v>40</v>
      </c>
      <c r="Q1234" s="14" t="s">
        <v>8286</v>
      </c>
      <c r="R1234" s="14" t="s">
        <v>8301</v>
      </c>
      <c r="S1234" s="16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8344</v>
      </c>
      <c r="O1235">
        <f t="shared" si="95"/>
        <v>12</v>
      </c>
      <c r="P1235" s="10">
        <f t="shared" si="96"/>
        <v>19.329999999999998</v>
      </c>
      <c r="Q1235" s="14" t="s">
        <v>8286</v>
      </c>
      <c r="R1235" s="14" t="s">
        <v>8301</v>
      </c>
      <c r="S1235" s="16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8344</v>
      </c>
      <c r="O1236">
        <f t="shared" si="95"/>
        <v>0</v>
      </c>
      <c r="P1236" s="10">
        <f t="shared" si="96"/>
        <v>0</v>
      </c>
      <c r="Q1236" s="14" t="s">
        <v>8286</v>
      </c>
      <c r="R1236" s="14" t="s">
        <v>8301</v>
      </c>
      <c r="S1236" s="16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8344</v>
      </c>
      <c r="O1237">
        <f t="shared" si="95"/>
        <v>3</v>
      </c>
      <c r="P1237" s="10">
        <f t="shared" si="96"/>
        <v>35</v>
      </c>
      <c r="Q1237" s="14" t="s">
        <v>8286</v>
      </c>
      <c r="R1237" s="14" t="s">
        <v>8301</v>
      </c>
      <c r="S1237" s="16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8344</v>
      </c>
      <c r="O1238">
        <f t="shared" si="95"/>
        <v>0</v>
      </c>
      <c r="P1238" s="10">
        <f t="shared" si="96"/>
        <v>0</v>
      </c>
      <c r="Q1238" s="14" t="s">
        <v>8286</v>
      </c>
      <c r="R1238" s="14" t="s">
        <v>8301</v>
      </c>
      <c r="S1238" s="16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8344</v>
      </c>
      <c r="O1239">
        <f t="shared" si="95"/>
        <v>0</v>
      </c>
      <c r="P1239" s="10">
        <f t="shared" si="96"/>
        <v>0</v>
      </c>
      <c r="Q1239" s="14" t="s">
        <v>8286</v>
      </c>
      <c r="R1239" s="14" t="s">
        <v>8301</v>
      </c>
      <c r="S1239" s="16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8344</v>
      </c>
      <c r="O1240">
        <f t="shared" si="95"/>
        <v>18</v>
      </c>
      <c r="P1240" s="10">
        <f t="shared" si="96"/>
        <v>59.33</v>
      </c>
      <c r="Q1240" s="14" t="s">
        <v>8286</v>
      </c>
      <c r="R1240" s="14" t="s">
        <v>8301</v>
      </c>
      <c r="S1240" s="16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8344</v>
      </c>
      <c r="O1241">
        <f t="shared" si="95"/>
        <v>0</v>
      </c>
      <c r="P1241" s="10">
        <f t="shared" si="96"/>
        <v>0</v>
      </c>
      <c r="Q1241" s="14" t="s">
        <v>8286</v>
      </c>
      <c r="R1241" s="14" t="s">
        <v>8301</v>
      </c>
      <c r="S1241" s="16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8344</v>
      </c>
      <c r="O1242">
        <f t="shared" si="95"/>
        <v>3</v>
      </c>
      <c r="P1242" s="10">
        <f t="shared" si="96"/>
        <v>30.13</v>
      </c>
      <c r="Q1242" s="14" t="s">
        <v>8286</v>
      </c>
      <c r="R1242" s="14" t="s">
        <v>8301</v>
      </c>
      <c r="S1242" s="16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8344</v>
      </c>
      <c r="O1243">
        <f t="shared" si="95"/>
        <v>51</v>
      </c>
      <c r="P1243" s="10">
        <f t="shared" si="96"/>
        <v>74.62</v>
      </c>
      <c r="Q1243" s="14" t="s">
        <v>8286</v>
      </c>
      <c r="R1243" s="14" t="s">
        <v>8301</v>
      </c>
      <c r="S1243" s="16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8344</v>
      </c>
      <c r="O1244">
        <f t="shared" si="95"/>
        <v>1</v>
      </c>
      <c r="P1244" s="10">
        <f t="shared" si="96"/>
        <v>5</v>
      </c>
      <c r="Q1244" s="14" t="s">
        <v>8286</v>
      </c>
      <c r="R1244" s="14" t="s">
        <v>8301</v>
      </c>
      <c r="S1244" s="16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8344</v>
      </c>
      <c r="O1245">
        <f t="shared" si="95"/>
        <v>14</v>
      </c>
      <c r="P1245" s="10">
        <f t="shared" si="96"/>
        <v>44.5</v>
      </c>
      <c r="Q1245" s="14" t="s">
        <v>8286</v>
      </c>
      <c r="R1245" s="14" t="s">
        <v>8301</v>
      </c>
      <c r="S1245" s="16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8334</v>
      </c>
      <c r="O1246">
        <f t="shared" si="95"/>
        <v>104</v>
      </c>
      <c r="P1246" s="10">
        <f t="shared" si="96"/>
        <v>46.13</v>
      </c>
      <c r="Q1246" s="14" t="s">
        <v>8286</v>
      </c>
      <c r="R1246" s="14" t="s">
        <v>8287</v>
      </c>
      <c r="S1246" s="16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8334</v>
      </c>
      <c r="O1247">
        <f t="shared" si="95"/>
        <v>120</v>
      </c>
      <c r="P1247" s="10">
        <f t="shared" si="96"/>
        <v>141.47</v>
      </c>
      <c r="Q1247" s="14" t="s">
        <v>8286</v>
      </c>
      <c r="R1247" s="14" t="s">
        <v>8287</v>
      </c>
      <c r="S1247" s="16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8334</v>
      </c>
      <c r="O1248">
        <f t="shared" si="95"/>
        <v>117</v>
      </c>
      <c r="P1248" s="10">
        <f t="shared" si="96"/>
        <v>75.48</v>
      </c>
      <c r="Q1248" s="14" t="s">
        <v>8286</v>
      </c>
      <c r="R1248" s="14" t="s">
        <v>8287</v>
      </c>
      <c r="S1248" s="16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8334</v>
      </c>
      <c r="O1249">
        <f t="shared" si="95"/>
        <v>122</v>
      </c>
      <c r="P1249" s="10">
        <f t="shared" si="96"/>
        <v>85.5</v>
      </c>
      <c r="Q1249" s="14" t="s">
        <v>8286</v>
      </c>
      <c r="R1249" s="14" t="s">
        <v>8287</v>
      </c>
      <c r="S1249" s="16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8334</v>
      </c>
      <c r="O1250">
        <f t="shared" si="95"/>
        <v>152</v>
      </c>
      <c r="P1250" s="10">
        <f t="shared" si="96"/>
        <v>64.25</v>
      </c>
      <c r="Q1250" s="14" t="s">
        <v>8286</v>
      </c>
      <c r="R1250" s="14" t="s">
        <v>8287</v>
      </c>
      <c r="S1250" s="16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8334</v>
      </c>
      <c r="O1251">
        <f t="shared" si="95"/>
        <v>104</v>
      </c>
      <c r="P1251" s="10">
        <f t="shared" si="96"/>
        <v>64.47</v>
      </c>
      <c r="Q1251" s="14" t="s">
        <v>8286</v>
      </c>
      <c r="R1251" s="14" t="s">
        <v>8287</v>
      </c>
      <c r="S1251" s="16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8334</v>
      </c>
      <c r="O1252">
        <f t="shared" si="95"/>
        <v>200</v>
      </c>
      <c r="P1252" s="10">
        <f t="shared" si="96"/>
        <v>118.2</v>
      </c>
      <c r="Q1252" s="14" t="s">
        <v>8286</v>
      </c>
      <c r="R1252" s="14" t="s">
        <v>8287</v>
      </c>
      <c r="S1252" s="16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8334</v>
      </c>
      <c r="O1253">
        <f t="shared" si="95"/>
        <v>102</v>
      </c>
      <c r="P1253" s="10">
        <f t="shared" si="96"/>
        <v>82.54</v>
      </c>
      <c r="Q1253" s="14" t="s">
        <v>8286</v>
      </c>
      <c r="R1253" s="14" t="s">
        <v>8287</v>
      </c>
      <c r="S1253" s="16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8334</v>
      </c>
      <c r="O1254">
        <f t="shared" si="95"/>
        <v>138</v>
      </c>
      <c r="P1254" s="10">
        <f t="shared" si="96"/>
        <v>34.17</v>
      </c>
      <c r="Q1254" s="14" t="s">
        <v>8286</v>
      </c>
      <c r="R1254" s="14" t="s">
        <v>8287</v>
      </c>
      <c r="S1254" s="16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8334</v>
      </c>
      <c r="O1255">
        <f t="shared" si="95"/>
        <v>303833</v>
      </c>
      <c r="P1255" s="10">
        <f t="shared" si="96"/>
        <v>42.73</v>
      </c>
      <c r="Q1255" s="14" t="s">
        <v>8286</v>
      </c>
      <c r="R1255" s="14" t="s">
        <v>8287</v>
      </c>
      <c r="S1255" s="16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8334</v>
      </c>
      <c r="O1256">
        <f t="shared" si="95"/>
        <v>199</v>
      </c>
      <c r="P1256" s="10">
        <f t="shared" si="96"/>
        <v>94.49</v>
      </c>
      <c r="Q1256" s="14" t="s">
        <v>8286</v>
      </c>
      <c r="R1256" s="14" t="s">
        <v>8287</v>
      </c>
      <c r="S1256" s="16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8334</v>
      </c>
      <c r="O1257">
        <f t="shared" si="95"/>
        <v>202</v>
      </c>
      <c r="P1257" s="10">
        <f t="shared" si="96"/>
        <v>55.7</v>
      </c>
      <c r="Q1257" s="14" t="s">
        <v>8286</v>
      </c>
      <c r="R1257" s="14" t="s">
        <v>8287</v>
      </c>
      <c r="S1257" s="16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8334</v>
      </c>
      <c r="O1258">
        <f t="shared" si="95"/>
        <v>118</v>
      </c>
      <c r="P1258" s="10">
        <f t="shared" si="96"/>
        <v>98.03</v>
      </c>
      <c r="Q1258" s="14" t="s">
        <v>8286</v>
      </c>
      <c r="R1258" s="14" t="s">
        <v>8287</v>
      </c>
      <c r="S1258" s="16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8334</v>
      </c>
      <c r="O1259">
        <f t="shared" si="95"/>
        <v>295</v>
      </c>
      <c r="P1259" s="10">
        <f t="shared" si="96"/>
        <v>92.1</v>
      </c>
      <c r="Q1259" s="14" t="s">
        <v>8286</v>
      </c>
      <c r="R1259" s="14" t="s">
        <v>8287</v>
      </c>
      <c r="S1259" s="16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8334</v>
      </c>
      <c r="O1260">
        <f t="shared" si="95"/>
        <v>213</v>
      </c>
      <c r="P1260" s="10">
        <f t="shared" si="96"/>
        <v>38.18</v>
      </c>
      <c r="Q1260" s="14" t="s">
        <v>8286</v>
      </c>
      <c r="R1260" s="14" t="s">
        <v>8287</v>
      </c>
      <c r="S1260" s="16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8334</v>
      </c>
      <c r="O1261">
        <f t="shared" si="95"/>
        <v>104</v>
      </c>
      <c r="P1261" s="10">
        <f t="shared" si="96"/>
        <v>27.15</v>
      </c>
      <c r="Q1261" s="14" t="s">
        <v>8286</v>
      </c>
      <c r="R1261" s="14" t="s">
        <v>8287</v>
      </c>
      <c r="S1261" s="16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8334</v>
      </c>
      <c r="O1262">
        <f t="shared" si="95"/>
        <v>114</v>
      </c>
      <c r="P1262" s="10">
        <f t="shared" si="96"/>
        <v>50.69</v>
      </c>
      <c r="Q1262" s="14" t="s">
        <v>8286</v>
      </c>
      <c r="R1262" s="14" t="s">
        <v>8287</v>
      </c>
      <c r="S1262" s="16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8334</v>
      </c>
      <c r="O1263">
        <f t="shared" si="95"/>
        <v>101</v>
      </c>
      <c r="P1263" s="10">
        <f t="shared" si="96"/>
        <v>38.94</v>
      </c>
      <c r="Q1263" s="14" t="s">
        <v>8286</v>
      </c>
      <c r="R1263" s="14" t="s">
        <v>8287</v>
      </c>
      <c r="S1263" s="16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8334</v>
      </c>
      <c r="O1264">
        <f t="shared" si="95"/>
        <v>125</v>
      </c>
      <c r="P1264" s="10">
        <f t="shared" si="96"/>
        <v>77.64</v>
      </c>
      <c r="Q1264" s="14" t="s">
        <v>8286</v>
      </c>
      <c r="R1264" s="14" t="s">
        <v>8287</v>
      </c>
      <c r="S1264" s="16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8334</v>
      </c>
      <c r="O1265">
        <f t="shared" si="95"/>
        <v>119</v>
      </c>
      <c r="P1265" s="10">
        <f t="shared" si="96"/>
        <v>43.54</v>
      </c>
      <c r="Q1265" s="14" t="s">
        <v>8286</v>
      </c>
      <c r="R1265" s="14" t="s">
        <v>8287</v>
      </c>
      <c r="S1265" s="16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8334</v>
      </c>
      <c r="O1266">
        <f t="shared" si="95"/>
        <v>166</v>
      </c>
      <c r="P1266" s="10">
        <f t="shared" si="96"/>
        <v>31.82</v>
      </c>
      <c r="Q1266" s="14" t="s">
        <v>8286</v>
      </c>
      <c r="R1266" s="14" t="s">
        <v>8287</v>
      </c>
      <c r="S1266" s="16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8334</v>
      </c>
      <c r="O1267">
        <f t="shared" si="95"/>
        <v>119</v>
      </c>
      <c r="P1267" s="10">
        <f t="shared" si="96"/>
        <v>63.18</v>
      </c>
      <c r="Q1267" s="14" t="s">
        <v>8286</v>
      </c>
      <c r="R1267" s="14" t="s">
        <v>8287</v>
      </c>
      <c r="S1267" s="16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8334</v>
      </c>
      <c r="O1268">
        <f t="shared" si="95"/>
        <v>100</v>
      </c>
      <c r="P1268" s="10">
        <f t="shared" si="96"/>
        <v>190.9</v>
      </c>
      <c r="Q1268" s="14" t="s">
        <v>8286</v>
      </c>
      <c r="R1268" s="14" t="s">
        <v>8287</v>
      </c>
      <c r="S1268" s="16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8334</v>
      </c>
      <c r="O1269">
        <f t="shared" si="95"/>
        <v>102</v>
      </c>
      <c r="P1269" s="10">
        <f t="shared" si="96"/>
        <v>140.86000000000001</v>
      </c>
      <c r="Q1269" s="14" t="s">
        <v>8286</v>
      </c>
      <c r="R1269" s="14" t="s">
        <v>8287</v>
      </c>
      <c r="S1269" s="16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8334</v>
      </c>
      <c r="O1270">
        <f t="shared" si="95"/>
        <v>117</v>
      </c>
      <c r="P1270" s="10">
        <f t="shared" si="96"/>
        <v>76.92</v>
      </c>
      <c r="Q1270" s="14" t="s">
        <v>8286</v>
      </c>
      <c r="R1270" s="14" t="s">
        <v>8287</v>
      </c>
      <c r="S1270" s="16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8334</v>
      </c>
      <c r="O1271">
        <f t="shared" si="95"/>
        <v>109</v>
      </c>
      <c r="P1271" s="10">
        <f t="shared" si="96"/>
        <v>99.16</v>
      </c>
      <c r="Q1271" s="14" t="s">
        <v>8286</v>
      </c>
      <c r="R1271" s="14" t="s">
        <v>8287</v>
      </c>
      <c r="S1271" s="16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8334</v>
      </c>
      <c r="O1272">
        <f t="shared" si="95"/>
        <v>115</v>
      </c>
      <c r="P1272" s="10">
        <f t="shared" si="96"/>
        <v>67.88</v>
      </c>
      <c r="Q1272" s="14" t="s">
        <v>8286</v>
      </c>
      <c r="R1272" s="14" t="s">
        <v>8287</v>
      </c>
      <c r="S1272" s="16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8334</v>
      </c>
      <c r="O1273">
        <f t="shared" si="95"/>
        <v>102</v>
      </c>
      <c r="P1273" s="10">
        <f t="shared" si="96"/>
        <v>246.29</v>
      </c>
      <c r="Q1273" s="14" t="s">
        <v>8286</v>
      </c>
      <c r="R1273" s="14" t="s">
        <v>8287</v>
      </c>
      <c r="S1273" s="16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8334</v>
      </c>
      <c r="O1274">
        <f t="shared" si="95"/>
        <v>106</v>
      </c>
      <c r="P1274" s="10">
        <f t="shared" si="96"/>
        <v>189.29</v>
      </c>
      <c r="Q1274" s="14" t="s">
        <v>8286</v>
      </c>
      <c r="R1274" s="14" t="s">
        <v>8287</v>
      </c>
      <c r="S1274" s="16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8334</v>
      </c>
      <c r="O1275">
        <f t="shared" si="95"/>
        <v>104</v>
      </c>
      <c r="P1275" s="10">
        <f t="shared" si="96"/>
        <v>76.67</v>
      </c>
      <c r="Q1275" s="14" t="s">
        <v>8286</v>
      </c>
      <c r="R1275" s="14" t="s">
        <v>8287</v>
      </c>
      <c r="S1275" s="16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8334</v>
      </c>
      <c r="O1276">
        <f t="shared" si="95"/>
        <v>155</v>
      </c>
      <c r="P1276" s="10">
        <f t="shared" si="96"/>
        <v>82.96</v>
      </c>
      <c r="Q1276" s="14" t="s">
        <v>8286</v>
      </c>
      <c r="R1276" s="14" t="s">
        <v>8287</v>
      </c>
      <c r="S1276" s="16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8334</v>
      </c>
      <c r="O1277">
        <f t="shared" si="95"/>
        <v>162</v>
      </c>
      <c r="P1277" s="10">
        <f t="shared" si="96"/>
        <v>62.52</v>
      </c>
      <c r="Q1277" s="14" t="s">
        <v>8286</v>
      </c>
      <c r="R1277" s="14" t="s">
        <v>8287</v>
      </c>
      <c r="S1277" s="16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8334</v>
      </c>
      <c r="O1278">
        <f t="shared" si="95"/>
        <v>104</v>
      </c>
      <c r="P1278" s="10">
        <f t="shared" si="96"/>
        <v>46.07</v>
      </c>
      <c r="Q1278" s="14" t="s">
        <v>8286</v>
      </c>
      <c r="R1278" s="14" t="s">
        <v>8287</v>
      </c>
      <c r="S1278" s="16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8334</v>
      </c>
      <c r="O1279">
        <f t="shared" si="95"/>
        <v>106</v>
      </c>
      <c r="P1279" s="10">
        <f t="shared" si="96"/>
        <v>38.54</v>
      </c>
      <c r="Q1279" s="14" t="s">
        <v>8286</v>
      </c>
      <c r="R1279" s="14" t="s">
        <v>8287</v>
      </c>
      <c r="S1279" s="16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8334</v>
      </c>
      <c r="O1280">
        <f t="shared" si="95"/>
        <v>155</v>
      </c>
      <c r="P1280" s="10">
        <f t="shared" si="96"/>
        <v>53.01</v>
      </c>
      <c r="Q1280" s="14" t="s">
        <v>8286</v>
      </c>
      <c r="R1280" s="14" t="s">
        <v>8287</v>
      </c>
      <c r="S1280" s="16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8334</v>
      </c>
      <c r="O1281">
        <f t="shared" si="95"/>
        <v>111</v>
      </c>
      <c r="P1281" s="10">
        <f t="shared" si="96"/>
        <v>73.36</v>
      </c>
      <c r="Q1281" s="14" t="s">
        <v>8286</v>
      </c>
      <c r="R1281" s="14" t="s">
        <v>8287</v>
      </c>
      <c r="S1281" s="16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8334</v>
      </c>
      <c r="O1282">
        <f t="shared" ref="O1282:O1345" si="100">ROUND(E1282/D1282*100,0)</f>
        <v>111</v>
      </c>
      <c r="P1282" s="10">
        <f t="shared" si="96"/>
        <v>127.98</v>
      </c>
      <c r="Q1282" s="14" t="s">
        <v>8286</v>
      </c>
      <c r="R1282" s="14" t="s">
        <v>8287</v>
      </c>
      <c r="S1282" s="16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8334</v>
      </c>
      <c r="O1283">
        <f t="shared" si="100"/>
        <v>111</v>
      </c>
      <c r="P1283" s="10">
        <f t="shared" ref="P1283:P1346" si="101">IFERROR(ROUND(E1283/L1283,2),0 )</f>
        <v>104.73</v>
      </c>
      <c r="Q1283" s="14" t="s">
        <v>8286</v>
      </c>
      <c r="R1283" s="14" t="s">
        <v>8287</v>
      </c>
      <c r="S1283" s="16">
        <f t="shared" ref="S1283:S1346" si="102">(((J1283/60)/60)/24)+DATE(1970,1,1)</f>
        <v>41463.743472222224</v>
      </c>
      <c r="T1283" s="17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8334</v>
      </c>
      <c r="O1284">
        <f t="shared" si="100"/>
        <v>124</v>
      </c>
      <c r="P1284" s="10">
        <f t="shared" si="101"/>
        <v>67.67</v>
      </c>
      <c r="Q1284" s="14" t="s">
        <v>8286</v>
      </c>
      <c r="R1284" s="14" t="s">
        <v>8287</v>
      </c>
      <c r="S1284" s="16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8334</v>
      </c>
      <c r="O1285">
        <f t="shared" si="100"/>
        <v>211</v>
      </c>
      <c r="P1285" s="10">
        <f t="shared" si="101"/>
        <v>95.93</v>
      </c>
      <c r="Q1285" s="14" t="s">
        <v>8286</v>
      </c>
      <c r="R1285" s="14" t="s">
        <v>8287</v>
      </c>
      <c r="S1285" s="16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8329</v>
      </c>
      <c r="O1286">
        <f t="shared" si="100"/>
        <v>101</v>
      </c>
      <c r="P1286" s="10">
        <f t="shared" si="101"/>
        <v>65.16</v>
      </c>
      <c r="Q1286" s="14" t="s">
        <v>8278</v>
      </c>
      <c r="R1286" s="14" t="s">
        <v>8279</v>
      </c>
      <c r="S1286" s="16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8329</v>
      </c>
      <c r="O1287">
        <f t="shared" si="100"/>
        <v>102</v>
      </c>
      <c r="P1287" s="10">
        <f t="shared" si="101"/>
        <v>32.270000000000003</v>
      </c>
      <c r="Q1287" s="14" t="s">
        <v>8278</v>
      </c>
      <c r="R1287" s="14" t="s">
        <v>8279</v>
      </c>
      <c r="S1287" s="16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8329</v>
      </c>
      <c r="O1288">
        <f t="shared" si="100"/>
        <v>108</v>
      </c>
      <c r="P1288" s="10">
        <f t="shared" si="101"/>
        <v>81.25</v>
      </c>
      <c r="Q1288" s="14" t="s">
        <v>8278</v>
      </c>
      <c r="R1288" s="14" t="s">
        <v>8279</v>
      </c>
      <c r="S1288" s="16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8329</v>
      </c>
      <c r="O1289">
        <f t="shared" si="100"/>
        <v>242</v>
      </c>
      <c r="P1289" s="10">
        <f t="shared" si="101"/>
        <v>24.2</v>
      </c>
      <c r="Q1289" s="14" t="s">
        <v>8278</v>
      </c>
      <c r="R1289" s="14" t="s">
        <v>8279</v>
      </c>
      <c r="S1289" s="16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8329</v>
      </c>
      <c r="O1290">
        <f t="shared" si="100"/>
        <v>100</v>
      </c>
      <c r="P1290" s="10">
        <f t="shared" si="101"/>
        <v>65.87</v>
      </c>
      <c r="Q1290" s="14" t="s">
        <v>8278</v>
      </c>
      <c r="R1290" s="14" t="s">
        <v>8279</v>
      </c>
      <c r="S1290" s="16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8329</v>
      </c>
      <c r="O1291">
        <f t="shared" si="100"/>
        <v>125</v>
      </c>
      <c r="P1291" s="10">
        <f t="shared" si="101"/>
        <v>36.08</v>
      </c>
      <c r="Q1291" s="14" t="s">
        <v>8278</v>
      </c>
      <c r="R1291" s="14" t="s">
        <v>8279</v>
      </c>
      <c r="S1291" s="16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8329</v>
      </c>
      <c r="O1292">
        <f t="shared" si="100"/>
        <v>109</v>
      </c>
      <c r="P1292" s="10">
        <f t="shared" si="101"/>
        <v>44.19</v>
      </c>
      <c r="Q1292" s="14" t="s">
        <v>8278</v>
      </c>
      <c r="R1292" s="14" t="s">
        <v>8279</v>
      </c>
      <c r="S1292" s="16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8329</v>
      </c>
      <c r="O1293">
        <f t="shared" si="100"/>
        <v>146</v>
      </c>
      <c r="P1293" s="10">
        <f t="shared" si="101"/>
        <v>104.07</v>
      </c>
      <c r="Q1293" s="14" t="s">
        <v>8278</v>
      </c>
      <c r="R1293" s="14" t="s">
        <v>8279</v>
      </c>
      <c r="S1293" s="16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8329</v>
      </c>
      <c r="O1294">
        <f t="shared" si="100"/>
        <v>110</v>
      </c>
      <c r="P1294" s="10">
        <f t="shared" si="101"/>
        <v>35.96</v>
      </c>
      <c r="Q1294" s="14" t="s">
        <v>8278</v>
      </c>
      <c r="R1294" s="14" t="s">
        <v>8279</v>
      </c>
      <c r="S1294" s="16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8329</v>
      </c>
      <c r="O1295">
        <f t="shared" si="100"/>
        <v>102</v>
      </c>
      <c r="P1295" s="10">
        <f t="shared" si="101"/>
        <v>127.79</v>
      </c>
      <c r="Q1295" s="14" t="s">
        <v>8278</v>
      </c>
      <c r="R1295" s="14" t="s">
        <v>8279</v>
      </c>
      <c r="S1295" s="16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8329</v>
      </c>
      <c r="O1296">
        <f t="shared" si="100"/>
        <v>122</v>
      </c>
      <c r="P1296" s="10">
        <f t="shared" si="101"/>
        <v>27.73</v>
      </c>
      <c r="Q1296" s="14" t="s">
        <v>8278</v>
      </c>
      <c r="R1296" s="14" t="s">
        <v>8279</v>
      </c>
      <c r="S1296" s="16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8329</v>
      </c>
      <c r="O1297">
        <f t="shared" si="100"/>
        <v>102</v>
      </c>
      <c r="P1297" s="10">
        <f t="shared" si="101"/>
        <v>39.83</v>
      </c>
      <c r="Q1297" s="14" t="s">
        <v>8278</v>
      </c>
      <c r="R1297" s="14" t="s">
        <v>8279</v>
      </c>
      <c r="S1297" s="16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8329</v>
      </c>
      <c r="O1298">
        <f t="shared" si="100"/>
        <v>141</v>
      </c>
      <c r="P1298" s="10">
        <f t="shared" si="101"/>
        <v>52.17</v>
      </c>
      <c r="Q1298" s="14" t="s">
        <v>8278</v>
      </c>
      <c r="R1298" s="14" t="s">
        <v>8279</v>
      </c>
      <c r="S1298" s="16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8329</v>
      </c>
      <c r="O1299">
        <f t="shared" si="100"/>
        <v>110</v>
      </c>
      <c r="P1299" s="10">
        <f t="shared" si="101"/>
        <v>92.04</v>
      </c>
      <c r="Q1299" s="14" t="s">
        <v>8278</v>
      </c>
      <c r="R1299" s="14" t="s">
        <v>8279</v>
      </c>
      <c r="S1299" s="16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8329</v>
      </c>
      <c r="O1300">
        <f t="shared" si="100"/>
        <v>105</v>
      </c>
      <c r="P1300" s="10">
        <f t="shared" si="101"/>
        <v>63.42</v>
      </c>
      <c r="Q1300" s="14" t="s">
        <v>8278</v>
      </c>
      <c r="R1300" s="14" t="s">
        <v>8279</v>
      </c>
      <c r="S1300" s="16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8329</v>
      </c>
      <c r="O1301">
        <f t="shared" si="100"/>
        <v>124</v>
      </c>
      <c r="P1301" s="10">
        <f t="shared" si="101"/>
        <v>135.63</v>
      </c>
      <c r="Q1301" s="14" t="s">
        <v>8278</v>
      </c>
      <c r="R1301" s="14" t="s">
        <v>8279</v>
      </c>
      <c r="S1301" s="16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8329</v>
      </c>
      <c r="O1302">
        <f t="shared" si="100"/>
        <v>135</v>
      </c>
      <c r="P1302" s="10">
        <f t="shared" si="101"/>
        <v>168.75</v>
      </c>
      <c r="Q1302" s="14" t="s">
        <v>8278</v>
      </c>
      <c r="R1302" s="14" t="s">
        <v>8279</v>
      </c>
      <c r="S1302" s="16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8329</v>
      </c>
      <c r="O1303">
        <f t="shared" si="100"/>
        <v>103</v>
      </c>
      <c r="P1303" s="10">
        <f t="shared" si="101"/>
        <v>70.86</v>
      </c>
      <c r="Q1303" s="14" t="s">
        <v>8278</v>
      </c>
      <c r="R1303" s="14" t="s">
        <v>8279</v>
      </c>
      <c r="S1303" s="16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8329</v>
      </c>
      <c r="O1304">
        <f t="shared" si="100"/>
        <v>100</v>
      </c>
      <c r="P1304" s="10">
        <f t="shared" si="101"/>
        <v>50</v>
      </c>
      <c r="Q1304" s="14" t="s">
        <v>8278</v>
      </c>
      <c r="R1304" s="14" t="s">
        <v>8279</v>
      </c>
      <c r="S1304" s="16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8329</v>
      </c>
      <c r="O1305">
        <f t="shared" si="100"/>
        <v>130</v>
      </c>
      <c r="P1305" s="10">
        <f t="shared" si="101"/>
        <v>42.21</v>
      </c>
      <c r="Q1305" s="14" t="s">
        <v>8278</v>
      </c>
      <c r="R1305" s="14" t="s">
        <v>8279</v>
      </c>
      <c r="S1305" s="16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8331</v>
      </c>
      <c r="O1306">
        <f t="shared" si="100"/>
        <v>40</v>
      </c>
      <c r="P1306" s="10">
        <f t="shared" si="101"/>
        <v>152.41</v>
      </c>
      <c r="Q1306" s="14" t="s">
        <v>8280</v>
      </c>
      <c r="R1306" s="14" t="s">
        <v>8282</v>
      </c>
      <c r="S1306" s="16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8331</v>
      </c>
      <c r="O1307">
        <f t="shared" si="100"/>
        <v>26</v>
      </c>
      <c r="P1307" s="10">
        <f t="shared" si="101"/>
        <v>90.62</v>
      </c>
      <c r="Q1307" s="14" t="s">
        <v>8280</v>
      </c>
      <c r="R1307" s="14" t="s">
        <v>8282</v>
      </c>
      <c r="S1307" s="16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8331</v>
      </c>
      <c r="O1308">
        <f t="shared" si="100"/>
        <v>65</v>
      </c>
      <c r="P1308" s="10">
        <f t="shared" si="101"/>
        <v>201.6</v>
      </c>
      <c r="Q1308" s="14" t="s">
        <v>8280</v>
      </c>
      <c r="R1308" s="14" t="s">
        <v>8282</v>
      </c>
      <c r="S1308" s="16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8331</v>
      </c>
      <c r="O1309">
        <f t="shared" si="100"/>
        <v>12</v>
      </c>
      <c r="P1309" s="10">
        <f t="shared" si="101"/>
        <v>127.93</v>
      </c>
      <c r="Q1309" s="14" t="s">
        <v>8280</v>
      </c>
      <c r="R1309" s="14" t="s">
        <v>8282</v>
      </c>
      <c r="S1309" s="16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8331</v>
      </c>
      <c r="O1310">
        <f t="shared" si="100"/>
        <v>11</v>
      </c>
      <c r="P1310" s="10">
        <f t="shared" si="101"/>
        <v>29.89</v>
      </c>
      <c r="Q1310" s="14" t="s">
        <v>8280</v>
      </c>
      <c r="R1310" s="14" t="s">
        <v>8282</v>
      </c>
      <c r="S1310" s="16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8331</v>
      </c>
      <c r="O1311">
        <f t="shared" si="100"/>
        <v>112</v>
      </c>
      <c r="P1311" s="10">
        <f t="shared" si="101"/>
        <v>367.97</v>
      </c>
      <c r="Q1311" s="14" t="s">
        <v>8280</v>
      </c>
      <c r="R1311" s="14" t="s">
        <v>8282</v>
      </c>
      <c r="S1311" s="16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8331</v>
      </c>
      <c r="O1312">
        <f t="shared" si="100"/>
        <v>16</v>
      </c>
      <c r="P1312" s="10">
        <f t="shared" si="101"/>
        <v>129.16999999999999</v>
      </c>
      <c r="Q1312" s="14" t="s">
        <v>8280</v>
      </c>
      <c r="R1312" s="14" t="s">
        <v>8282</v>
      </c>
      <c r="S1312" s="16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8331</v>
      </c>
      <c r="O1313">
        <f t="shared" si="100"/>
        <v>32</v>
      </c>
      <c r="P1313" s="10">
        <f t="shared" si="101"/>
        <v>800.7</v>
      </c>
      <c r="Q1313" s="14" t="s">
        <v>8280</v>
      </c>
      <c r="R1313" s="14" t="s">
        <v>8282</v>
      </c>
      <c r="S1313" s="16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8331</v>
      </c>
      <c r="O1314">
        <f t="shared" si="100"/>
        <v>1</v>
      </c>
      <c r="P1314" s="10">
        <f t="shared" si="101"/>
        <v>28</v>
      </c>
      <c r="Q1314" s="14" t="s">
        <v>8280</v>
      </c>
      <c r="R1314" s="14" t="s">
        <v>8282</v>
      </c>
      <c r="S1314" s="16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8331</v>
      </c>
      <c r="O1315">
        <f t="shared" si="100"/>
        <v>31</v>
      </c>
      <c r="P1315" s="10">
        <f t="shared" si="101"/>
        <v>102.02</v>
      </c>
      <c r="Q1315" s="14" t="s">
        <v>8280</v>
      </c>
      <c r="R1315" s="14" t="s">
        <v>8282</v>
      </c>
      <c r="S1315" s="16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8331</v>
      </c>
      <c r="O1316">
        <f t="shared" si="100"/>
        <v>1</v>
      </c>
      <c r="P1316" s="10">
        <f t="shared" si="101"/>
        <v>184.36</v>
      </c>
      <c r="Q1316" s="14" t="s">
        <v>8280</v>
      </c>
      <c r="R1316" s="14" t="s">
        <v>8282</v>
      </c>
      <c r="S1316" s="16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8331</v>
      </c>
      <c r="O1317">
        <f t="shared" si="100"/>
        <v>40</v>
      </c>
      <c r="P1317" s="10">
        <f t="shared" si="101"/>
        <v>162.91999999999999</v>
      </c>
      <c r="Q1317" s="14" t="s">
        <v>8280</v>
      </c>
      <c r="R1317" s="14" t="s">
        <v>8282</v>
      </c>
      <c r="S1317" s="16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8331</v>
      </c>
      <c r="O1318">
        <f t="shared" si="100"/>
        <v>0</v>
      </c>
      <c r="P1318" s="10">
        <f t="shared" si="101"/>
        <v>1</v>
      </c>
      <c r="Q1318" s="14" t="s">
        <v>8280</v>
      </c>
      <c r="R1318" s="14" t="s">
        <v>8282</v>
      </c>
      <c r="S1318" s="16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8331</v>
      </c>
      <c r="O1319">
        <f t="shared" si="100"/>
        <v>6</v>
      </c>
      <c r="P1319" s="10">
        <f t="shared" si="101"/>
        <v>603.53</v>
      </c>
      <c r="Q1319" s="14" t="s">
        <v>8280</v>
      </c>
      <c r="R1319" s="14" t="s">
        <v>8282</v>
      </c>
      <c r="S1319" s="16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8331</v>
      </c>
      <c r="O1320">
        <f t="shared" si="100"/>
        <v>15</v>
      </c>
      <c r="P1320" s="10">
        <f t="shared" si="101"/>
        <v>45.41</v>
      </c>
      <c r="Q1320" s="14" t="s">
        <v>8280</v>
      </c>
      <c r="R1320" s="14" t="s">
        <v>8282</v>
      </c>
      <c r="S1320" s="16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8331</v>
      </c>
      <c r="O1321">
        <f t="shared" si="100"/>
        <v>15</v>
      </c>
      <c r="P1321" s="10">
        <f t="shared" si="101"/>
        <v>97.33</v>
      </c>
      <c r="Q1321" s="14" t="s">
        <v>8280</v>
      </c>
      <c r="R1321" s="14" t="s">
        <v>8282</v>
      </c>
      <c r="S1321" s="16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8331</v>
      </c>
      <c r="O1322">
        <f t="shared" si="100"/>
        <v>1</v>
      </c>
      <c r="P1322" s="10">
        <f t="shared" si="101"/>
        <v>167.67</v>
      </c>
      <c r="Q1322" s="14" t="s">
        <v>8280</v>
      </c>
      <c r="R1322" s="14" t="s">
        <v>8282</v>
      </c>
      <c r="S1322" s="16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8331</v>
      </c>
      <c r="O1323">
        <f t="shared" si="100"/>
        <v>1</v>
      </c>
      <c r="P1323" s="10">
        <f t="shared" si="101"/>
        <v>859.86</v>
      </c>
      <c r="Q1323" s="14" t="s">
        <v>8280</v>
      </c>
      <c r="R1323" s="14" t="s">
        <v>8282</v>
      </c>
      <c r="S1323" s="16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8331</v>
      </c>
      <c r="O1324">
        <f t="shared" si="100"/>
        <v>0</v>
      </c>
      <c r="P1324" s="10">
        <f t="shared" si="101"/>
        <v>26.5</v>
      </c>
      <c r="Q1324" s="14" t="s">
        <v>8280</v>
      </c>
      <c r="R1324" s="14" t="s">
        <v>8282</v>
      </c>
      <c r="S1324" s="16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8331</v>
      </c>
      <c r="O1325">
        <f t="shared" si="100"/>
        <v>9</v>
      </c>
      <c r="P1325" s="10">
        <f t="shared" si="101"/>
        <v>30.27</v>
      </c>
      <c r="Q1325" s="14" t="s">
        <v>8280</v>
      </c>
      <c r="R1325" s="14" t="s">
        <v>8282</v>
      </c>
      <c r="S1325" s="16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8331</v>
      </c>
      <c r="O1326">
        <f t="shared" si="100"/>
        <v>10</v>
      </c>
      <c r="P1326" s="10">
        <f t="shared" si="101"/>
        <v>54.67</v>
      </c>
      <c r="Q1326" s="14" t="s">
        <v>8280</v>
      </c>
      <c r="R1326" s="14" t="s">
        <v>8282</v>
      </c>
      <c r="S1326" s="16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8331</v>
      </c>
      <c r="O1327">
        <f t="shared" si="100"/>
        <v>2</v>
      </c>
      <c r="P1327" s="10">
        <f t="shared" si="101"/>
        <v>60.75</v>
      </c>
      <c r="Q1327" s="14" t="s">
        <v>8280</v>
      </c>
      <c r="R1327" s="14" t="s">
        <v>8282</v>
      </c>
      <c r="S1327" s="16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8331</v>
      </c>
      <c r="O1328">
        <f t="shared" si="100"/>
        <v>1</v>
      </c>
      <c r="P1328" s="10">
        <f t="shared" si="101"/>
        <v>102.73</v>
      </c>
      <c r="Q1328" s="14" t="s">
        <v>8280</v>
      </c>
      <c r="R1328" s="14" t="s">
        <v>8282</v>
      </c>
      <c r="S1328" s="16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8331</v>
      </c>
      <c r="O1329">
        <f t="shared" si="100"/>
        <v>4</v>
      </c>
      <c r="P1329" s="10">
        <f t="shared" si="101"/>
        <v>41.59</v>
      </c>
      <c r="Q1329" s="14" t="s">
        <v>8280</v>
      </c>
      <c r="R1329" s="14" t="s">
        <v>8282</v>
      </c>
      <c r="S1329" s="16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8331</v>
      </c>
      <c r="O1330">
        <f t="shared" si="100"/>
        <v>2</v>
      </c>
      <c r="P1330" s="10">
        <f t="shared" si="101"/>
        <v>116.53</v>
      </c>
      <c r="Q1330" s="14" t="s">
        <v>8280</v>
      </c>
      <c r="R1330" s="14" t="s">
        <v>8282</v>
      </c>
      <c r="S1330" s="16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8331</v>
      </c>
      <c r="O1331">
        <f t="shared" si="100"/>
        <v>1</v>
      </c>
      <c r="P1331" s="10">
        <f t="shared" si="101"/>
        <v>45.33</v>
      </c>
      <c r="Q1331" s="14" t="s">
        <v>8280</v>
      </c>
      <c r="R1331" s="14" t="s">
        <v>8282</v>
      </c>
      <c r="S1331" s="16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8331</v>
      </c>
      <c r="O1332">
        <f t="shared" si="100"/>
        <v>22</v>
      </c>
      <c r="P1332" s="10">
        <f t="shared" si="101"/>
        <v>157.46</v>
      </c>
      <c r="Q1332" s="14" t="s">
        <v>8280</v>
      </c>
      <c r="R1332" s="14" t="s">
        <v>8282</v>
      </c>
      <c r="S1332" s="16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8331</v>
      </c>
      <c r="O1333">
        <f t="shared" si="100"/>
        <v>1</v>
      </c>
      <c r="P1333" s="10">
        <f t="shared" si="101"/>
        <v>100.5</v>
      </c>
      <c r="Q1333" s="14" t="s">
        <v>8280</v>
      </c>
      <c r="R1333" s="14" t="s">
        <v>8282</v>
      </c>
      <c r="S1333" s="16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8331</v>
      </c>
      <c r="O1334">
        <f t="shared" si="100"/>
        <v>0</v>
      </c>
      <c r="P1334" s="10">
        <f t="shared" si="101"/>
        <v>0</v>
      </c>
      <c r="Q1334" s="14" t="s">
        <v>8280</v>
      </c>
      <c r="R1334" s="14" t="s">
        <v>8282</v>
      </c>
      <c r="S1334" s="16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8331</v>
      </c>
      <c r="O1335">
        <f t="shared" si="100"/>
        <v>0</v>
      </c>
      <c r="P1335" s="10">
        <f t="shared" si="101"/>
        <v>0</v>
      </c>
      <c r="Q1335" s="14" t="s">
        <v>8280</v>
      </c>
      <c r="R1335" s="14" t="s">
        <v>8282</v>
      </c>
      <c r="S1335" s="16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8331</v>
      </c>
      <c r="O1336">
        <f t="shared" si="100"/>
        <v>11</v>
      </c>
      <c r="P1336" s="10">
        <f t="shared" si="101"/>
        <v>51.82</v>
      </c>
      <c r="Q1336" s="14" t="s">
        <v>8280</v>
      </c>
      <c r="R1336" s="14" t="s">
        <v>8282</v>
      </c>
      <c r="S1336" s="16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8331</v>
      </c>
      <c r="O1337">
        <f t="shared" si="100"/>
        <v>20</v>
      </c>
      <c r="P1337" s="10">
        <f t="shared" si="101"/>
        <v>308.75</v>
      </c>
      <c r="Q1337" s="14" t="s">
        <v>8280</v>
      </c>
      <c r="R1337" s="14" t="s">
        <v>8282</v>
      </c>
      <c r="S1337" s="16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8331</v>
      </c>
      <c r="O1338">
        <f t="shared" si="100"/>
        <v>85</v>
      </c>
      <c r="P1338" s="10">
        <f t="shared" si="101"/>
        <v>379.23</v>
      </c>
      <c r="Q1338" s="14" t="s">
        <v>8280</v>
      </c>
      <c r="R1338" s="14" t="s">
        <v>8282</v>
      </c>
      <c r="S1338" s="16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8331</v>
      </c>
      <c r="O1339">
        <f t="shared" si="100"/>
        <v>49</v>
      </c>
      <c r="P1339" s="10">
        <f t="shared" si="101"/>
        <v>176.36</v>
      </c>
      <c r="Q1339" s="14" t="s">
        <v>8280</v>
      </c>
      <c r="R1339" s="14" t="s">
        <v>8282</v>
      </c>
      <c r="S1339" s="16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8331</v>
      </c>
      <c r="O1340">
        <f t="shared" si="100"/>
        <v>3</v>
      </c>
      <c r="P1340" s="10">
        <f t="shared" si="101"/>
        <v>66.069999999999993</v>
      </c>
      <c r="Q1340" s="14" t="s">
        <v>8280</v>
      </c>
      <c r="R1340" s="14" t="s">
        <v>8282</v>
      </c>
      <c r="S1340" s="16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8331</v>
      </c>
      <c r="O1341">
        <f t="shared" si="100"/>
        <v>7</v>
      </c>
      <c r="P1341" s="10">
        <f t="shared" si="101"/>
        <v>89.65</v>
      </c>
      <c r="Q1341" s="14" t="s">
        <v>8280</v>
      </c>
      <c r="R1341" s="14" t="s">
        <v>8282</v>
      </c>
      <c r="S1341" s="16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8331</v>
      </c>
      <c r="O1342">
        <f t="shared" si="100"/>
        <v>0</v>
      </c>
      <c r="P1342" s="10">
        <f t="shared" si="101"/>
        <v>0</v>
      </c>
      <c r="Q1342" s="14" t="s">
        <v>8280</v>
      </c>
      <c r="R1342" s="14" t="s">
        <v>8282</v>
      </c>
      <c r="S1342" s="16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8331</v>
      </c>
      <c r="O1343">
        <f t="shared" si="100"/>
        <v>70</v>
      </c>
      <c r="P1343" s="10">
        <f t="shared" si="101"/>
        <v>382.39</v>
      </c>
      <c r="Q1343" s="14" t="s">
        <v>8280</v>
      </c>
      <c r="R1343" s="14" t="s">
        <v>8282</v>
      </c>
      <c r="S1343" s="16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8331</v>
      </c>
      <c r="O1344">
        <f t="shared" si="100"/>
        <v>0</v>
      </c>
      <c r="P1344" s="10">
        <f t="shared" si="101"/>
        <v>100</v>
      </c>
      <c r="Q1344" s="14" t="s">
        <v>8280</v>
      </c>
      <c r="R1344" s="14" t="s">
        <v>8282</v>
      </c>
      <c r="S1344" s="16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8331</v>
      </c>
      <c r="O1345">
        <f t="shared" si="100"/>
        <v>102</v>
      </c>
      <c r="P1345" s="10">
        <f t="shared" si="101"/>
        <v>158.36000000000001</v>
      </c>
      <c r="Q1345" s="14" t="s">
        <v>8280</v>
      </c>
      <c r="R1345" s="14" t="s">
        <v>8282</v>
      </c>
      <c r="S1345" s="16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8332</v>
      </c>
      <c r="O1346">
        <f t="shared" ref="O1346:O1409" si="105">ROUND(E1346/D1346*100,0)</f>
        <v>378</v>
      </c>
      <c r="P1346" s="10">
        <f t="shared" si="101"/>
        <v>40.76</v>
      </c>
      <c r="Q1346" s="14" t="s">
        <v>8283</v>
      </c>
      <c r="R1346" s="14" t="s">
        <v>8284</v>
      </c>
      <c r="S1346" s="16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8332</v>
      </c>
      <c r="O1347">
        <f t="shared" si="105"/>
        <v>125</v>
      </c>
      <c r="P1347" s="10">
        <f t="shared" ref="P1347:P1410" si="106">IFERROR(ROUND(E1347/L1347,2),0 )</f>
        <v>53.57</v>
      </c>
      <c r="Q1347" s="14" t="s">
        <v>8283</v>
      </c>
      <c r="R1347" s="14" t="s">
        <v>8284</v>
      </c>
      <c r="S1347" s="16">
        <f t="shared" ref="S1347:S1410" si="107">(((J1347/60)/60)/24)+DATE(1970,1,1)</f>
        <v>41799.814340277779</v>
      </c>
      <c r="T1347" s="17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8332</v>
      </c>
      <c r="O1348">
        <f t="shared" si="105"/>
        <v>147</v>
      </c>
      <c r="P1348" s="10">
        <f t="shared" si="106"/>
        <v>48.45</v>
      </c>
      <c r="Q1348" s="14" t="s">
        <v>8283</v>
      </c>
      <c r="R1348" s="14" t="s">
        <v>8284</v>
      </c>
      <c r="S1348" s="16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8332</v>
      </c>
      <c r="O1349">
        <f t="shared" si="105"/>
        <v>102</v>
      </c>
      <c r="P1349" s="10">
        <f t="shared" si="106"/>
        <v>82.42</v>
      </c>
      <c r="Q1349" s="14" t="s">
        <v>8283</v>
      </c>
      <c r="R1349" s="14" t="s">
        <v>8284</v>
      </c>
      <c r="S1349" s="16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8332</v>
      </c>
      <c r="O1350">
        <f t="shared" si="105"/>
        <v>102</v>
      </c>
      <c r="P1350" s="10">
        <f t="shared" si="106"/>
        <v>230.19</v>
      </c>
      <c r="Q1350" s="14" t="s">
        <v>8283</v>
      </c>
      <c r="R1350" s="14" t="s">
        <v>8284</v>
      </c>
      <c r="S1350" s="16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8332</v>
      </c>
      <c r="O1351">
        <f t="shared" si="105"/>
        <v>204</v>
      </c>
      <c r="P1351" s="10">
        <f t="shared" si="106"/>
        <v>59.36</v>
      </c>
      <c r="Q1351" s="14" t="s">
        <v>8283</v>
      </c>
      <c r="R1351" s="14" t="s">
        <v>8284</v>
      </c>
      <c r="S1351" s="16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8332</v>
      </c>
      <c r="O1352">
        <f t="shared" si="105"/>
        <v>104</v>
      </c>
      <c r="P1352" s="10">
        <f t="shared" si="106"/>
        <v>66.7</v>
      </c>
      <c r="Q1352" s="14" t="s">
        <v>8283</v>
      </c>
      <c r="R1352" s="14" t="s">
        <v>8284</v>
      </c>
      <c r="S1352" s="16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8332</v>
      </c>
      <c r="O1353">
        <f t="shared" si="105"/>
        <v>101</v>
      </c>
      <c r="P1353" s="10">
        <f t="shared" si="106"/>
        <v>168.78</v>
      </c>
      <c r="Q1353" s="14" t="s">
        <v>8283</v>
      </c>
      <c r="R1353" s="14" t="s">
        <v>8284</v>
      </c>
      <c r="S1353" s="16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8332</v>
      </c>
      <c r="O1354">
        <f t="shared" si="105"/>
        <v>136</v>
      </c>
      <c r="P1354" s="10">
        <f t="shared" si="106"/>
        <v>59.97</v>
      </c>
      <c r="Q1354" s="14" t="s">
        <v>8283</v>
      </c>
      <c r="R1354" s="14" t="s">
        <v>8284</v>
      </c>
      <c r="S1354" s="16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8332</v>
      </c>
      <c r="O1355">
        <f t="shared" si="105"/>
        <v>134</v>
      </c>
      <c r="P1355" s="10">
        <f t="shared" si="106"/>
        <v>31.81</v>
      </c>
      <c r="Q1355" s="14" t="s">
        <v>8283</v>
      </c>
      <c r="R1355" s="14" t="s">
        <v>8284</v>
      </c>
      <c r="S1355" s="16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8332</v>
      </c>
      <c r="O1356">
        <f t="shared" si="105"/>
        <v>130</v>
      </c>
      <c r="P1356" s="10">
        <f t="shared" si="106"/>
        <v>24.42</v>
      </c>
      <c r="Q1356" s="14" t="s">
        <v>8283</v>
      </c>
      <c r="R1356" s="14" t="s">
        <v>8284</v>
      </c>
      <c r="S1356" s="16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8332</v>
      </c>
      <c r="O1357">
        <f t="shared" si="105"/>
        <v>123</v>
      </c>
      <c r="P1357" s="10">
        <f t="shared" si="106"/>
        <v>25.35</v>
      </c>
      <c r="Q1357" s="14" t="s">
        <v>8283</v>
      </c>
      <c r="R1357" s="14" t="s">
        <v>8284</v>
      </c>
      <c r="S1357" s="16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8332</v>
      </c>
      <c r="O1358">
        <f t="shared" si="105"/>
        <v>183</v>
      </c>
      <c r="P1358" s="10">
        <f t="shared" si="106"/>
        <v>71.44</v>
      </c>
      <c r="Q1358" s="14" t="s">
        <v>8283</v>
      </c>
      <c r="R1358" s="14" t="s">
        <v>8284</v>
      </c>
      <c r="S1358" s="16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8332</v>
      </c>
      <c r="O1359">
        <f t="shared" si="105"/>
        <v>125</v>
      </c>
      <c r="P1359" s="10">
        <f t="shared" si="106"/>
        <v>38.549999999999997</v>
      </c>
      <c r="Q1359" s="14" t="s">
        <v>8283</v>
      </c>
      <c r="R1359" s="14" t="s">
        <v>8284</v>
      </c>
      <c r="S1359" s="16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8332</v>
      </c>
      <c r="O1360">
        <f t="shared" si="105"/>
        <v>112</v>
      </c>
      <c r="P1360" s="10">
        <f t="shared" si="106"/>
        <v>68.37</v>
      </c>
      <c r="Q1360" s="14" t="s">
        <v>8283</v>
      </c>
      <c r="R1360" s="14" t="s">
        <v>8284</v>
      </c>
      <c r="S1360" s="16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8332</v>
      </c>
      <c r="O1361">
        <f t="shared" si="105"/>
        <v>116</v>
      </c>
      <c r="P1361" s="10">
        <f t="shared" si="106"/>
        <v>40.21</v>
      </c>
      <c r="Q1361" s="14" t="s">
        <v>8283</v>
      </c>
      <c r="R1361" s="14" t="s">
        <v>8284</v>
      </c>
      <c r="S1361" s="16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8332</v>
      </c>
      <c r="O1362">
        <f t="shared" si="105"/>
        <v>173</v>
      </c>
      <c r="P1362" s="10">
        <f t="shared" si="106"/>
        <v>32.07</v>
      </c>
      <c r="Q1362" s="14" t="s">
        <v>8283</v>
      </c>
      <c r="R1362" s="14" t="s">
        <v>8284</v>
      </c>
      <c r="S1362" s="16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8332</v>
      </c>
      <c r="O1363">
        <f t="shared" si="105"/>
        <v>126</v>
      </c>
      <c r="P1363" s="10">
        <f t="shared" si="106"/>
        <v>28.63</v>
      </c>
      <c r="Q1363" s="14" t="s">
        <v>8283</v>
      </c>
      <c r="R1363" s="14" t="s">
        <v>8284</v>
      </c>
      <c r="S1363" s="16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8332</v>
      </c>
      <c r="O1364">
        <f t="shared" si="105"/>
        <v>109</v>
      </c>
      <c r="P1364" s="10">
        <f t="shared" si="106"/>
        <v>43.64</v>
      </c>
      <c r="Q1364" s="14" t="s">
        <v>8283</v>
      </c>
      <c r="R1364" s="14" t="s">
        <v>8284</v>
      </c>
      <c r="S1364" s="16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8332</v>
      </c>
      <c r="O1365">
        <f t="shared" si="105"/>
        <v>100</v>
      </c>
      <c r="P1365" s="10">
        <f t="shared" si="106"/>
        <v>40</v>
      </c>
      <c r="Q1365" s="14" t="s">
        <v>8283</v>
      </c>
      <c r="R1365" s="14" t="s">
        <v>8284</v>
      </c>
      <c r="S1365" s="16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8334</v>
      </c>
      <c r="O1366">
        <f t="shared" si="105"/>
        <v>119</v>
      </c>
      <c r="P1366" s="10">
        <f t="shared" si="106"/>
        <v>346.04</v>
      </c>
      <c r="Q1366" s="14" t="s">
        <v>8286</v>
      </c>
      <c r="R1366" s="14" t="s">
        <v>8287</v>
      </c>
      <c r="S1366" s="16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8334</v>
      </c>
      <c r="O1367">
        <f t="shared" si="105"/>
        <v>100</v>
      </c>
      <c r="P1367" s="10">
        <f t="shared" si="106"/>
        <v>81.739999999999995</v>
      </c>
      <c r="Q1367" s="14" t="s">
        <v>8286</v>
      </c>
      <c r="R1367" s="14" t="s">
        <v>8287</v>
      </c>
      <c r="S1367" s="16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8334</v>
      </c>
      <c r="O1368">
        <f t="shared" si="105"/>
        <v>126</v>
      </c>
      <c r="P1368" s="10">
        <f t="shared" si="106"/>
        <v>64.540000000000006</v>
      </c>
      <c r="Q1368" s="14" t="s">
        <v>8286</v>
      </c>
      <c r="R1368" s="14" t="s">
        <v>8287</v>
      </c>
      <c r="S1368" s="16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8334</v>
      </c>
      <c r="O1369">
        <f t="shared" si="105"/>
        <v>114</v>
      </c>
      <c r="P1369" s="10">
        <f t="shared" si="106"/>
        <v>63.48</v>
      </c>
      <c r="Q1369" s="14" t="s">
        <v>8286</v>
      </c>
      <c r="R1369" s="14" t="s">
        <v>8287</v>
      </c>
      <c r="S1369" s="16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8334</v>
      </c>
      <c r="O1370">
        <f t="shared" si="105"/>
        <v>111</v>
      </c>
      <c r="P1370" s="10">
        <f t="shared" si="106"/>
        <v>63.62</v>
      </c>
      <c r="Q1370" s="14" t="s">
        <v>8286</v>
      </c>
      <c r="R1370" s="14" t="s">
        <v>8287</v>
      </c>
      <c r="S1370" s="16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8334</v>
      </c>
      <c r="O1371">
        <f t="shared" si="105"/>
        <v>105</v>
      </c>
      <c r="P1371" s="10">
        <f t="shared" si="106"/>
        <v>83.97</v>
      </c>
      <c r="Q1371" s="14" t="s">
        <v>8286</v>
      </c>
      <c r="R1371" s="14" t="s">
        <v>8287</v>
      </c>
      <c r="S1371" s="16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8334</v>
      </c>
      <c r="O1372">
        <f t="shared" si="105"/>
        <v>104</v>
      </c>
      <c r="P1372" s="10">
        <f t="shared" si="106"/>
        <v>77.75</v>
      </c>
      <c r="Q1372" s="14" t="s">
        <v>8286</v>
      </c>
      <c r="R1372" s="14" t="s">
        <v>8287</v>
      </c>
      <c r="S1372" s="16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8334</v>
      </c>
      <c r="O1373">
        <f t="shared" si="105"/>
        <v>107</v>
      </c>
      <c r="P1373" s="10">
        <f t="shared" si="106"/>
        <v>107.07</v>
      </c>
      <c r="Q1373" s="14" t="s">
        <v>8286</v>
      </c>
      <c r="R1373" s="14" t="s">
        <v>8287</v>
      </c>
      <c r="S1373" s="16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8334</v>
      </c>
      <c r="O1374">
        <f t="shared" si="105"/>
        <v>124</v>
      </c>
      <c r="P1374" s="10">
        <f t="shared" si="106"/>
        <v>38.75</v>
      </c>
      <c r="Q1374" s="14" t="s">
        <v>8286</v>
      </c>
      <c r="R1374" s="14" t="s">
        <v>8287</v>
      </c>
      <c r="S1374" s="16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8334</v>
      </c>
      <c r="O1375">
        <f t="shared" si="105"/>
        <v>105</v>
      </c>
      <c r="P1375" s="10">
        <f t="shared" si="106"/>
        <v>201.94</v>
      </c>
      <c r="Q1375" s="14" t="s">
        <v>8286</v>
      </c>
      <c r="R1375" s="14" t="s">
        <v>8287</v>
      </c>
      <c r="S1375" s="16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8334</v>
      </c>
      <c r="O1376">
        <f t="shared" si="105"/>
        <v>189</v>
      </c>
      <c r="P1376" s="10">
        <f t="shared" si="106"/>
        <v>43.06</v>
      </c>
      <c r="Q1376" s="14" t="s">
        <v>8286</v>
      </c>
      <c r="R1376" s="14" t="s">
        <v>8287</v>
      </c>
      <c r="S1376" s="16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8334</v>
      </c>
      <c r="O1377">
        <f t="shared" si="105"/>
        <v>171</v>
      </c>
      <c r="P1377" s="10">
        <f t="shared" si="106"/>
        <v>62.87</v>
      </c>
      <c r="Q1377" s="14" t="s">
        <v>8286</v>
      </c>
      <c r="R1377" s="14" t="s">
        <v>8287</v>
      </c>
      <c r="S1377" s="16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8334</v>
      </c>
      <c r="O1378">
        <f t="shared" si="105"/>
        <v>252</v>
      </c>
      <c r="P1378" s="10">
        <f t="shared" si="106"/>
        <v>55.61</v>
      </c>
      <c r="Q1378" s="14" t="s">
        <v>8286</v>
      </c>
      <c r="R1378" s="14" t="s">
        <v>8287</v>
      </c>
      <c r="S1378" s="16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8334</v>
      </c>
      <c r="O1379">
        <f t="shared" si="105"/>
        <v>116</v>
      </c>
      <c r="P1379" s="10">
        <f t="shared" si="106"/>
        <v>48.71</v>
      </c>
      <c r="Q1379" s="14" t="s">
        <v>8286</v>
      </c>
      <c r="R1379" s="14" t="s">
        <v>8287</v>
      </c>
      <c r="S1379" s="16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8334</v>
      </c>
      <c r="O1380">
        <f t="shared" si="105"/>
        <v>203</v>
      </c>
      <c r="P1380" s="10">
        <f t="shared" si="106"/>
        <v>30.58</v>
      </c>
      <c r="Q1380" s="14" t="s">
        <v>8286</v>
      </c>
      <c r="R1380" s="14" t="s">
        <v>8287</v>
      </c>
      <c r="S1380" s="16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8334</v>
      </c>
      <c r="O1381">
        <f t="shared" si="105"/>
        <v>112</v>
      </c>
      <c r="P1381" s="10">
        <f t="shared" si="106"/>
        <v>73.91</v>
      </c>
      <c r="Q1381" s="14" t="s">
        <v>8286</v>
      </c>
      <c r="R1381" s="14" t="s">
        <v>8287</v>
      </c>
      <c r="S1381" s="16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8334</v>
      </c>
      <c r="O1382">
        <f t="shared" si="105"/>
        <v>424</v>
      </c>
      <c r="P1382" s="10">
        <f t="shared" si="106"/>
        <v>21.2</v>
      </c>
      <c r="Q1382" s="14" t="s">
        <v>8286</v>
      </c>
      <c r="R1382" s="14" t="s">
        <v>8287</v>
      </c>
      <c r="S1382" s="16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8334</v>
      </c>
      <c r="O1383">
        <f t="shared" si="105"/>
        <v>107</v>
      </c>
      <c r="P1383" s="10">
        <f t="shared" si="106"/>
        <v>73.36</v>
      </c>
      <c r="Q1383" s="14" t="s">
        <v>8286</v>
      </c>
      <c r="R1383" s="14" t="s">
        <v>8287</v>
      </c>
      <c r="S1383" s="16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8334</v>
      </c>
      <c r="O1384">
        <f t="shared" si="105"/>
        <v>104</v>
      </c>
      <c r="P1384" s="10">
        <f t="shared" si="106"/>
        <v>56.41</v>
      </c>
      <c r="Q1384" s="14" t="s">
        <v>8286</v>
      </c>
      <c r="R1384" s="14" t="s">
        <v>8287</v>
      </c>
      <c r="S1384" s="16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8334</v>
      </c>
      <c r="O1385">
        <f t="shared" si="105"/>
        <v>212</v>
      </c>
      <c r="P1385" s="10">
        <f t="shared" si="106"/>
        <v>50.25</v>
      </c>
      <c r="Q1385" s="14" t="s">
        <v>8286</v>
      </c>
      <c r="R1385" s="14" t="s">
        <v>8287</v>
      </c>
      <c r="S1385" s="16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8334</v>
      </c>
      <c r="O1386">
        <f t="shared" si="105"/>
        <v>124</v>
      </c>
      <c r="P1386" s="10">
        <f t="shared" si="106"/>
        <v>68.94</v>
      </c>
      <c r="Q1386" s="14" t="s">
        <v>8286</v>
      </c>
      <c r="R1386" s="14" t="s">
        <v>8287</v>
      </c>
      <c r="S1386" s="16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8334</v>
      </c>
      <c r="O1387">
        <f t="shared" si="105"/>
        <v>110</v>
      </c>
      <c r="P1387" s="10">
        <f t="shared" si="106"/>
        <v>65.91</v>
      </c>
      <c r="Q1387" s="14" t="s">
        <v>8286</v>
      </c>
      <c r="R1387" s="14" t="s">
        <v>8287</v>
      </c>
      <c r="S1387" s="16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8334</v>
      </c>
      <c r="O1388">
        <f t="shared" si="105"/>
        <v>219</v>
      </c>
      <c r="P1388" s="10">
        <f t="shared" si="106"/>
        <v>62.5</v>
      </c>
      <c r="Q1388" s="14" t="s">
        <v>8286</v>
      </c>
      <c r="R1388" s="14" t="s">
        <v>8287</v>
      </c>
      <c r="S1388" s="16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8334</v>
      </c>
      <c r="O1389">
        <f t="shared" si="105"/>
        <v>137</v>
      </c>
      <c r="P1389" s="10">
        <f t="shared" si="106"/>
        <v>70.06</v>
      </c>
      <c r="Q1389" s="14" t="s">
        <v>8286</v>
      </c>
      <c r="R1389" s="14" t="s">
        <v>8287</v>
      </c>
      <c r="S1389" s="16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8334</v>
      </c>
      <c r="O1390">
        <f t="shared" si="105"/>
        <v>135</v>
      </c>
      <c r="P1390" s="10">
        <f t="shared" si="106"/>
        <v>60.18</v>
      </c>
      <c r="Q1390" s="14" t="s">
        <v>8286</v>
      </c>
      <c r="R1390" s="14" t="s">
        <v>8287</v>
      </c>
      <c r="S1390" s="16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8334</v>
      </c>
      <c r="O1391">
        <f t="shared" si="105"/>
        <v>145</v>
      </c>
      <c r="P1391" s="10">
        <f t="shared" si="106"/>
        <v>21.38</v>
      </c>
      <c r="Q1391" s="14" t="s">
        <v>8286</v>
      </c>
      <c r="R1391" s="14" t="s">
        <v>8287</v>
      </c>
      <c r="S1391" s="16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8334</v>
      </c>
      <c r="O1392">
        <f t="shared" si="105"/>
        <v>109</v>
      </c>
      <c r="P1392" s="10">
        <f t="shared" si="106"/>
        <v>160.79</v>
      </c>
      <c r="Q1392" s="14" t="s">
        <v>8286</v>
      </c>
      <c r="R1392" s="14" t="s">
        <v>8287</v>
      </c>
      <c r="S1392" s="16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8334</v>
      </c>
      <c r="O1393">
        <f t="shared" si="105"/>
        <v>110</v>
      </c>
      <c r="P1393" s="10">
        <f t="shared" si="106"/>
        <v>42.38</v>
      </c>
      <c r="Q1393" s="14" t="s">
        <v>8286</v>
      </c>
      <c r="R1393" s="14" t="s">
        <v>8287</v>
      </c>
      <c r="S1393" s="16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8334</v>
      </c>
      <c r="O1394">
        <f t="shared" si="105"/>
        <v>114</v>
      </c>
      <c r="P1394" s="10">
        <f t="shared" si="106"/>
        <v>27.32</v>
      </c>
      <c r="Q1394" s="14" t="s">
        <v>8286</v>
      </c>
      <c r="R1394" s="14" t="s">
        <v>8287</v>
      </c>
      <c r="S1394" s="16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8334</v>
      </c>
      <c r="O1395">
        <f t="shared" si="105"/>
        <v>102</v>
      </c>
      <c r="P1395" s="10">
        <f t="shared" si="106"/>
        <v>196.83</v>
      </c>
      <c r="Q1395" s="14" t="s">
        <v>8286</v>
      </c>
      <c r="R1395" s="14" t="s">
        <v>8287</v>
      </c>
      <c r="S1395" s="16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8334</v>
      </c>
      <c r="O1396">
        <f t="shared" si="105"/>
        <v>122</v>
      </c>
      <c r="P1396" s="10">
        <f t="shared" si="106"/>
        <v>53.88</v>
      </c>
      <c r="Q1396" s="14" t="s">
        <v>8286</v>
      </c>
      <c r="R1396" s="14" t="s">
        <v>8287</v>
      </c>
      <c r="S1396" s="16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8334</v>
      </c>
      <c r="O1397">
        <f t="shared" si="105"/>
        <v>112</v>
      </c>
      <c r="P1397" s="10">
        <f t="shared" si="106"/>
        <v>47.76</v>
      </c>
      <c r="Q1397" s="14" t="s">
        <v>8286</v>
      </c>
      <c r="R1397" s="14" t="s">
        <v>8287</v>
      </c>
      <c r="S1397" s="16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8334</v>
      </c>
      <c r="O1398">
        <f t="shared" si="105"/>
        <v>107</v>
      </c>
      <c r="P1398" s="10">
        <f t="shared" si="106"/>
        <v>88.19</v>
      </c>
      <c r="Q1398" s="14" t="s">
        <v>8286</v>
      </c>
      <c r="R1398" s="14" t="s">
        <v>8287</v>
      </c>
      <c r="S1398" s="16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8334</v>
      </c>
      <c r="O1399">
        <f t="shared" si="105"/>
        <v>114</v>
      </c>
      <c r="P1399" s="10">
        <f t="shared" si="106"/>
        <v>72.06</v>
      </c>
      <c r="Q1399" s="14" t="s">
        <v>8286</v>
      </c>
      <c r="R1399" s="14" t="s">
        <v>8287</v>
      </c>
      <c r="S1399" s="16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8334</v>
      </c>
      <c r="O1400">
        <f t="shared" si="105"/>
        <v>110</v>
      </c>
      <c r="P1400" s="10">
        <f t="shared" si="106"/>
        <v>74.25</v>
      </c>
      <c r="Q1400" s="14" t="s">
        <v>8286</v>
      </c>
      <c r="R1400" s="14" t="s">
        <v>8287</v>
      </c>
      <c r="S1400" s="16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8334</v>
      </c>
      <c r="O1401">
        <f t="shared" si="105"/>
        <v>126</v>
      </c>
      <c r="P1401" s="10">
        <f t="shared" si="106"/>
        <v>61.7</v>
      </c>
      <c r="Q1401" s="14" t="s">
        <v>8286</v>
      </c>
      <c r="R1401" s="14" t="s">
        <v>8287</v>
      </c>
      <c r="S1401" s="16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8334</v>
      </c>
      <c r="O1402">
        <f t="shared" si="105"/>
        <v>167</v>
      </c>
      <c r="P1402" s="10">
        <f t="shared" si="106"/>
        <v>17.239999999999998</v>
      </c>
      <c r="Q1402" s="14" t="s">
        <v>8286</v>
      </c>
      <c r="R1402" s="14" t="s">
        <v>8287</v>
      </c>
      <c r="S1402" s="16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8334</v>
      </c>
      <c r="O1403">
        <f t="shared" si="105"/>
        <v>497</v>
      </c>
      <c r="P1403" s="10">
        <f t="shared" si="106"/>
        <v>51.72</v>
      </c>
      <c r="Q1403" s="14" t="s">
        <v>8286</v>
      </c>
      <c r="R1403" s="14" t="s">
        <v>8287</v>
      </c>
      <c r="S1403" s="16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8334</v>
      </c>
      <c r="O1404">
        <f t="shared" si="105"/>
        <v>109</v>
      </c>
      <c r="P1404" s="10">
        <f t="shared" si="106"/>
        <v>24.15</v>
      </c>
      <c r="Q1404" s="14" t="s">
        <v>8286</v>
      </c>
      <c r="R1404" s="14" t="s">
        <v>8287</v>
      </c>
      <c r="S1404" s="16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8334</v>
      </c>
      <c r="O1405">
        <f t="shared" si="105"/>
        <v>103</v>
      </c>
      <c r="P1405" s="10">
        <f t="shared" si="106"/>
        <v>62.17</v>
      </c>
      <c r="Q1405" s="14" t="s">
        <v>8286</v>
      </c>
      <c r="R1405" s="14" t="s">
        <v>8287</v>
      </c>
      <c r="S1405" s="16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8345</v>
      </c>
      <c r="O1406">
        <f t="shared" si="105"/>
        <v>2</v>
      </c>
      <c r="P1406" s="10">
        <f t="shared" si="106"/>
        <v>48.2</v>
      </c>
      <c r="Q1406" s="14" t="s">
        <v>8283</v>
      </c>
      <c r="R1406" s="14" t="s">
        <v>8302</v>
      </c>
      <c r="S1406" s="16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8345</v>
      </c>
      <c r="O1407">
        <f t="shared" si="105"/>
        <v>0</v>
      </c>
      <c r="P1407" s="10">
        <f t="shared" si="106"/>
        <v>6.18</v>
      </c>
      <c r="Q1407" s="14" t="s">
        <v>8283</v>
      </c>
      <c r="R1407" s="14" t="s">
        <v>8302</v>
      </c>
      <c r="S1407" s="16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8345</v>
      </c>
      <c r="O1408">
        <f t="shared" si="105"/>
        <v>0</v>
      </c>
      <c r="P1408" s="10">
        <f t="shared" si="106"/>
        <v>5</v>
      </c>
      <c r="Q1408" s="14" t="s">
        <v>8283</v>
      </c>
      <c r="R1408" s="14" t="s">
        <v>8302</v>
      </c>
      <c r="S1408" s="16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8345</v>
      </c>
      <c r="O1409">
        <f t="shared" si="105"/>
        <v>1</v>
      </c>
      <c r="P1409" s="10">
        <f t="shared" si="106"/>
        <v>7.5</v>
      </c>
      <c r="Q1409" s="14" t="s">
        <v>8283</v>
      </c>
      <c r="R1409" s="14" t="s">
        <v>8302</v>
      </c>
      <c r="S1409" s="16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8345</v>
      </c>
      <c r="O1410">
        <f t="shared" ref="O1410:O1473" si="110">ROUND(E1410/D1410*100,0)</f>
        <v>7</v>
      </c>
      <c r="P1410" s="10">
        <f t="shared" si="106"/>
        <v>12</v>
      </c>
      <c r="Q1410" s="14" t="s">
        <v>8283</v>
      </c>
      <c r="R1410" s="14" t="s">
        <v>8302</v>
      </c>
      <c r="S1410" s="16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8345</v>
      </c>
      <c r="O1411">
        <f t="shared" si="110"/>
        <v>0</v>
      </c>
      <c r="P1411" s="10">
        <f t="shared" ref="P1411:P1474" si="111">IFERROR(ROUND(E1411/L1411,2),0 )</f>
        <v>0</v>
      </c>
      <c r="Q1411" s="14" t="s">
        <v>8283</v>
      </c>
      <c r="R1411" s="14" t="s">
        <v>8302</v>
      </c>
      <c r="S1411" s="16">
        <f t="shared" ref="S1411:S1474" si="112">(((J1411/60)/60)/24)+DATE(1970,1,1)</f>
        <v>41945.133506944447</v>
      </c>
      <c r="T1411" s="17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8345</v>
      </c>
      <c r="O1412">
        <f t="shared" si="110"/>
        <v>0</v>
      </c>
      <c r="P1412" s="10">
        <f t="shared" si="111"/>
        <v>1</v>
      </c>
      <c r="Q1412" s="14" t="s">
        <v>8283</v>
      </c>
      <c r="R1412" s="14" t="s">
        <v>8302</v>
      </c>
      <c r="S1412" s="16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8345</v>
      </c>
      <c r="O1413">
        <f t="shared" si="110"/>
        <v>0</v>
      </c>
      <c r="P1413" s="10">
        <f t="shared" si="111"/>
        <v>2.33</v>
      </c>
      <c r="Q1413" s="14" t="s">
        <v>8283</v>
      </c>
      <c r="R1413" s="14" t="s">
        <v>8302</v>
      </c>
      <c r="S1413" s="16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8345</v>
      </c>
      <c r="O1414">
        <f t="shared" si="110"/>
        <v>5</v>
      </c>
      <c r="P1414" s="10">
        <f t="shared" si="111"/>
        <v>24.62</v>
      </c>
      <c r="Q1414" s="14" t="s">
        <v>8283</v>
      </c>
      <c r="R1414" s="14" t="s">
        <v>8302</v>
      </c>
      <c r="S1414" s="16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8345</v>
      </c>
      <c r="O1415">
        <f t="shared" si="110"/>
        <v>5</v>
      </c>
      <c r="P1415" s="10">
        <f t="shared" si="111"/>
        <v>100</v>
      </c>
      <c r="Q1415" s="14" t="s">
        <v>8283</v>
      </c>
      <c r="R1415" s="14" t="s">
        <v>8302</v>
      </c>
      <c r="S1415" s="16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8345</v>
      </c>
      <c r="O1416">
        <f t="shared" si="110"/>
        <v>0</v>
      </c>
      <c r="P1416" s="10">
        <f t="shared" si="111"/>
        <v>1</v>
      </c>
      <c r="Q1416" s="14" t="s">
        <v>8283</v>
      </c>
      <c r="R1416" s="14" t="s">
        <v>8302</v>
      </c>
      <c r="S1416" s="16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8345</v>
      </c>
      <c r="O1417">
        <f t="shared" si="110"/>
        <v>18</v>
      </c>
      <c r="P1417" s="10">
        <f t="shared" si="111"/>
        <v>88.89</v>
      </c>
      <c r="Q1417" s="14" t="s">
        <v>8283</v>
      </c>
      <c r="R1417" s="14" t="s">
        <v>8302</v>
      </c>
      <c r="S1417" s="16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8345</v>
      </c>
      <c r="O1418">
        <f t="shared" si="110"/>
        <v>0</v>
      </c>
      <c r="P1418" s="10">
        <f t="shared" si="111"/>
        <v>0</v>
      </c>
      <c r="Q1418" s="14" t="s">
        <v>8283</v>
      </c>
      <c r="R1418" s="14" t="s">
        <v>8302</v>
      </c>
      <c r="S1418" s="16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8345</v>
      </c>
      <c r="O1419">
        <f t="shared" si="110"/>
        <v>1</v>
      </c>
      <c r="P1419" s="10">
        <f t="shared" si="111"/>
        <v>27.5</v>
      </c>
      <c r="Q1419" s="14" t="s">
        <v>8283</v>
      </c>
      <c r="R1419" s="14" t="s">
        <v>8302</v>
      </c>
      <c r="S1419" s="16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8345</v>
      </c>
      <c r="O1420">
        <f t="shared" si="110"/>
        <v>0</v>
      </c>
      <c r="P1420" s="10">
        <f t="shared" si="111"/>
        <v>6</v>
      </c>
      <c r="Q1420" s="14" t="s">
        <v>8283</v>
      </c>
      <c r="R1420" s="14" t="s">
        <v>8302</v>
      </c>
      <c r="S1420" s="16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8345</v>
      </c>
      <c r="O1421">
        <f t="shared" si="110"/>
        <v>7</v>
      </c>
      <c r="P1421" s="10">
        <f t="shared" si="111"/>
        <v>44.5</v>
      </c>
      <c r="Q1421" s="14" t="s">
        <v>8283</v>
      </c>
      <c r="R1421" s="14" t="s">
        <v>8302</v>
      </c>
      <c r="S1421" s="16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8345</v>
      </c>
      <c r="O1422">
        <f t="shared" si="110"/>
        <v>3</v>
      </c>
      <c r="P1422" s="10">
        <f t="shared" si="111"/>
        <v>1</v>
      </c>
      <c r="Q1422" s="14" t="s">
        <v>8283</v>
      </c>
      <c r="R1422" s="14" t="s">
        <v>8302</v>
      </c>
      <c r="S1422" s="16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8345</v>
      </c>
      <c r="O1423">
        <f t="shared" si="110"/>
        <v>0</v>
      </c>
      <c r="P1423" s="10">
        <f t="shared" si="111"/>
        <v>100</v>
      </c>
      <c r="Q1423" s="14" t="s">
        <v>8283</v>
      </c>
      <c r="R1423" s="14" t="s">
        <v>8302</v>
      </c>
      <c r="S1423" s="16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8345</v>
      </c>
      <c r="O1424">
        <f t="shared" si="110"/>
        <v>0</v>
      </c>
      <c r="P1424" s="10">
        <f t="shared" si="111"/>
        <v>13</v>
      </c>
      <c r="Q1424" s="14" t="s">
        <v>8283</v>
      </c>
      <c r="R1424" s="14" t="s">
        <v>8302</v>
      </c>
      <c r="S1424" s="16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8345</v>
      </c>
      <c r="O1425">
        <f t="shared" si="110"/>
        <v>0</v>
      </c>
      <c r="P1425" s="10">
        <f t="shared" si="111"/>
        <v>100</v>
      </c>
      <c r="Q1425" s="14" t="s">
        <v>8283</v>
      </c>
      <c r="R1425" s="14" t="s">
        <v>8302</v>
      </c>
      <c r="S1425" s="16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8345</v>
      </c>
      <c r="O1426">
        <f t="shared" si="110"/>
        <v>20</v>
      </c>
      <c r="P1426" s="10">
        <f t="shared" si="111"/>
        <v>109.07</v>
      </c>
      <c r="Q1426" s="14" t="s">
        <v>8283</v>
      </c>
      <c r="R1426" s="14" t="s">
        <v>8302</v>
      </c>
      <c r="S1426" s="16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8345</v>
      </c>
      <c r="O1427">
        <f t="shared" si="110"/>
        <v>0</v>
      </c>
      <c r="P1427" s="10">
        <f t="shared" si="111"/>
        <v>0</v>
      </c>
      <c r="Q1427" s="14" t="s">
        <v>8283</v>
      </c>
      <c r="R1427" s="14" t="s">
        <v>8302</v>
      </c>
      <c r="S1427" s="16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8345</v>
      </c>
      <c r="O1428">
        <f t="shared" si="110"/>
        <v>0</v>
      </c>
      <c r="P1428" s="10">
        <f t="shared" si="111"/>
        <v>0</v>
      </c>
      <c r="Q1428" s="14" t="s">
        <v>8283</v>
      </c>
      <c r="R1428" s="14" t="s">
        <v>8302</v>
      </c>
      <c r="S1428" s="16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8345</v>
      </c>
      <c r="O1429">
        <f t="shared" si="110"/>
        <v>8</v>
      </c>
      <c r="P1429" s="10">
        <f t="shared" si="111"/>
        <v>104.75</v>
      </c>
      <c r="Q1429" s="14" t="s">
        <v>8283</v>
      </c>
      <c r="R1429" s="14" t="s">
        <v>8302</v>
      </c>
      <c r="S1429" s="16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8345</v>
      </c>
      <c r="O1430">
        <f t="shared" si="110"/>
        <v>5</v>
      </c>
      <c r="P1430" s="10">
        <f t="shared" si="111"/>
        <v>15</v>
      </c>
      <c r="Q1430" s="14" t="s">
        <v>8283</v>
      </c>
      <c r="R1430" s="14" t="s">
        <v>8302</v>
      </c>
      <c r="S1430" s="16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8345</v>
      </c>
      <c r="O1431">
        <f t="shared" si="110"/>
        <v>0</v>
      </c>
      <c r="P1431" s="10">
        <f t="shared" si="111"/>
        <v>0</v>
      </c>
      <c r="Q1431" s="14" t="s">
        <v>8283</v>
      </c>
      <c r="R1431" s="14" t="s">
        <v>8302</v>
      </c>
      <c r="S1431" s="16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8345</v>
      </c>
      <c r="O1432">
        <f t="shared" si="110"/>
        <v>8</v>
      </c>
      <c r="P1432" s="10">
        <f t="shared" si="111"/>
        <v>80.599999999999994</v>
      </c>
      <c r="Q1432" s="14" t="s">
        <v>8283</v>
      </c>
      <c r="R1432" s="14" t="s">
        <v>8302</v>
      </c>
      <c r="S1432" s="16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8345</v>
      </c>
      <c r="O1433">
        <f t="shared" si="110"/>
        <v>32</v>
      </c>
      <c r="P1433" s="10">
        <f t="shared" si="111"/>
        <v>115.55</v>
      </c>
      <c r="Q1433" s="14" t="s">
        <v>8283</v>
      </c>
      <c r="R1433" s="14" t="s">
        <v>8302</v>
      </c>
      <c r="S1433" s="16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8345</v>
      </c>
      <c r="O1434">
        <f t="shared" si="110"/>
        <v>0</v>
      </c>
      <c r="P1434" s="10">
        <f t="shared" si="111"/>
        <v>0</v>
      </c>
      <c r="Q1434" s="14" t="s">
        <v>8283</v>
      </c>
      <c r="R1434" s="14" t="s">
        <v>8302</v>
      </c>
      <c r="S1434" s="16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8345</v>
      </c>
      <c r="O1435">
        <f t="shared" si="110"/>
        <v>7</v>
      </c>
      <c r="P1435" s="10">
        <f t="shared" si="111"/>
        <v>80.5</v>
      </c>
      <c r="Q1435" s="14" t="s">
        <v>8283</v>
      </c>
      <c r="R1435" s="14" t="s">
        <v>8302</v>
      </c>
      <c r="S1435" s="16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8345</v>
      </c>
      <c r="O1436">
        <f t="shared" si="110"/>
        <v>10</v>
      </c>
      <c r="P1436" s="10">
        <f t="shared" si="111"/>
        <v>744.55</v>
      </c>
      <c r="Q1436" s="14" t="s">
        <v>8283</v>
      </c>
      <c r="R1436" s="14" t="s">
        <v>8302</v>
      </c>
      <c r="S1436" s="16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8345</v>
      </c>
      <c r="O1437">
        <f t="shared" si="110"/>
        <v>0</v>
      </c>
      <c r="P1437" s="10">
        <f t="shared" si="111"/>
        <v>7.5</v>
      </c>
      <c r="Q1437" s="14" t="s">
        <v>8283</v>
      </c>
      <c r="R1437" s="14" t="s">
        <v>8302</v>
      </c>
      <c r="S1437" s="16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8345</v>
      </c>
      <c r="O1438">
        <f t="shared" si="110"/>
        <v>1</v>
      </c>
      <c r="P1438" s="10">
        <f t="shared" si="111"/>
        <v>38.5</v>
      </c>
      <c r="Q1438" s="14" t="s">
        <v>8283</v>
      </c>
      <c r="R1438" s="14" t="s">
        <v>8302</v>
      </c>
      <c r="S1438" s="16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8345</v>
      </c>
      <c r="O1439">
        <f t="shared" si="110"/>
        <v>27</v>
      </c>
      <c r="P1439" s="10">
        <f t="shared" si="111"/>
        <v>36.68</v>
      </c>
      <c r="Q1439" s="14" t="s">
        <v>8283</v>
      </c>
      <c r="R1439" s="14" t="s">
        <v>8302</v>
      </c>
      <c r="S1439" s="16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8345</v>
      </c>
      <c r="O1440">
        <f t="shared" si="110"/>
        <v>3</v>
      </c>
      <c r="P1440" s="10">
        <f t="shared" si="111"/>
        <v>75</v>
      </c>
      <c r="Q1440" s="14" t="s">
        <v>8283</v>
      </c>
      <c r="R1440" s="14" t="s">
        <v>8302</v>
      </c>
      <c r="S1440" s="16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8345</v>
      </c>
      <c r="O1441">
        <f t="shared" si="110"/>
        <v>7</v>
      </c>
      <c r="P1441" s="10">
        <f t="shared" si="111"/>
        <v>30</v>
      </c>
      <c r="Q1441" s="14" t="s">
        <v>8283</v>
      </c>
      <c r="R1441" s="14" t="s">
        <v>8302</v>
      </c>
      <c r="S1441" s="16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8345</v>
      </c>
      <c r="O1442">
        <f t="shared" si="110"/>
        <v>0</v>
      </c>
      <c r="P1442" s="10">
        <f t="shared" si="111"/>
        <v>1</v>
      </c>
      <c r="Q1442" s="14" t="s">
        <v>8283</v>
      </c>
      <c r="R1442" s="14" t="s">
        <v>8302</v>
      </c>
      <c r="S1442" s="16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8345</v>
      </c>
      <c r="O1443">
        <f t="shared" si="110"/>
        <v>1</v>
      </c>
      <c r="P1443" s="10">
        <f t="shared" si="111"/>
        <v>673.33</v>
      </c>
      <c r="Q1443" s="14" t="s">
        <v>8283</v>
      </c>
      <c r="R1443" s="14" t="s">
        <v>8302</v>
      </c>
      <c r="S1443" s="16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8345</v>
      </c>
      <c r="O1444">
        <f t="shared" si="110"/>
        <v>0</v>
      </c>
      <c r="P1444" s="10">
        <f t="shared" si="111"/>
        <v>0</v>
      </c>
      <c r="Q1444" s="14" t="s">
        <v>8283</v>
      </c>
      <c r="R1444" s="14" t="s">
        <v>8302</v>
      </c>
      <c r="S1444" s="16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8345</v>
      </c>
      <c r="O1445">
        <f t="shared" si="110"/>
        <v>0</v>
      </c>
      <c r="P1445" s="10">
        <f t="shared" si="111"/>
        <v>0</v>
      </c>
      <c r="Q1445" s="14" t="s">
        <v>8283</v>
      </c>
      <c r="R1445" s="14" t="s">
        <v>8302</v>
      </c>
      <c r="S1445" s="16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8345</v>
      </c>
      <c r="O1446">
        <f t="shared" si="110"/>
        <v>0</v>
      </c>
      <c r="P1446" s="10">
        <f t="shared" si="111"/>
        <v>0</v>
      </c>
      <c r="Q1446" s="14" t="s">
        <v>8283</v>
      </c>
      <c r="R1446" s="14" t="s">
        <v>8302</v>
      </c>
      <c r="S1446" s="16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8345</v>
      </c>
      <c r="O1447">
        <f t="shared" si="110"/>
        <v>0</v>
      </c>
      <c r="P1447" s="10">
        <f t="shared" si="111"/>
        <v>0</v>
      </c>
      <c r="Q1447" s="14" t="s">
        <v>8283</v>
      </c>
      <c r="R1447" s="14" t="s">
        <v>8302</v>
      </c>
      <c r="S1447" s="16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8345</v>
      </c>
      <c r="O1448">
        <f t="shared" si="110"/>
        <v>0</v>
      </c>
      <c r="P1448" s="10">
        <f t="shared" si="111"/>
        <v>0</v>
      </c>
      <c r="Q1448" s="14" t="s">
        <v>8283</v>
      </c>
      <c r="R1448" s="14" t="s">
        <v>8302</v>
      </c>
      <c r="S1448" s="16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8345</v>
      </c>
      <c r="O1449">
        <f t="shared" si="110"/>
        <v>0</v>
      </c>
      <c r="P1449" s="10">
        <f t="shared" si="111"/>
        <v>25</v>
      </c>
      <c r="Q1449" s="14" t="s">
        <v>8283</v>
      </c>
      <c r="R1449" s="14" t="s">
        <v>8302</v>
      </c>
      <c r="S1449" s="16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8345</v>
      </c>
      <c r="O1450">
        <f t="shared" si="110"/>
        <v>0</v>
      </c>
      <c r="P1450" s="10">
        <f t="shared" si="111"/>
        <v>0</v>
      </c>
      <c r="Q1450" s="14" t="s">
        <v>8283</v>
      </c>
      <c r="R1450" s="14" t="s">
        <v>8302</v>
      </c>
      <c r="S1450" s="16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8345</v>
      </c>
      <c r="O1451">
        <f t="shared" si="110"/>
        <v>0</v>
      </c>
      <c r="P1451" s="10">
        <f t="shared" si="111"/>
        <v>0</v>
      </c>
      <c r="Q1451" s="14" t="s">
        <v>8283</v>
      </c>
      <c r="R1451" s="14" t="s">
        <v>8302</v>
      </c>
      <c r="S1451" s="16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8345</v>
      </c>
      <c r="O1452">
        <f t="shared" si="110"/>
        <v>0</v>
      </c>
      <c r="P1452" s="10">
        <f t="shared" si="111"/>
        <v>1</v>
      </c>
      <c r="Q1452" s="14" t="s">
        <v>8283</v>
      </c>
      <c r="R1452" s="14" t="s">
        <v>8302</v>
      </c>
      <c r="S1452" s="16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8345</v>
      </c>
      <c r="O1453">
        <f t="shared" si="110"/>
        <v>0</v>
      </c>
      <c r="P1453" s="10">
        <f t="shared" si="111"/>
        <v>1</v>
      </c>
      <c r="Q1453" s="14" t="s">
        <v>8283</v>
      </c>
      <c r="R1453" s="14" t="s">
        <v>8302</v>
      </c>
      <c r="S1453" s="16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8345</v>
      </c>
      <c r="O1454">
        <f t="shared" si="110"/>
        <v>0</v>
      </c>
      <c r="P1454" s="10">
        <f t="shared" si="111"/>
        <v>0</v>
      </c>
      <c r="Q1454" s="14" t="s">
        <v>8283</v>
      </c>
      <c r="R1454" s="14" t="s">
        <v>8302</v>
      </c>
      <c r="S1454" s="16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8345</v>
      </c>
      <c r="O1455">
        <f t="shared" si="110"/>
        <v>0</v>
      </c>
      <c r="P1455" s="10">
        <f t="shared" si="111"/>
        <v>0</v>
      </c>
      <c r="Q1455" s="14" t="s">
        <v>8283</v>
      </c>
      <c r="R1455" s="14" t="s">
        <v>8302</v>
      </c>
      <c r="S1455" s="16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8345</v>
      </c>
      <c r="O1456">
        <f t="shared" si="110"/>
        <v>1</v>
      </c>
      <c r="P1456" s="10">
        <f t="shared" si="111"/>
        <v>15</v>
      </c>
      <c r="Q1456" s="14" t="s">
        <v>8283</v>
      </c>
      <c r="R1456" s="14" t="s">
        <v>8302</v>
      </c>
      <c r="S1456" s="16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8345</v>
      </c>
      <c r="O1457">
        <f t="shared" si="110"/>
        <v>11</v>
      </c>
      <c r="P1457" s="10">
        <f t="shared" si="111"/>
        <v>225</v>
      </c>
      <c r="Q1457" s="14" t="s">
        <v>8283</v>
      </c>
      <c r="R1457" s="14" t="s">
        <v>8302</v>
      </c>
      <c r="S1457" s="16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8345</v>
      </c>
      <c r="O1458">
        <f t="shared" si="110"/>
        <v>3</v>
      </c>
      <c r="P1458" s="10">
        <f t="shared" si="111"/>
        <v>48.33</v>
      </c>
      <c r="Q1458" s="14" t="s">
        <v>8283</v>
      </c>
      <c r="R1458" s="14" t="s">
        <v>8302</v>
      </c>
      <c r="S1458" s="16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8345</v>
      </c>
      <c r="O1459">
        <f t="shared" si="110"/>
        <v>0</v>
      </c>
      <c r="P1459" s="10">
        <f t="shared" si="111"/>
        <v>0</v>
      </c>
      <c r="Q1459" s="14" t="s">
        <v>8283</v>
      </c>
      <c r="R1459" s="14" t="s">
        <v>8302</v>
      </c>
      <c r="S1459" s="16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8345</v>
      </c>
      <c r="O1460">
        <f t="shared" si="110"/>
        <v>0</v>
      </c>
      <c r="P1460" s="10">
        <f t="shared" si="111"/>
        <v>0</v>
      </c>
      <c r="Q1460" s="14" t="s">
        <v>8283</v>
      </c>
      <c r="R1460" s="14" t="s">
        <v>8302</v>
      </c>
      <c r="S1460" s="16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8345</v>
      </c>
      <c r="O1461">
        <f t="shared" si="110"/>
        <v>0</v>
      </c>
      <c r="P1461" s="10">
        <f t="shared" si="111"/>
        <v>0</v>
      </c>
      <c r="Q1461" s="14" t="s">
        <v>8283</v>
      </c>
      <c r="R1461" s="14" t="s">
        <v>8302</v>
      </c>
      <c r="S1461" s="16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8345</v>
      </c>
      <c r="O1462">
        <f t="shared" si="110"/>
        <v>0</v>
      </c>
      <c r="P1462" s="10">
        <f t="shared" si="111"/>
        <v>0</v>
      </c>
      <c r="Q1462" s="14" t="s">
        <v>8283</v>
      </c>
      <c r="R1462" s="14" t="s">
        <v>8302</v>
      </c>
      <c r="S1462" s="16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8346</v>
      </c>
      <c r="O1463">
        <f t="shared" si="110"/>
        <v>101</v>
      </c>
      <c r="P1463" s="10">
        <f t="shared" si="111"/>
        <v>44.67</v>
      </c>
      <c r="Q1463" s="14" t="s">
        <v>8283</v>
      </c>
      <c r="R1463" s="14" t="s">
        <v>8303</v>
      </c>
      <c r="S1463" s="16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8346</v>
      </c>
      <c r="O1464">
        <f t="shared" si="110"/>
        <v>109</v>
      </c>
      <c r="P1464" s="10">
        <f t="shared" si="111"/>
        <v>28.94</v>
      </c>
      <c r="Q1464" s="14" t="s">
        <v>8283</v>
      </c>
      <c r="R1464" s="14" t="s">
        <v>8303</v>
      </c>
      <c r="S1464" s="16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8346</v>
      </c>
      <c r="O1465">
        <f t="shared" si="110"/>
        <v>148</v>
      </c>
      <c r="P1465" s="10">
        <f t="shared" si="111"/>
        <v>35.44</v>
      </c>
      <c r="Q1465" s="14" t="s">
        <v>8283</v>
      </c>
      <c r="R1465" s="14" t="s">
        <v>8303</v>
      </c>
      <c r="S1465" s="16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8346</v>
      </c>
      <c r="O1466">
        <f t="shared" si="110"/>
        <v>163</v>
      </c>
      <c r="P1466" s="10">
        <f t="shared" si="111"/>
        <v>34.869999999999997</v>
      </c>
      <c r="Q1466" s="14" t="s">
        <v>8283</v>
      </c>
      <c r="R1466" s="14" t="s">
        <v>8303</v>
      </c>
      <c r="S1466" s="16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8346</v>
      </c>
      <c r="O1467">
        <f t="shared" si="110"/>
        <v>456</v>
      </c>
      <c r="P1467" s="10">
        <f t="shared" si="111"/>
        <v>52.62</v>
      </c>
      <c r="Q1467" s="14" t="s">
        <v>8283</v>
      </c>
      <c r="R1467" s="14" t="s">
        <v>8303</v>
      </c>
      <c r="S1467" s="16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8346</v>
      </c>
      <c r="O1468">
        <f t="shared" si="110"/>
        <v>108</v>
      </c>
      <c r="P1468" s="10">
        <f t="shared" si="111"/>
        <v>69.599999999999994</v>
      </c>
      <c r="Q1468" s="14" t="s">
        <v>8283</v>
      </c>
      <c r="R1468" s="14" t="s">
        <v>8303</v>
      </c>
      <c r="S1468" s="16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8346</v>
      </c>
      <c r="O1469">
        <f t="shared" si="110"/>
        <v>115</v>
      </c>
      <c r="P1469" s="10">
        <f t="shared" si="111"/>
        <v>76.72</v>
      </c>
      <c r="Q1469" s="14" t="s">
        <v>8283</v>
      </c>
      <c r="R1469" s="14" t="s">
        <v>8303</v>
      </c>
      <c r="S1469" s="16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8346</v>
      </c>
      <c r="O1470">
        <f t="shared" si="110"/>
        <v>102</v>
      </c>
      <c r="P1470" s="10">
        <f t="shared" si="111"/>
        <v>33.19</v>
      </c>
      <c r="Q1470" s="14" t="s">
        <v>8283</v>
      </c>
      <c r="R1470" s="14" t="s">
        <v>8303</v>
      </c>
      <c r="S1470" s="16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8346</v>
      </c>
      <c r="O1471">
        <f t="shared" si="110"/>
        <v>108</v>
      </c>
      <c r="P1471" s="10">
        <f t="shared" si="111"/>
        <v>149.46</v>
      </c>
      <c r="Q1471" s="14" t="s">
        <v>8283</v>
      </c>
      <c r="R1471" s="14" t="s">
        <v>8303</v>
      </c>
      <c r="S1471" s="16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8346</v>
      </c>
      <c r="O1472">
        <f t="shared" si="110"/>
        <v>125</v>
      </c>
      <c r="P1472" s="10">
        <f t="shared" si="111"/>
        <v>23.17</v>
      </c>
      <c r="Q1472" s="14" t="s">
        <v>8283</v>
      </c>
      <c r="R1472" s="14" t="s">
        <v>8303</v>
      </c>
      <c r="S1472" s="16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8346</v>
      </c>
      <c r="O1473">
        <f t="shared" si="110"/>
        <v>104</v>
      </c>
      <c r="P1473" s="10">
        <f t="shared" si="111"/>
        <v>96.88</v>
      </c>
      <c r="Q1473" s="14" t="s">
        <v>8283</v>
      </c>
      <c r="R1473" s="14" t="s">
        <v>8303</v>
      </c>
      <c r="S1473" s="16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8346</v>
      </c>
      <c r="O1474">
        <f t="shared" ref="O1474:O1537" si="115">ROUND(E1474/D1474*100,0)</f>
        <v>139</v>
      </c>
      <c r="P1474" s="10">
        <f t="shared" si="111"/>
        <v>103.2</v>
      </c>
      <c r="Q1474" s="14" t="s">
        <v>8283</v>
      </c>
      <c r="R1474" s="14" t="s">
        <v>8303</v>
      </c>
      <c r="S1474" s="16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8346</v>
      </c>
      <c r="O1475">
        <f t="shared" si="115"/>
        <v>121</v>
      </c>
      <c r="P1475" s="10">
        <f t="shared" ref="P1475:P1538" si="116">IFERROR(ROUND(E1475/L1475,2),0 )</f>
        <v>38.46</v>
      </c>
      <c r="Q1475" s="14" t="s">
        <v>8283</v>
      </c>
      <c r="R1475" s="14" t="s">
        <v>8303</v>
      </c>
      <c r="S1475" s="16">
        <f t="shared" ref="S1475:S1538" si="117">(((J1475/60)/60)/24)+DATE(1970,1,1)</f>
        <v>40939.979618055557</v>
      </c>
      <c r="T1475" s="17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8346</v>
      </c>
      <c r="O1476">
        <f t="shared" si="115"/>
        <v>112</v>
      </c>
      <c r="P1476" s="10">
        <f t="shared" si="116"/>
        <v>44.32</v>
      </c>
      <c r="Q1476" s="14" t="s">
        <v>8283</v>
      </c>
      <c r="R1476" s="14" t="s">
        <v>8303</v>
      </c>
      <c r="S1476" s="16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8346</v>
      </c>
      <c r="O1477">
        <f t="shared" si="115"/>
        <v>189</v>
      </c>
      <c r="P1477" s="10">
        <f t="shared" si="116"/>
        <v>64.17</v>
      </c>
      <c r="Q1477" s="14" t="s">
        <v>8283</v>
      </c>
      <c r="R1477" s="14" t="s">
        <v>8303</v>
      </c>
      <c r="S1477" s="16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8346</v>
      </c>
      <c r="O1478">
        <f t="shared" si="115"/>
        <v>662</v>
      </c>
      <c r="P1478" s="10">
        <f t="shared" si="116"/>
        <v>43.33</v>
      </c>
      <c r="Q1478" s="14" t="s">
        <v>8283</v>
      </c>
      <c r="R1478" s="14" t="s">
        <v>8303</v>
      </c>
      <c r="S1478" s="16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8346</v>
      </c>
      <c r="O1479">
        <f t="shared" si="115"/>
        <v>111</v>
      </c>
      <c r="P1479" s="10">
        <f t="shared" si="116"/>
        <v>90.5</v>
      </c>
      <c r="Q1479" s="14" t="s">
        <v>8283</v>
      </c>
      <c r="R1479" s="14" t="s">
        <v>8303</v>
      </c>
      <c r="S1479" s="16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8346</v>
      </c>
      <c r="O1480">
        <f t="shared" si="115"/>
        <v>1182</v>
      </c>
      <c r="P1480" s="10">
        <f t="shared" si="116"/>
        <v>29.19</v>
      </c>
      <c r="Q1480" s="14" t="s">
        <v>8283</v>
      </c>
      <c r="R1480" s="14" t="s">
        <v>8303</v>
      </c>
      <c r="S1480" s="16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8346</v>
      </c>
      <c r="O1481">
        <f t="shared" si="115"/>
        <v>137</v>
      </c>
      <c r="P1481" s="10">
        <f t="shared" si="116"/>
        <v>30.96</v>
      </c>
      <c r="Q1481" s="14" t="s">
        <v>8283</v>
      </c>
      <c r="R1481" s="14" t="s">
        <v>8303</v>
      </c>
      <c r="S1481" s="16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8346</v>
      </c>
      <c r="O1482">
        <f t="shared" si="115"/>
        <v>117</v>
      </c>
      <c r="P1482" s="10">
        <f t="shared" si="116"/>
        <v>92.16</v>
      </c>
      <c r="Q1482" s="14" t="s">
        <v>8283</v>
      </c>
      <c r="R1482" s="14" t="s">
        <v>8303</v>
      </c>
      <c r="S1482" s="16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8333</v>
      </c>
      <c r="O1483">
        <f t="shared" si="115"/>
        <v>2</v>
      </c>
      <c r="P1483" s="10">
        <f t="shared" si="116"/>
        <v>17.5</v>
      </c>
      <c r="Q1483" s="14" t="s">
        <v>8283</v>
      </c>
      <c r="R1483" s="14" t="s">
        <v>8285</v>
      </c>
      <c r="S1483" s="16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8333</v>
      </c>
      <c r="O1484">
        <f t="shared" si="115"/>
        <v>0</v>
      </c>
      <c r="P1484" s="10">
        <f t="shared" si="116"/>
        <v>5</v>
      </c>
      <c r="Q1484" s="14" t="s">
        <v>8283</v>
      </c>
      <c r="R1484" s="14" t="s">
        <v>8285</v>
      </c>
      <c r="S1484" s="16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8333</v>
      </c>
      <c r="O1485">
        <f t="shared" si="115"/>
        <v>1</v>
      </c>
      <c r="P1485" s="10">
        <f t="shared" si="116"/>
        <v>25</v>
      </c>
      <c r="Q1485" s="14" t="s">
        <v>8283</v>
      </c>
      <c r="R1485" s="14" t="s">
        <v>8285</v>
      </c>
      <c r="S1485" s="16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8333</v>
      </c>
      <c r="O1486">
        <f t="shared" si="115"/>
        <v>0</v>
      </c>
      <c r="P1486" s="10">
        <f t="shared" si="116"/>
        <v>0</v>
      </c>
      <c r="Q1486" s="14" t="s">
        <v>8283</v>
      </c>
      <c r="R1486" s="14" t="s">
        <v>8285</v>
      </c>
      <c r="S1486" s="16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8333</v>
      </c>
      <c r="O1487">
        <f t="shared" si="115"/>
        <v>2</v>
      </c>
      <c r="P1487" s="10">
        <f t="shared" si="116"/>
        <v>50</v>
      </c>
      <c r="Q1487" s="14" t="s">
        <v>8283</v>
      </c>
      <c r="R1487" s="14" t="s">
        <v>8285</v>
      </c>
      <c r="S1487" s="16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8333</v>
      </c>
      <c r="O1488">
        <f t="shared" si="115"/>
        <v>0</v>
      </c>
      <c r="P1488" s="10">
        <f t="shared" si="116"/>
        <v>16</v>
      </c>
      <c r="Q1488" s="14" t="s">
        <v>8283</v>
      </c>
      <c r="R1488" s="14" t="s">
        <v>8285</v>
      </c>
      <c r="S1488" s="16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8333</v>
      </c>
      <c r="O1489">
        <f t="shared" si="115"/>
        <v>0</v>
      </c>
      <c r="P1489" s="10">
        <f t="shared" si="116"/>
        <v>0</v>
      </c>
      <c r="Q1489" s="14" t="s">
        <v>8283</v>
      </c>
      <c r="R1489" s="14" t="s">
        <v>8285</v>
      </c>
      <c r="S1489" s="16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8333</v>
      </c>
      <c r="O1490">
        <f t="shared" si="115"/>
        <v>2</v>
      </c>
      <c r="P1490" s="10">
        <f t="shared" si="116"/>
        <v>60</v>
      </c>
      <c r="Q1490" s="14" t="s">
        <v>8283</v>
      </c>
      <c r="R1490" s="14" t="s">
        <v>8285</v>
      </c>
      <c r="S1490" s="16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8333</v>
      </c>
      <c r="O1491">
        <f t="shared" si="115"/>
        <v>0</v>
      </c>
      <c r="P1491" s="10">
        <f t="shared" si="116"/>
        <v>0</v>
      </c>
      <c r="Q1491" s="14" t="s">
        <v>8283</v>
      </c>
      <c r="R1491" s="14" t="s">
        <v>8285</v>
      </c>
      <c r="S1491" s="16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8333</v>
      </c>
      <c r="O1492">
        <f t="shared" si="115"/>
        <v>31</v>
      </c>
      <c r="P1492" s="10">
        <f t="shared" si="116"/>
        <v>47.11</v>
      </c>
      <c r="Q1492" s="14" t="s">
        <v>8283</v>
      </c>
      <c r="R1492" s="14" t="s">
        <v>8285</v>
      </c>
      <c r="S1492" s="16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8333</v>
      </c>
      <c r="O1493">
        <f t="shared" si="115"/>
        <v>8</v>
      </c>
      <c r="P1493" s="10">
        <f t="shared" si="116"/>
        <v>100</v>
      </c>
      <c r="Q1493" s="14" t="s">
        <v>8283</v>
      </c>
      <c r="R1493" s="14" t="s">
        <v>8285</v>
      </c>
      <c r="S1493" s="16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8333</v>
      </c>
      <c r="O1494">
        <f t="shared" si="115"/>
        <v>1</v>
      </c>
      <c r="P1494" s="10">
        <f t="shared" si="116"/>
        <v>15</v>
      </c>
      <c r="Q1494" s="14" t="s">
        <v>8283</v>
      </c>
      <c r="R1494" s="14" t="s">
        <v>8285</v>
      </c>
      <c r="S1494" s="16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8333</v>
      </c>
      <c r="O1495">
        <f t="shared" si="115"/>
        <v>0</v>
      </c>
      <c r="P1495" s="10">
        <f t="shared" si="116"/>
        <v>0</v>
      </c>
      <c r="Q1495" s="14" t="s">
        <v>8283</v>
      </c>
      <c r="R1495" s="14" t="s">
        <v>8285</v>
      </c>
      <c r="S1495" s="16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8333</v>
      </c>
      <c r="O1496">
        <f t="shared" si="115"/>
        <v>9</v>
      </c>
      <c r="P1496" s="10">
        <f t="shared" si="116"/>
        <v>40.450000000000003</v>
      </c>
      <c r="Q1496" s="14" t="s">
        <v>8283</v>
      </c>
      <c r="R1496" s="14" t="s">
        <v>8285</v>
      </c>
      <c r="S1496" s="16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8333</v>
      </c>
      <c r="O1497">
        <f t="shared" si="115"/>
        <v>0</v>
      </c>
      <c r="P1497" s="10">
        <f t="shared" si="116"/>
        <v>0</v>
      </c>
      <c r="Q1497" s="14" t="s">
        <v>8283</v>
      </c>
      <c r="R1497" s="14" t="s">
        <v>8285</v>
      </c>
      <c r="S1497" s="16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8333</v>
      </c>
      <c r="O1498">
        <f t="shared" si="115"/>
        <v>0</v>
      </c>
      <c r="P1498" s="10">
        <f t="shared" si="116"/>
        <v>0</v>
      </c>
      <c r="Q1498" s="14" t="s">
        <v>8283</v>
      </c>
      <c r="R1498" s="14" t="s">
        <v>8285</v>
      </c>
      <c r="S1498" s="16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8333</v>
      </c>
      <c r="O1499">
        <f t="shared" si="115"/>
        <v>0</v>
      </c>
      <c r="P1499" s="10">
        <f t="shared" si="116"/>
        <v>1</v>
      </c>
      <c r="Q1499" s="14" t="s">
        <v>8283</v>
      </c>
      <c r="R1499" s="14" t="s">
        <v>8285</v>
      </c>
      <c r="S1499" s="16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8333</v>
      </c>
      <c r="O1500">
        <f t="shared" si="115"/>
        <v>2</v>
      </c>
      <c r="P1500" s="10">
        <f t="shared" si="116"/>
        <v>19</v>
      </c>
      <c r="Q1500" s="14" t="s">
        <v>8283</v>
      </c>
      <c r="R1500" s="14" t="s">
        <v>8285</v>
      </c>
      <c r="S1500" s="16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8333</v>
      </c>
      <c r="O1501">
        <f t="shared" si="115"/>
        <v>0</v>
      </c>
      <c r="P1501" s="10">
        <f t="shared" si="116"/>
        <v>5</v>
      </c>
      <c r="Q1501" s="14" t="s">
        <v>8283</v>
      </c>
      <c r="R1501" s="14" t="s">
        <v>8285</v>
      </c>
      <c r="S1501" s="16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8333</v>
      </c>
      <c r="O1502">
        <f t="shared" si="115"/>
        <v>25</v>
      </c>
      <c r="P1502" s="10">
        <f t="shared" si="116"/>
        <v>46.73</v>
      </c>
      <c r="Q1502" s="14" t="s">
        <v>8283</v>
      </c>
      <c r="R1502" s="14" t="s">
        <v>8285</v>
      </c>
      <c r="S1502" s="16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8343</v>
      </c>
      <c r="O1503">
        <f t="shared" si="115"/>
        <v>166</v>
      </c>
      <c r="P1503" s="10">
        <f t="shared" si="116"/>
        <v>97.73</v>
      </c>
      <c r="Q1503" s="14" t="s">
        <v>8299</v>
      </c>
      <c r="R1503" s="14" t="s">
        <v>8300</v>
      </c>
      <c r="S1503" s="16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8343</v>
      </c>
      <c r="O1504">
        <f t="shared" si="115"/>
        <v>101</v>
      </c>
      <c r="P1504" s="10">
        <f t="shared" si="116"/>
        <v>67.84</v>
      </c>
      <c r="Q1504" s="14" t="s">
        <v>8299</v>
      </c>
      <c r="R1504" s="14" t="s">
        <v>8300</v>
      </c>
      <c r="S1504" s="16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8343</v>
      </c>
      <c r="O1505">
        <f t="shared" si="115"/>
        <v>108</v>
      </c>
      <c r="P1505" s="10">
        <f t="shared" si="116"/>
        <v>56.98</v>
      </c>
      <c r="Q1505" s="14" t="s">
        <v>8299</v>
      </c>
      <c r="R1505" s="14" t="s">
        <v>8300</v>
      </c>
      <c r="S1505" s="16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8343</v>
      </c>
      <c r="O1506">
        <f t="shared" si="115"/>
        <v>278</v>
      </c>
      <c r="P1506" s="10">
        <f t="shared" si="116"/>
        <v>67.16</v>
      </c>
      <c r="Q1506" s="14" t="s">
        <v>8299</v>
      </c>
      <c r="R1506" s="14" t="s">
        <v>8300</v>
      </c>
      <c r="S1506" s="16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8343</v>
      </c>
      <c r="O1507">
        <f t="shared" si="115"/>
        <v>104</v>
      </c>
      <c r="P1507" s="10">
        <f t="shared" si="116"/>
        <v>48.04</v>
      </c>
      <c r="Q1507" s="14" t="s">
        <v>8299</v>
      </c>
      <c r="R1507" s="14" t="s">
        <v>8300</v>
      </c>
      <c r="S1507" s="16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8343</v>
      </c>
      <c r="O1508">
        <f t="shared" si="115"/>
        <v>111</v>
      </c>
      <c r="P1508" s="10">
        <f t="shared" si="116"/>
        <v>38.86</v>
      </c>
      <c r="Q1508" s="14" t="s">
        <v>8299</v>
      </c>
      <c r="R1508" s="14" t="s">
        <v>8300</v>
      </c>
      <c r="S1508" s="16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8343</v>
      </c>
      <c r="O1509">
        <f t="shared" si="115"/>
        <v>215</v>
      </c>
      <c r="P1509" s="10">
        <f t="shared" si="116"/>
        <v>78.180000000000007</v>
      </c>
      <c r="Q1509" s="14" t="s">
        <v>8299</v>
      </c>
      <c r="R1509" s="14" t="s">
        <v>8300</v>
      </c>
      <c r="S1509" s="16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8343</v>
      </c>
      <c r="O1510">
        <f t="shared" si="115"/>
        <v>111</v>
      </c>
      <c r="P1510" s="10">
        <f t="shared" si="116"/>
        <v>97.11</v>
      </c>
      <c r="Q1510" s="14" t="s">
        <v>8299</v>
      </c>
      <c r="R1510" s="14" t="s">
        <v>8300</v>
      </c>
      <c r="S1510" s="16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8343</v>
      </c>
      <c r="O1511">
        <f t="shared" si="115"/>
        <v>124</v>
      </c>
      <c r="P1511" s="10">
        <f t="shared" si="116"/>
        <v>110.39</v>
      </c>
      <c r="Q1511" s="14" t="s">
        <v>8299</v>
      </c>
      <c r="R1511" s="14" t="s">
        <v>8300</v>
      </c>
      <c r="S1511" s="16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8343</v>
      </c>
      <c r="O1512">
        <f t="shared" si="115"/>
        <v>101</v>
      </c>
      <c r="P1512" s="10">
        <f t="shared" si="116"/>
        <v>39.92</v>
      </c>
      <c r="Q1512" s="14" t="s">
        <v>8299</v>
      </c>
      <c r="R1512" s="14" t="s">
        <v>8300</v>
      </c>
      <c r="S1512" s="16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8343</v>
      </c>
      <c r="O1513">
        <f t="shared" si="115"/>
        <v>112</v>
      </c>
      <c r="P1513" s="10">
        <f t="shared" si="116"/>
        <v>75.98</v>
      </c>
      <c r="Q1513" s="14" t="s">
        <v>8299</v>
      </c>
      <c r="R1513" s="14" t="s">
        <v>8300</v>
      </c>
      <c r="S1513" s="16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8343</v>
      </c>
      <c r="O1514">
        <f t="shared" si="115"/>
        <v>559</v>
      </c>
      <c r="P1514" s="10">
        <f t="shared" si="116"/>
        <v>58.38</v>
      </c>
      <c r="Q1514" s="14" t="s">
        <v>8299</v>
      </c>
      <c r="R1514" s="14" t="s">
        <v>8300</v>
      </c>
      <c r="S1514" s="16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8343</v>
      </c>
      <c r="O1515">
        <f t="shared" si="115"/>
        <v>150</v>
      </c>
      <c r="P1515" s="10">
        <f t="shared" si="116"/>
        <v>55.82</v>
      </c>
      <c r="Q1515" s="14" t="s">
        <v>8299</v>
      </c>
      <c r="R1515" s="14" t="s">
        <v>8300</v>
      </c>
      <c r="S1515" s="16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8343</v>
      </c>
      <c r="O1516">
        <f t="shared" si="115"/>
        <v>106</v>
      </c>
      <c r="P1516" s="10">
        <f t="shared" si="116"/>
        <v>151.24</v>
      </c>
      <c r="Q1516" s="14" t="s">
        <v>8299</v>
      </c>
      <c r="R1516" s="14" t="s">
        <v>8300</v>
      </c>
      <c r="S1516" s="16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8343</v>
      </c>
      <c r="O1517">
        <f t="shared" si="115"/>
        <v>157</v>
      </c>
      <c r="P1517" s="10">
        <f t="shared" si="116"/>
        <v>849.67</v>
      </c>
      <c r="Q1517" s="14" t="s">
        <v>8299</v>
      </c>
      <c r="R1517" s="14" t="s">
        <v>8300</v>
      </c>
      <c r="S1517" s="16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8343</v>
      </c>
      <c r="O1518">
        <f t="shared" si="115"/>
        <v>109</v>
      </c>
      <c r="P1518" s="10">
        <f t="shared" si="116"/>
        <v>159.24</v>
      </c>
      <c r="Q1518" s="14" t="s">
        <v>8299</v>
      </c>
      <c r="R1518" s="14" t="s">
        <v>8300</v>
      </c>
      <c r="S1518" s="16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8343</v>
      </c>
      <c r="O1519">
        <f t="shared" si="115"/>
        <v>162</v>
      </c>
      <c r="P1519" s="10">
        <f t="shared" si="116"/>
        <v>39.51</v>
      </c>
      <c r="Q1519" s="14" t="s">
        <v>8299</v>
      </c>
      <c r="R1519" s="14" t="s">
        <v>8300</v>
      </c>
      <c r="S1519" s="16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8343</v>
      </c>
      <c r="O1520">
        <f t="shared" si="115"/>
        <v>205</v>
      </c>
      <c r="P1520" s="10">
        <f t="shared" si="116"/>
        <v>130.53</v>
      </c>
      <c r="Q1520" s="14" t="s">
        <v>8299</v>
      </c>
      <c r="R1520" s="14" t="s">
        <v>8300</v>
      </c>
      <c r="S1520" s="16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8343</v>
      </c>
      <c r="O1521">
        <f t="shared" si="115"/>
        <v>103</v>
      </c>
      <c r="P1521" s="10">
        <f t="shared" si="116"/>
        <v>64.16</v>
      </c>
      <c r="Q1521" s="14" t="s">
        <v>8299</v>
      </c>
      <c r="R1521" s="14" t="s">
        <v>8300</v>
      </c>
      <c r="S1521" s="16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8343</v>
      </c>
      <c r="O1522">
        <f t="shared" si="115"/>
        <v>103</v>
      </c>
      <c r="P1522" s="10">
        <f t="shared" si="116"/>
        <v>111.53</v>
      </c>
      <c r="Q1522" s="14" t="s">
        <v>8299</v>
      </c>
      <c r="R1522" s="14" t="s">
        <v>8300</v>
      </c>
      <c r="S1522" s="16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8343</v>
      </c>
      <c r="O1523">
        <f t="shared" si="115"/>
        <v>107</v>
      </c>
      <c r="P1523" s="10">
        <f t="shared" si="116"/>
        <v>170.45</v>
      </c>
      <c r="Q1523" s="14" t="s">
        <v>8299</v>
      </c>
      <c r="R1523" s="14" t="s">
        <v>8300</v>
      </c>
      <c r="S1523" s="16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8343</v>
      </c>
      <c r="O1524">
        <f t="shared" si="115"/>
        <v>139</v>
      </c>
      <c r="P1524" s="10">
        <f t="shared" si="116"/>
        <v>133.74</v>
      </c>
      <c r="Q1524" s="14" t="s">
        <v>8299</v>
      </c>
      <c r="R1524" s="14" t="s">
        <v>8300</v>
      </c>
      <c r="S1524" s="16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8343</v>
      </c>
      <c r="O1525">
        <f t="shared" si="115"/>
        <v>125</v>
      </c>
      <c r="P1525" s="10">
        <f t="shared" si="116"/>
        <v>95.83</v>
      </c>
      <c r="Q1525" s="14" t="s">
        <v>8299</v>
      </c>
      <c r="R1525" s="14" t="s">
        <v>8300</v>
      </c>
      <c r="S1525" s="16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8343</v>
      </c>
      <c r="O1526">
        <f t="shared" si="115"/>
        <v>207</v>
      </c>
      <c r="P1526" s="10">
        <f t="shared" si="116"/>
        <v>221.79</v>
      </c>
      <c r="Q1526" s="14" t="s">
        <v>8299</v>
      </c>
      <c r="R1526" s="14" t="s">
        <v>8300</v>
      </c>
      <c r="S1526" s="16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8343</v>
      </c>
      <c r="O1527">
        <f t="shared" si="115"/>
        <v>174</v>
      </c>
      <c r="P1527" s="10">
        <f t="shared" si="116"/>
        <v>32.32</v>
      </c>
      <c r="Q1527" s="14" t="s">
        <v>8299</v>
      </c>
      <c r="R1527" s="14" t="s">
        <v>8300</v>
      </c>
      <c r="S1527" s="16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8343</v>
      </c>
      <c r="O1528">
        <f t="shared" si="115"/>
        <v>120</v>
      </c>
      <c r="P1528" s="10">
        <f t="shared" si="116"/>
        <v>98.84</v>
      </c>
      <c r="Q1528" s="14" t="s">
        <v>8299</v>
      </c>
      <c r="R1528" s="14" t="s">
        <v>8300</v>
      </c>
      <c r="S1528" s="16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8343</v>
      </c>
      <c r="O1529">
        <f t="shared" si="115"/>
        <v>110</v>
      </c>
      <c r="P1529" s="10">
        <f t="shared" si="116"/>
        <v>55.22</v>
      </c>
      <c r="Q1529" s="14" t="s">
        <v>8299</v>
      </c>
      <c r="R1529" s="14" t="s">
        <v>8300</v>
      </c>
      <c r="S1529" s="16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8343</v>
      </c>
      <c r="O1530">
        <f t="shared" si="115"/>
        <v>282</v>
      </c>
      <c r="P1530" s="10">
        <f t="shared" si="116"/>
        <v>52.79</v>
      </c>
      <c r="Q1530" s="14" t="s">
        <v>8299</v>
      </c>
      <c r="R1530" s="14" t="s">
        <v>8300</v>
      </c>
      <c r="S1530" s="16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8343</v>
      </c>
      <c r="O1531">
        <f t="shared" si="115"/>
        <v>101</v>
      </c>
      <c r="P1531" s="10">
        <f t="shared" si="116"/>
        <v>135.66999999999999</v>
      </c>
      <c r="Q1531" s="14" t="s">
        <v>8299</v>
      </c>
      <c r="R1531" s="14" t="s">
        <v>8300</v>
      </c>
      <c r="S1531" s="16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8343</v>
      </c>
      <c r="O1532">
        <f t="shared" si="115"/>
        <v>135</v>
      </c>
      <c r="P1532" s="10">
        <f t="shared" si="116"/>
        <v>53.99</v>
      </c>
      <c r="Q1532" s="14" t="s">
        <v>8299</v>
      </c>
      <c r="R1532" s="14" t="s">
        <v>8300</v>
      </c>
      <c r="S1532" s="16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8343</v>
      </c>
      <c r="O1533">
        <f t="shared" si="115"/>
        <v>176</v>
      </c>
      <c r="P1533" s="10">
        <f t="shared" si="116"/>
        <v>56.64</v>
      </c>
      <c r="Q1533" s="14" t="s">
        <v>8299</v>
      </c>
      <c r="R1533" s="14" t="s">
        <v>8300</v>
      </c>
      <c r="S1533" s="16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8343</v>
      </c>
      <c r="O1534">
        <f t="shared" si="115"/>
        <v>484</v>
      </c>
      <c r="P1534" s="10">
        <f t="shared" si="116"/>
        <v>82.32</v>
      </c>
      <c r="Q1534" s="14" t="s">
        <v>8299</v>
      </c>
      <c r="R1534" s="14" t="s">
        <v>8300</v>
      </c>
      <c r="S1534" s="16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8343</v>
      </c>
      <c r="O1535">
        <f t="shared" si="115"/>
        <v>145</v>
      </c>
      <c r="P1535" s="10">
        <f t="shared" si="116"/>
        <v>88.26</v>
      </c>
      <c r="Q1535" s="14" t="s">
        <v>8299</v>
      </c>
      <c r="R1535" s="14" t="s">
        <v>8300</v>
      </c>
      <c r="S1535" s="16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8343</v>
      </c>
      <c r="O1536">
        <f t="shared" si="115"/>
        <v>418</v>
      </c>
      <c r="P1536" s="10">
        <f t="shared" si="116"/>
        <v>84.91</v>
      </c>
      <c r="Q1536" s="14" t="s">
        <v>8299</v>
      </c>
      <c r="R1536" s="14" t="s">
        <v>8300</v>
      </c>
      <c r="S1536" s="16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8343</v>
      </c>
      <c r="O1537">
        <f t="shared" si="115"/>
        <v>132</v>
      </c>
      <c r="P1537" s="10">
        <f t="shared" si="116"/>
        <v>48.15</v>
      </c>
      <c r="Q1537" s="14" t="s">
        <v>8299</v>
      </c>
      <c r="R1537" s="14" t="s">
        <v>8300</v>
      </c>
      <c r="S1537" s="16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8343</v>
      </c>
      <c r="O1538">
        <f t="shared" ref="O1538:O1601" si="120">ROUND(E1538/D1538*100,0)</f>
        <v>250</v>
      </c>
      <c r="P1538" s="10">
        <f t="shared" si="116"/>
        <v>66.02</v>
      </c>
      <c r="Q1538" s="14" t="s">
        <v>8299</v>
      </c>
      <c r="R1538" s="14" t="s">
        <v>8300</v>
      </c>
      <c r="S1538" s="16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8343</v>
      </c>
      <c r="O1539">
        <f t="shared" si="120"/>
        <v>180</v>
      </c>
      <c r="P1539" s="10">
        <f t="shared" ref="P1539:P1602" si="121">IFERROR(ROUND(E1539/L1539,2),0 )</f>
        <v>96.38</v>
      </c>
      <c r="Q1539" s="14" t="s">
        <v>8299</v>
      </c>
      <c r="R1539" s="14" t="s">
        <v>8300</v>
      </c>
      <c r="S1539" s="16">
        <f t="shared" ref="S1539:S1602" si="122">(((J1539/60)/60)/24)+DATE(1970,1,1)</f>
        <v>42552.315127314811</v>
      </c>
      <c r="T1539" s="17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8343</v>
      </c>
      <c r="O1540">
        <f t="shared" si="120"/>
        <v>103</v>
      </c>
      <c r="P1540" s="10">
        <f t="shared" si="121"/>
        <v>156.16999999999999</v>
      </c>
      <c r="Q1540" s="14" t="s">
        <v>8299</v>
      </c>
      <c r="R1540" s="14" t="s">
        <v>8300</v>
      </c>
      <c r="S1540" s="16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8343</v>
      </c>
      <c r="O1541">
        <f t="shared" si="120"/>
        <v>136</v>
      </c>
      <c r="P1541" s="10">
        <f t="shared" si="121"/>
        <v>95.76</v>
      </c>
      <c r="Q1541" s="14" t="s">
        <v>8299</v>
      </c>
      <c r="R1541" s="14" t="s">
        <v>8300</v>
      </c>
      <c r="S1541" s="16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8343</v>
      </c>
      <c r="O1542">
        <f t="shared" si="120"/>
        <v>118</v>
      </c>
      <c r="P1542" s="10">
        <f t="shared" si="121"/>
        <v>180.41</v>
      </c>
      <c r="Q1542" s="14" t="s">
        <v>8299</v>
      </c>
      <c r="R1542" s="14" t="s">
        <v>8300</v>
      </c>
      <c r="S1542" s="16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8347</v>
      </c>
      <c r="O1543">
        <f t="shared" si="120"/>
        <v>0</v>
      </c>
      <c r="P1543" s="10">
        <f t="shared" si="121"/>
        <v>3</v>
      </c>
      <c r="Q1543" s="14" t="s">
        <v>8299</v>
      </c>
      <c r="R1543" s="14" t="s">
        <v>8304</v>
      </c>
      <c r="S1543" s="16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8347</v>
      </c>
      <c r="O1544">
        <f t="shared" si="120"/>
        <v>4</v>
      </c>
      <c r="P1544" s="10">
        <f t="shared" si="121"/>
        <v>20</v>
      </c>
      <c r="Q1544" s="14" t="s">
        <v>8299</v>
      </c>
      <c r="R1544" s="14" t="s">
        <v>8304</v>
      </c>
      <c r="S1544" s="16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8347</v>
      </c>
      <c r="O1545">
        <f t="shared" si="120"/>
        <v>0</v>
      </c>
      <c r="P1545" s="10">
        <f t="shared" si="121"/>
        <v>10</v>
      </c>
      <c r="Q1545" s="14" t="s">
        <v>8299</v>
      </c>
      <c r="R1545" s="14" t="s">
        <v>8304</v>
      </c>
      <c r="S1545" s="16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8347</v>
      </c>
      <c r="O1546">
        <f t="shared" si="120"/>
        <v>0</v>
      </c>
      <c r="P1546" s="10">
        <f t="shared" si="121"/>
        <v>0</v>
      </c>
      <c r="Q1546" s="14" t="s">
        <v>8299</v>
      </c>
      <c r="R1546" s="14" t="s">
        <v>8304</v>
      </c>
      <c r="S1546" s="16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8347</v>
      </c>
      <c r="O1547">
        <f t="shared" si="120"/>
        <v>0</v>
      </c>
      <c r="P1547" s="10">
        <f t="shared" si="121"/>
        <v>1</v>
      </c>
      <c r="Q1547" s="14" t="s">
        <v>8299</v>
      </c>
      <c r="R1547" s="14" t="s">
        <v>8304</v>
      </c>
      <c r="S1547" s="16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8347</v>
      </c>
      <c r="O1548">
        <f t="shared" si="120"/>
        <v>29</v>
      </c>
      <c r="P1548" s="10">
        <f t="shared" si="121"/>
        <v>26.27</v>
      </c>
      <c r="Q1548" s="14" t="s">
        <v>8299</v>
      </c>
      <c r="R1548" s="14" t="s">
        <v>8304</v>
      </c>
      <c r="S1548" s="16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8347</v>
      </c>
      <c r="O1549">
        <f t="shared" si="120"/>
        <v>0</v>
      </c>
      <c r="P1549" s="10">
        <f t="shared" si="121"/>
        <v>0</v>
      </c>
      <c r="Q1549" s="14" t="s">
        <v>8299</v>
      </c>
      <c r="R1549" s="14" t="s">
        <v>8304</v>
      </c>
      <c r="S1549" s="16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8347</v>
      </c>
      <c r="O1550">
        <f t="shared" si="120"/>
        <v>9</v>
      </c>
      <c r="P1550" s="10">
        <f t="shared" si="121"/>
        <v>60</v>
      </c>
      <c r="Q1550" s="14" t="s">
        <v>8299</v>
      </c>
      <c r="R1550" s="14" t="s">
        <v>8304</v>
      </c>
      <c r="S1550" s="16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8347</v>
      </c>
      <c r="O1551">
        <f t="shared" si="120"/>
        <v>34</v>
      </c>
      <c r="P1551" s="10">
        <f t="shared" si="121"/>
        <v>28.33</v>
      </c>
      <c r="Q1551" s="14" t="s">
        <v>8299</v>
      </c>
      <c r="R1551" s="14" t="s">
        <v>8304</v>
      </c>
      <c r="S1551" s="16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8347</v>
      </c>
      <c r="O1552">
        <f t="shared" si="120"/>
        <v>13</v>
      </c>
      <c r="P1552" s="10">
        <f t="shared" si="121"/>
        <v>14.43</v>
      </c>
      <c r="Q1552" s="14" t="s">
        <v>8299</v>
      </c>
      <c r="R1552" s="14" t="s">
        <v>8304</v>
      </c>
      <c r="S1552" s="16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8347</v>
      </c>
      <c r="O1553">
        <f t="shared" si="120"/>
        <v>0</v>
      </c>
      <c r="P1553" s="10">
        <f t="shared" si="121"/>
        <v>0</v>
      </c>
      <c r="Q1553" s="14" t="s">
        <v>8299</v>
      </c>
      <c r="R1553" s="14" t="s">
        <v>8304</v>
      </c>
      <c r="S1553" s="16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8347</v>
      </c>
      <c r="O1554">
        <f t="shared" si="120"/>
        <v>49</v>
      </c>
      <c r="P1554" s="10">
        <f t="shared" si="121"/>
        <v>132.19</v>
      </c>
      <c r="Q1554" s="14" t="s">
        <v>8299</v>
      </c>
      <c r="R1554" s="14" t="s">
        <v>8304</v>
      </c>
      <c r="S1554" s="16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8347</v>
      </c>
      <c r="O1555">
        <f t="shared" si="120"/>
        <v>0</v>
      </c>
      <c r="P1555" s="10">
        <f t="shared" si="121"/>
        <v>0</v>
      </c>
      <c r="Q1555" s="14" t="s">
        <v>8299</v>
      </c>
      <c r="R1555" s="14" t="s">
        <v>8304</v>
      </c>
      <c r="S1555" s="16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8347</v>
      </c>
      <c r="O1556">
        <f t="shared" si="120"/>
        <v>0</v>
      </c>
      <c r="P1556" s="10">
        <f t="shared" si="121"/>
        <v>0</v>
      </c>
      <c r="Q1556" s="14" t="s">
        <v>8299</v>
      </c>
      <c r="R1556" s="14" t="s">
        <v>8304</v>
      </c>
      <c r="S1556" s="16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8347</v>
      </c>
      <c r="O1557">
        <f t="shared" si="120"/>
        <v>0</v>
      </c>
      <c r="P1557" s="10">
        <f t="shared" si="121"/>
        <v>0</v>
      </c>
      <c r="Q1557" s="14" t="s">
        <v>8299</v>
      </c>
      <c r="R1557" s="14" t="s">
        <v>8304</v>
      </c>
      <c r="S1557" s="16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8347</v>
      </c>
      <c r="O1558">
        <f t="shared" si="120"/>
        <v>45</v>
      </c>
      <c r="P1558" s="10">
        <f t="shared" si="121"/>
        <v>56.42</v>
      </c>
      <c r="Q1558" s="14" t="s">
        <v>8299</v>
      </c>
      <c r="R1558" s="14" t="s">
        <v>8304</v>
      </c>
      <c r="S1558" s="16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8347</v>
      </c>
      <c r="O1559">
        <f t="shared" si="120"/>
        <v>4</v>
      </c>
      <c r="P1559" s="10">
        <f t="shared" si="121"/>
        <v>100</v>
      </c>
      <c r="Q1559" s="14" t="s">
        <v>8299</v>
      </c>
      <c r="R1559" s="14" t="s">
        <v>8304</v>
      </c>
      <c r="S1559" s="16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8347</v>
      </c>
      <c r="O1560">
        <f t="shared" si="120"/>
        <v>5</v>
      </c>
      <c r="P1560" s="10">
        <f t="shared" si="121"/>
        <v>11.67</v>
      </c>
      <c r="Q1560" s="14" t="s">
        <v>8299</v>
      </c>
      <c r="R1560" s="14" t="s">
        <v>8304</v>
      </c>
      <c r="S1560" s="16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8347</v>
      </c>
      <c r="O1561">
        <f t="shared" si="120"/>
        <v>0</v>
      </c>
      <c r="P1561" s="10">
        <f t="shared" si="121"/>
        <v>50</v>
      </c>
      <c r="Q1561" s="14" t="s">
        <v>8299</v>
      </c>
      <c r="R1561" s="14" t="s">
        <v>8304</v>
      </c>
      <c r="S1561" s="16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8347</v>
      </c>
      <c r="O1562">
        <f t="shared" si="120"/>
        <v>4</v>
      </c>
      <c r="P1562" s="10">
        <f t="shared" si="121"/>
        <v>23.5</v>
      </c>
      <c r="Q1562" s="14" t="s">
        <v>8299</v>
      </c>
      <c r="R1562" s="14" t="s">
        <v>8304</v>
      </c>
      <c r="S1562" s="16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8348</v>
      </c>
      <c r="O1563">
        <f t="shared" si="120"/>
        <v>1</v>
      </c>
      <c r="P1563" s="10">
        <f t="shared" si="121"/>
        <v>67</v>
      </c>
      <c r="Q1563" s="14" t="s">
        <v>8283</v>
      </c>
      <c r="R1563" s="14" t="s">
        <v>8305</v>
      </c>
      <c r="S1563" s="16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8348</v>
      </c>
      <c r="O1564">
        <f t="shared" si="120"/>
        <v>0</v>
      </c>
      <c r="P1564" s="10">
        <f t="shared" si="121"/>
        <v>0</v>
      </c>
      <c r="Q1564" s="14" t="s">
        <v>8283</v>
      </c>
      <c r="R1564" s="14" t="s">
        <v>8305</v>
      </c>
      <c r="S1564" s="16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8348</v>
      </c>
      <c r="O1565">
        <f t="shared" si="120"/>
        <v>1</v>
      </c>
      <c r="P1565" s="10">
        <f t="shared" si="121"/>
        <v>42.5</v>
      </c>
      <c r="Q1565" s="14" t="s">
        <v>8283</v>
      </c>
      <c r="R1565" s="14" t="s">
        <v>8305</v>
      </c>
      <c r="S1565" s="16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8348</v>
      </c>
      <c r="O1566">
        <f t="shared" si="120"/>
        <v>0</v>
      </c>
      <c r="P1566" s="10">
        <f t="shared" si="121"/>
        <v>10</v>
      </c>
      <c r="Q1566" s="14" t="s">
        <v>8283</v>
      </c>
      <c r="R1566" s="14" t="s">
        <v>8305</v>
      </c>
      <c r="S1566" s="16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8348</v>
      </c>
      <c r="O1567">
        <f t="shared" si="120"/>
        <v>3</v>
      </c>
      <c r="P1567" s="10">
        <f t="shared" si="121"/>
        <v>100</v>
      </c>
      <c r="Q1567" s="14" t="s">
        <v>8283</v>
      </c>
      <c r="R1567" s="14" t="s">
        <v>8305</v>
      </c>
      <c r="S1567" s="16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8348</v>
      </c>
      <c r="O1568">
        <f t="shared" si="120"/>
        <v>21</v>
      </c>
      <c r="P1568" s="10">
        <f t="shared" si="121"/>
        <v>108.05</v>
      </c>
      <c r="Q1568" s="14" t="s">
        <v>8283</v>
      </c>
      <c r="R1568" s="14" t="s">
        <v>8305</v>
      </c>
      <c r="S1568" s="16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8348</v>
      </c>
      <c r="O1569">
        <f t="shared" si="120"/>
        <v>4</v>
      </c>
      <c r="P1569" s="10">
        <f t="shared" si="121"/>
        <v>26.92</v>
      </c>
      <c r="Q1569" s="14" t="s">
        <v>8283</v>
      </c>
      <c r="R1569" s="14" t="s">
        <v>8305</v>
      </c>
      <c r="S1569" s="16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8348</v>
      </c>
      <c r="O1570">
        <f t="shared" si="120"/>
        <v>14</v>
      </c>
      <c r="P1570" s="10">
        <f t="shared" si="121"/>
        <v>155</v>
      </c>
      <c r="Q1570" s="14" t="s">
        <v>8283</v>
      </c>
      <c r="R1570" s="14" t="s">
        <v>8305</v>
      </c>
      <c r="S1570" s="16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8348</v>
      </c>
      <c r="O1571">
        <f t="shared" si="120"/>
        <v>0</v>
      </c>
      <c r="P1571" s="10">
        <f t="shared" si="121"/>
        <v>0</v>
      </c>
      <c r="Q1571" s="14" t="s">
        <v>8283</v>
      </c>
      <c r="R1571" s="14" t="s">
        <v>8305</v>
      </c>
      <c r="S1571" s="16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8348</v>
      </c>
      <c r="O1572">
        <f t="shared" si="120"/>
        <v>41</v>
      </c>
      <c r="P1572" s="10">
        <f t="shared" si="121"/>
        <v>47.77</v>
      </c>
      <c r="Q1572" s="14" t="s">
        <v>8283</v>
      </c>
      <c r="R1572" s="14" t="s">
        <v>8305</v>
      </c>
      <c r="S1572" s="16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8348</v>
      </c>
      <c r="O1573">
        <f t="shared" si="120"/>
        <v>1</v>
      </c>
      <c r="P1573" s="10">
        <f t="shared" si="121"/>
        <v>20</v>
      </c>
      <c r="Q1573" s="14" t="s">
        <v>8283</v>
      </c>
      <c r="R1573" s="14" t="s">
        <v>8305</v>
      </c>
      <c r="S1573" s="16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8348</v>
      </c>
      <c r="O1574">
        <f t="shared" si="120"/>
        <v>5</v>
      </c>
      <c r="P1574" s="10">
        <f t="shared" si="121"/>
        <v>41.67</v>
      </c>
      <c r="Q1574" s="14" t="s">
        <v>8283</v>
      </c>
      <c r="R1574" s="14" t="s">
        <v>8305</v>
      </c>
      <c r="S1574" s="16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8348</v>
      </c>
      <c r="O1575">
        <f t="shared" si="120"/>
        <v>2</v>
      </c>
      <c r="P1575" s="10">
        <f t="shared" si="121"/>
        <v>74.33</v>
      </c>
      <c r="Q1575" s="14" t="s">
        <v>8283</v>
      </c>
      <c r="R1575" s="14" t="s">
        <v>8305</v>
      </c>
      <c r="S1575" s="16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8348</v>
      </c>
      <c r="O1576">
        <f t="shared" si="120"/>
        <v>5</v>
      </c>
      <c r="P1576" s="10">
        <f t="shared" si="121"/>
        <v>84.33</v>
      </c>
      <c r="Q1576" s="14" t="s">
        <v>8283</v>
      </c>
      <c r="R1576" s="14" t="s">
        <v>8305</v>
      </c>
      <c r="S1576" s="16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8348</v>
      </c>
      <c r="O1577">
        <f t="shared" si="120"/>
        <v>23</v>
      </c>
      <c r="P1577" s="10">
        <f t="shared" si="121"/>
        <v>65.459999999999994</v>
      </c>
      <c r="Q1577" s="14" t="s">
        <v>8283</v>
      </c>
      <c r="R1577" s="14" t="s">
        <v>8305</v>
      </c>
      <c r="S1577" s="16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8348</v>
      </c>
      <c r="O1578">
        <f t="shared" si="120"/>
        <v>13</v>
      </c>
      <c r="P1578" s="10">
        <f t="shared" si="121"/>
        <v>65</v>
      </c>
      <c r="Q1578" s="14" t="s">
        <v>8283</v>
      </c>
      <c r="R1578" s="14" t="s">
        <v>8305</v>
      </c>
      <c r="S1578" s="16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8348</v>
      </c>
      <c r="O1579">
        <f t="shared" si="120"/>
        <v>1</v>
      </c>
      <c r="P1579" s="10">
        <f t="shared" si="121"/>
        <v>27.5</v>
      </c>
      <c r="Q1579" s="14" t="s">
        <v>8283</v>
      </c>
      <c r="R1579" s="14" t="s">
        <v>8305</v>
      </c>
      <c r="S1579" s="16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8348</v>
      </c>
      <c r="O1580">
        <f t="shared" si="120"/>
        <v>11</v>
      </c>
      <c r="P1580" s="10">
        <f t="shared" si="121"/>
        <v>51.25</v>
      </c>
      <c r="Q1580" s="14" t="s">
        <v>8283</v>
      </c>
      <c r="R1580" s="14" t="s">
        <v>8305</v>
      </c>
      <c r="S1580" s="16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8348</v>
      </c>
      <c r="O1581">
        <f t="shared" si="120"/>
        <v>1</v>
      </c>
      <c r="P1581" s="10">
        <f t="shared" si="121"/>
        <v>14</v>
      </c>
      <c r="Q1581" s="14" t="s">
        <v>8283</v>
      </c>
      <c r="R1581" s="14" t="s">
        <v>8305</v>
      </c>
      <c r="S1581" s="16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8348</v>
      </c>
      <c r="O1582">
        <f t="shared" si="120"/>
        <v>0</v>
      </c>
      <c r="P1582" s="10">
        <f t="shared" si="121"/>
        <v>0</v>
      </c>
      <c r="Q1582" s="14" t="s">
        <v>8283</v>
      </c>
      <c r="R1582" s="14" t="s">
        <v>8305</v>
      </c>
      <c r="S1582" s="16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8349</v>
      </c>
      <c r="O1583">
        <f t="shared" si="120"/>
        <v>1</v>
      </c>
      <c r="P1583" s="10">
        <f t="shared" si="121"/>
        <v>5</v>
      </c>
      <c r="Q1583" s="14" t="s">
        <v>8299</v>
      </c>
      <c r="R1583" s="14" t="s">
        <v>8306</v>
      </c>
      <c r="S1583" s="16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8349</v>
      </c>
      <c r="O1584">
        <f t="shared" si="120"/>
        <v>9</v>
      </c>
      <c r="P1584" s="10">
        <f t="shared" si="121"/>
        <v>31</v>
      </c>
      <c r="Q1584" s="14" t="s">
        <v>8299</v>
      </c>
      <c r="R1584" s="14" t="s">
        <v>8306</v>
      </c>
      <c r="S1584" s="16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8349</v>
      </c>
      <c r="O1585">
        <f t="shared" si="120"/>
        <v>0</v>
      </c>
      <c r="P1585" s="10">
        <f t="shared" si="121"/>
        <v>15</v>
      </c>
      <c r="Q1585" s="14" t="s">
        <v>8299</v>
      </c>
      <c r="R1585" s="14" t="s">
        <v>8306</v>
      </c>
      <c r="S1585" s="16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8349</v>
      </c>
      <c r="O1586">
        <f t="shared" si="120"/>
        <v>0</v>
      </c>
      <c r="P1586" s="10">
        <f t="shared" si="121"/>
        <v>0</v>
      </c>
      <c r="Q1586" s="14" t="s">
        <v>8299</v>
      </c>
      <c r="R1586" s="14" t="s">
        <v>8306</v>
      </c>
      <c r="S1586" s="16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8349</v>
      </c>
      <c r="O1587">
        <f t="shared" si="120"/>
        <v>79</v>
      </c>
      <c r="P1587" s="10">
        <f t="shared" si="121"/>
        <v>131.66999999999999</v>
      </c>
      <c r="Q1587" s="14" t="s">
        <v>8299</v>
      </c>
      <c r="R1587" s="14" t="s">
        <v>8306</v>
      </c>
      <c r="S1587" s="16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8349</v>
      </c>
      <c r="O1588">
        <f t="shared" si="120"/>
        <v>0</v>
      </c>
      <c r="P1588" s="10">
        <f t="shared" si="121"/>
        <v>0</v>
      </c>
      <c r="Q1588" s="14" t="s">
        <v>8299</v>
      </c>
      <c r="R1588" s="14" t="s">
        <v>8306</v>
      </c>
      <c r="S1588" s="16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8349</v>
      </c>
      <c r="O1589">
        <f t="shared" si="120"/>
        <v>0</v>
      </c>
      <c r="P1589" s="10">
        <f t="shared" si="121"/>
        <v>1</v>
      </c>
      <c r="Q1589" s="14" t="s">
        <v>8299</v>
      </c>
      <c r="R1589" s="14" t="s">
        <v>8306</v>
      </c>
      <c r="S1589" s="16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8349</v>
      </c>
      <c r="O1590">
        <f t="shared" si="120"/>
        <v>0</v>
      </c>
      <c r="P1590" s="10">
        <f t="shared" si="121"/>
        <v>0</v>
      </c>
      <c r="Q1590" s="14" t="s">
        <v>8299</v>
      </c>
      <c r="R1590" s="14" t="s">
        <v>8306</v>
      </c>
      <c r="S1590" s="16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8349</v>
      </c>
      <c r="O1591">
        <f t="shared" si="120"/>
        <v>0</v>
      </c>
      <c r="P1591" s="10">
        <f t="shared" si="121"/>
        <v>0</v>
      </c>
      <c r="Q1591" s="14" t="s">
        <v>8299</v>
      </c>
      <c r="R1591" s="14" t="s">
        <v>8306</v>
      </c>
      <c r="S1591" s="16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8349</v>
      </c>
      <c r="O1592">
        <f t="shared" si="120"/>
        <v>2</v>
      </c>
      <c r="P1592" s="10">
        <f t="shared" si="121"/>
        <v>510</v>
      </c>
      <c r="Q1592" s="14" t="s">
        <v>8299</v>
      </c>
      <c r="R1592" s="14" t="s">
        <v>8306</v>
      </c>
      <c r="S1592" s="16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8349</v>
      </c>
      <c r="O1593">
        <f t="shared" si="120"/>
        <v>29</v>
      </c>
      <c r="P1593" s="10">
        <f t="shared" si="121"/>
        <v>44.48</v>
      </c>
      <c r="Q1593" s="14" t="s">
        <v>8299</v>
      </c>
      <c r="R1593" s="14" t="s">
        <v>8306</v>
      </c>
      <c r="S1593" s="16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8349</v>
      </c>
      <c r="O1594">
        <f t="shared" si="120"/>
        <v>0</v>
      </c>
      <c r="P1594" s="10">
        <f t="shared" si="121"/>
        <v>0</v>
      </c>
      <c r="Q1594" s="14" t="s">
        <v>8299</v>
      </c>
      <c r="R1594" s="14" t="s">
        <v>8306</v>
      </c>
      <c r="S1594" s="16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8349</v>
      </c>
      <c r="O1595">
        <f t="shared" si="120"/>
        <v>0</v>
      </c>
      <c r="P1595" s="10">
        <f t="shared" si="121"/>
        <v>1</v>
      </c>
      <c r="Q1595" s="14" t="s">
        <v>8299</v>
      </c>
      <c r="R1595" s="14" t="s">
        <v>8306</v>
      </c>
      <c r="S1595" s="16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8349</v>
      </c>
      <c r="O1596">
        <f t="shared" si="120"/>
        <v>21</v>
      </c>
      <c r="P1596" s="10">
        <f t="shared" si="121"/>
        <v>20.5</v>
      </c>
      <c r="Q1596" s="14" t="s">
        <v>8299</v>
      </c>
      <c r="R1596" s="14" t="s">
        <v>8306</v>
      </c>
      <c r="S1596" s="16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8349</v>
      </c>
      <c r="O1597">
        <f t="shared" si="120"/>
        <v>0</v>
      </c>
      <c r="P1597" s="10">
        <f t="shared" si="121"/>
        <v>40</v>
      </c>
      <c r="Q1597" s="14" t="s">
        <v>8299</v>
      </c>
      <c r="R1597" s="14" t="s">
        <v>8306</v>
      </c>
      <c r="S1597" s="16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8349</v>
      </c>
      <c r="O1598">
        <f t="shared" si="120"/>
        <v>2</v>
      </c>
      <c r="P1598" s="10">
        <f t="shared" si="121"/>
        <v>25</v>
      </c>
      <c r="Q1598" s="14" t="s">
        <v>8299</v>
      </c>
      <c r="R1598" s="14" t="s">
        <v>8306</v>
      </c>
      <c r="S1598" s="16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8349</v>
      </c>
      <c r="O1599">
        <f t="shared" si="120"/>
        <v>0</v>
      </c>
      <c r="P1599" s="10">
        <f t="shared" si="121"/>
        <v>0</v>
      </c>
      <c r="Q1599" s="14" t="s">
        <v>8299</v>
      </c>
      <c r="R1599" s="14" t="s">
        <v>8306</v>
      </c>
      <c r="S1599" s="16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8349</v>
      </c>
      <c r="O1600">
        <f t="shared" si="120"/>
        <v>0</v>
      </c>
      <c r="P1600" s="10">
        <f t="shared" si="121"/>
        <v>1</v>
      </c>
      <c r="Q1600" s="14" t="s">
        <v>8299</v>
      </c>
      <c r="R1600" s="14" t="s">
        <v>8306</v>
      </c>
      <c r="S1600" s="16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8349</v>
      </c>
      <c r="O1601">
        <f t="shared" si="120"/>
        <v>0</v>
      </c>
      <c r="P1601" s="10">
        <f t="shared" si="121"/>
        <v>0</v>
      </c>
      <c r="Q1601" s="14" t="s">
        <v>8299</v>
      </c>
      <c r="R1601" s="14" t="s">
        <v>8306</v>
      </c>
      <c r="S1601" s="16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8349</v>
      </c>
      <c r="O1602">
        <f t="shared" ref="O1602:O1665" si="125">ROUND(E1602/D1602*100,0)</f>
        <v>7</v>
      </c>
      <c r="P1602" s="10">
        <f t="shared" si="121"/>
        <v>40.78</v>
      </c>
      <c r="Q1602" s="14" t="s">
        <v>8299</v>
      </c>
      <c r="R1602" s="14" t="s">
        <v>8306</v>
      </c>
      <c r="S1602" s="16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8334</v>
      </c>
      <c r="O1603">
        <f t="shared" si="125"/>
        <v>108</v>
      </c>
      <c r="P1603" s="10">
        <f t="shared" ref="P1603:P1666" si="126">IFERROR(ROUND(E1603/L1603,2),0 )</f>
        <v>48.33</v>
      </c>
      <c r="Q1603" s="14" t="s">
        <v>8286</v>
      </c>
      <c r="R1603" s="14" t="s">
        <v>8287</v>
      </c>
      <c r="S1603" s="16">
        <f t="shared" ref="S1603:S1666" si="127">(((J1603/60)/60)/24)+DATE(1970,1,1)</f>
        <v>40638.092974537038</v>
      </c>
      <c r="T1603" s="17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8334</v>
      </c>
      <c r="O1604">
        <f t="shared" si="125"/>
        <v>100</v>
      </c>
      <c r="P1604" s="10">
        <f t="shared" si="126"/>
        <v>46.95</v>
      </c>
      <c r="Q1604" s="14" t="s">
        <v>8286</v>
      </c>
      <c r="R1604" s="14" t="s">
        <v>8287</v>
      </c>
      <c r="S1604" s="16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8334</v>
      </c>
      <c r="O1605">
        <f t="shared" si="125"/>
        <v>100</v>
      </c>
      <c r="P1605" s="10">
        <f t="shared" si="126"/>
        <v>66.69</v>
      </c>
      <c r="Q1605" s="14" t="s">
        <v>8286</v>
      </c>
      <c r="R1605" s="14" t="s">
        <v>8287</v>
      </c>
      <c r="S1605" s="16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8334</v>
      </c>
      <c r="O1606">
        <f t="shared" si="125"/>
        <v>122</v>
      </c>
      <c r="P1606" s="10">
        <f t="shared" si="126"/>
        <v>48.84</v>
      </c>
      <c r="Q1606" s="14" t="s">
        <v>8286</v>
      </c>
      <c r="R1606" s="14" t="s">
        <v>8287</v>
      </c>
      <c r="S1606" s="16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8334</v>
      </c>
      <c r="O1607">
        <f t="shared" si="125"/>
        <v>101</v>
      </c>
      <c r="P1607" s="10">
        <f t="shared" si="126"/>
        <v>137.31</v>
      </c>
      <c r="Q1607" s="14" t="s">
        <v>8286</v>
      </c>
      <c r="R1607" s="14" t="s">
        <v>8287</v>
      </c>
      <c r="S1607" s="16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8334</v>
      </c>
      <c r="O1608">
        <f t="shared" si="125"/>
        <v>101</v>
      </c>
      <c r="P1608" s="10">
        <f t="shared" si="126"/>
        <v>87.83</v>
      </c>
      <c r="Q1608" s="14" t="s">
        <v>8286</v>
      </c>
      <c r="R1608" s="14" t="s">
        <v>8287</v>
      </c>
      <c r="S1608" s="16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8334</v>
      </c>
      <c r="O1609">
        <f t="shared" si="125"/>
        <v>145</v>
      </c>
      <c r="P1609" s="10">
        <f t="shared" si="126"/>
        <v>70.790000000000006</v>
      </c>
      <c r="Q1609" s="14" t="s">
        <v>8286</v>
      </c>
      <c r="R1609" s="14" t="s">
        <v>8287</v>
      </c>
      <c r="S1609" s="16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8334</v>
      </c>
      <c r="O1610">
        <f t="shared" si="125"/>
        <v>101</v>
      </c>
      <c r="P1610" s="10">
        <f t="shared" si="126"/>
        <v>52.83</v>
      </c>
      <c r="Q1610" s="14" t="s">
        <v>8286</v>
      </c>
      <c r="R1610" s="14" t="s">
        <v>8287</v>
      </c>
      <c r="S1610" s="16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8334</v>
      </c>
      <c r="O1611">
        <f t="shared" si="125"/>
        <v>118</v>
      </c>
      <c r="P1611" s="10">
        <f t="shared" si="126"/>
        <v>443.75</v>
      </c>
      <c r="Q1611" s="14" t="s">
        <v>8286</v>
      </c>
      <c r="R1611" s="14" t="s">
        <v>8287</v>
      </c>
      <c r="S1611" s="16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8334</v>
      </c>
      <c r="O1612">
        <f t="shared" si="125"/>
        <v>272</v>
      </c>
      <c r="P1612" s="10">
        <f t="shared" si="126"/>
        <v>48.54</v>
      </c>
      <c r="Q1612" s="14" t="s">
        <v>8286</v>
      </c>
      <c r="R1612" s="14" t="s">
        <v>8287</v>
      </c>
      <c r="S1612" s="16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8334</v>
      </c>
      <c r="O1613">
        <f t="shared" si="125"/>
        <v>125</v>
      </c>
      <c r="P1613" s="10">
        <f t="shared" si="126"/>
        <v>37.07</v>
      </c>
      <c r="Q1613" s="14" t="s">
        <v>8286</v>
      </c>
      <c r="R1613" s="14" t="s">
        <v>8287</v>
      </c>
      <c r="S1613" s="16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8334</v>
      </c>
      <c r="O1614">
        <f t="shared" si="125"/>
        <v>110</v>
      </c>
      <c r="P1614" s="10">
        <f t="shared" si="126"/>
        <v>50</v>
      </c>
      <c r="Q1614" s="14" t="s">
        <v>8286</v>
      </c>
      <c r="R1614" s="14" t="s">
        <v>8287</v>
      </c>
      <c r="S1614" s="16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8334</v>
      </c>
      <c r="O1615">
        <f t="shared" si="125"/>
        <v>102</v>
      </c>
      <c r="P1615" s="10">
        <f t="shared" si="126"/>
        <v>39.04</v>
      </c>
      <c r="Q1615" s="14" t="s">
        <v>8286</v>
      </c>
      <c r="R1615" s="14" t="s">
        <v>8287</v>
      </c>
      <c r="S1615" s="16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8334</v>
      </c>
      <c r="O1616">
        <f t="shared" si="125"/>
        <v>103</v>
      </c>
      <c r="P1616" s="10">
        <f t="shared" si="126"/>
        <v>66.69</v>
      </c>
      <c r="Q1616" s="14" t="s">
        <v>8286</v>
      </c>
      <c r="R1616" s="14" t="s">
        <v>8287</v>
      </c>
      <c r="S1616" s="16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8334</v>
      </c>
      <c r="O1617">
        <f t="shared" si="125"/>
        <v>114</v>
      </c>
      <c r="P1617" s="10">
        <f t="shared" si="126"/>
        <v>67.13</v>
      </c>
      <c r="Q1617" s="14" t="s">
        <v>8286</v>
      </c>
      <c r="R1617" s="14" t="s">
        <v>8287</v>
      </c>
      <c r="S1617" s="16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8334</v>
      </c>
      <c r="O1618">
        <f t="shared" si="125"/>
        <v>104</v>
      </c>
      <c r="P1618" s="10">
        <f t="shared" si="126"/>
        <v>66.37</v>
      </c>
      <c r="Q1618" s="14" t="s">
        <v>8286</v>
      </c>
      <c r="R1618" s="14" t="s">
        <v>8287</v>
      </c>
      <c r="S1618" s="16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8334</v>
      </c>
      <c r="O1619">
        <f t="shared" si="125"/>
        <v>146</v>
      </c>
      <c r="P1619" s="10">
        <f t="shared" si="126"/>
        <v>64.62</v>
      </c>
      <c r="Q1619" s="14" t="s">
        <v>8286</v>
      </c>
      <c r="R1619" s="14" t="s">
        <v>8287</v>
      </c>
      <c r="S1619" s="16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8334</v>
      </c>
      <c r="O1620">
        <f t="shared" si="125"/>
        <v>105</v>
      </c>
      <c r="P1620" s="10">
        <f t="shared" si="126"/>
        <v>58.37</v>
      </c>
      <c r="Q1620" s="14" t="s">
        <v>8286</v>
      </c>
      <c r="R1620" s="14" t="s">
        <v>8287</v>
      </c>
      <c r="S1620" s="16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8334</v>
      </c>
      <c r="O1621">
        <f t="shared" si="125"/>
        <v>133</v>
      </c>
      <c r="P1621" s="10">
        <f t="shared" si="126"/>
        <v>86.96</v>
      </c>
      <c r="Q1621" s="14" t="s">
        <v>8286</v>
      </c>
      <c r="R1621" s="14" t="s">
        <v>8287</v>
      </c>
      <c r="S1621" s="16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8334</v>
      </c>
      <c r="O1622">
        <f t="shared" si="125"/>
        <v>113</v>
      </c>
      <c r="P1622" s="10">
        <f t="shared" si="126"/>
        <v>66.47</v>
      </c>
      <c r="Q1622" s="14" t="s">
        <v>8286</v>
      </c>
      <c r="R1622" s="14" t="s">
        <v>8287</v>
      </c>
      <c r="S1622" s="16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8334</v>
      </c>
      <c r="O1623">
        <f t="shared" si="125"/>
        <v>121</v>
      </c>
      <c r="P1623" s="10">
        <f t="shared" si="126"/>
        <v>163.78</v>
      </c>
      <c r="Q1623" s="14" t="s">
        <v>8286</v>
      </c>
      <c r="R1623" s="14" t="s">
        <v>8287</v>
      </c>
      <c r="S1623" s="16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8334</v>
      </c>
      <c r="O1624">
        <f t="shared" si="125"/>
        <v>102</v>
      </c>
      <c r="P1624" s="10">
        <f t="shared" si="126"/>
        <v>107.98</v>
      </c>
      <c r="Q1624" s="14" t="s">
        <v>8286</v>
      </c>
      <c r="R1624" s="14" t="s">
        <v>8287</v>
      </c>
      <c r="S1624" s="16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8334</v>
      </c>
      <c r="O1625">
        <f t="shared" si="125"/>
        <v>101</v>
      </c>
      <c r="P1625" s="10">
        <f t="shared" si="126"/>
        <v>42.11</v>
      </c>
      <c r="Q1625" s="14" t="s">
        <v>8286</v>
      </c>
      <c r="R1625" s="14" t="s">
        <v>8287</v>
      </c>
      <c r="S1625" s="16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8334</v>
      </c>
      <c r="O1626">
        <f t="shared" si="125"/>
        <v>118</v>
      </c>
      <c r="P1626" s="10">
        <f t="shared" si="126"/>
        <v>47.2</v>
      </c>
      <c r="Q1626" s="14" t="s">
        <v>8286</v>
      </c>
      <c r="R1626" s="14" t="s">
        <v>8287</v>
      </c>
      <c r="S1626" s="16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8334</v>
      </c>
      <c r="O1627">
        <f t="shared" si="125"/>
        <v>155</v>
      </c>
      <c r="P1627" s="10">
        <f t="shared" si="126"/>
        <v>112.02</v>
      </c>
      <c r="Q1627" s="14" t="s">
        <v>8286</v>
      </c>
      <c r="R1627" s="14" t="s">
        <v>8287</v>
      </c>
      <c r="S1627" s="16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8334</v>
      </c>
      <c r="O1628">
        <f t="shared" si="125"/>
        <v>101</v>
      </c>
      <c r="P1628" s="10">
        <f t="shared" si="126"/>
        <v>74.95</v>
      </c>
      <c r="Q1628" s="14" t="s">
        <v>8286</v>
      </c>
      <c r="R1628" s="14" t="s">
        <v>8287</v>
      </c>
      <c r="S1628" s="16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8334</v>
      </c>
      <c r="O1629">
        <f t="shared" si="125"/>
        <v>117</v>
      </c>
      <c r="P1629" s="10">
        <f t="shared" si="126"/>
        <v>61.58</v>
      </c>
      <c r="Q1629" s="14" t="s">
        <v>8286</v>
      </c>
      <c r="R1629" s="14" t="s">
        <v>8287</v>
      </c>
      <c r="S1629" s="16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8334</v>
      </c>
      <c r="O1630">
        <f t="shared" si="125"/>
        <v>101</v>
      </c>
      <c r="P1630" s="10">
        <f t="shared" si="126"/>
        <v>45.88</v>
      </c>
      <c r="Q1630" s="14" t="s">
        <v>8286</v>
      </c>
      <c r="R1630" s="14" t="s">
        <v>8287</v>
      </c>
      <c r="S1630" s="16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8334</v>
      </c>
      <c r="O1631">
        <f t="shared" si="125"/>
        <v>104</v>
      </c>
      <c r="P1631" s="10">
        <f t="shared" si="126"/>
        <v>75.849999999999994</v>
      </c>
      <c r="Q1631" s="14" t="s">
        <v>8286</v>
      </c>
      <c r="R1631" s="14" t="s">
        <v>8287</v>
      </c>
      <c r="S1631" s="16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8334</v>
      </c>
      <c r="O1632">
        <f t="shared" si="125"/>
        <v>265</v>
      </c>
      <c r="P1632" s="10">
        <f t="shared" si="126"/>
        <v>84.21</v>
      </c>
      <c r="Q1632" s="14" t="s">
        <v>8286</v>
      </c>
      <c r="R1632" s="14" t="s">
        <v>8287</v>
      </c>
      <c r="S1632" s="16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8334</v>
      </c>
      <c r="O1633">
        <f t="shared" si="125"/>
        <v>156</v>
      </c>
      <c r="P1633" s="10">
        <f t="shared" si="126"/>
        <v>117.23</v>
      </c>
      <c r="Q1633" s="14" t="s">
        <v>8286</v>
      </c>
      <c r="R1633" s="14" t="s">
        <v>8287</v>
      </c>
      <c r="S1633" s="16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8334</v>
      </c>
      <c r="O1634">
        <f t="shared" si="125"/>
        <v>102</v>
      </c>
      <c r="P1634" s="10">
        <f t="shared" si="126"/>
        <v>86.49</v>
      </c>
      <c r="Q1634" s="14" t="s">
        <v>8286</v>
      </c>
      <c r="R1634" s="14" t="s">
        <v>8287</v>
      </c>
      <c r="S1634" s="16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8334</v>
      </c>
      <c r="O1635">
        <f t="shared" si="125"/>
        <v>100</v>
      </c>
      <c r="P1635" s="10">
        <f t="shared" si="126"/>
        <v>172.41</v>
      </c>
      <c r="Q1635" s="14" t="s">
        <v>8286</v>
      </c>
      <c r="R1635" s="14" t="s">
        <v>8287</v>
      </c>
      <c r="S1635" s="16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8334</v>
      </c>
      <c r="O1636">
        <f t="shared" si="125"/>
        <v>101</v>
      </c>
      <c r="P1636" s="10">
        <f t="shared" si="126"/>
        <v>62.81</v>
      </c>
      <c r="Q1636" s="14" t="s">
        <v>8286</v>
      </c>
      <c r="R1636" s="14" t="s">
        <v>8287</v>
      </c>
      <c r="S1636" s="16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8334</v>
      </c>
      <c r="O1637">
        <f t="shared" si="125"/>
        <v>125</v>
      </c>
      <c r="P1637" s="10">
        <f t="shared" si="126"/>
        <v>67.73</v>
      </c>
      <c r="Q1637" s="14" t="s">
        <v>8286</v>
      </c>
      <c r="R1637" s="14" t="s">
        <v>8287</v>
      </c>
      <c r="S1637" s="16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8334</v>
      </c>
      <c r="O1638">
        <f t="shared" si="125"/>
        <v>104</v>
      </c>
      <c r="P1638" s="10">
        <f t="shared" si="126"/>
        <v>53.56</v>
      </c>
      <c r="Q1638" s="14" t="s">
        <v>8286</v>
      </c>
      <c r="R1638" s="14" t="s">
        <v>8287</v>
      </c>
      <c r="S1638" s="16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8334</v>
      </c>
      <c r="O1639">
        <f t="shared" si="125"/>
        <v>104</v>
      </c>
      <c r="P1639" s="10">
        <f t="shared" si="126"/>
        <v>34.6</v>
      </c>
      <c r="Q1639" s="14" t="s">
        <v>8286</v>
      </c>
      <c r="R1639" s="14" t="s">
        <v>8287</v>
      </c>
      <c r="S1639" s="16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8334</v>
      </c>
      <c r="O1640">
        <f t="shared" si="125"/>
        <v>105</v>
      </c>
      <c r="P1640" s="10">
        <f t="shared" si="126"/>
        <v>38.89</v>
      </c>
      <c r="Q1640" s="14" t="s">
        <v>8286</v>
      </c>
      <c r="R1640" s="14" t="s">
        <v>8287</v>
      </c>
      <c r="S1640" s="16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8334</v>
      </c>
      <c r="O1641">
        <f t="shared" si="125"/>
        <v>100</v>
      </c>
      <c r="P1641" s="10">
        <f t="shared" si="126"/>
        <v>94.74</v>
      </c>
      <c r="Q1641" s="14" t="s">
        <v>8286</v>
      </c>
      <c r="R1641" s="14" t="s">
        <v>8287</v>
      </c>
      <c r="S1641" s="16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8334</v>
      </c>
      <c r="O1642">
        <f t="shared" si="125"/>
        <v>170</v>
      </c>
      <c r="P1642" s="10">
        <f t="shared" si="126"/>
        <v>39.97</v>
      </c>
      <c r="Q1642" s="14" t="s">
        <v>8286</v>
      </c>
      <c r="R1642" s="14" t="s">
        <v>8287</v>
      </c>
      <c r="S1642" s="16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8350</v>
      </c>
      <c r="O1643">
        <f t="shared" si="125"/>
        <v>101</v>
      </c>
      <c r="P1643" s="10">
        <f t="shared" si="126"/>
        <v>97.5</v>
      </c>
      <c r="Q1643" s="14" t="s">
        <v>8286</v>
      </c>
      <c r="R1643" s="14" t="s">
        <v>8307</v>
      </c>
      <c r="S1643" s="16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8350</v>
      </c>
      <c r="O1644">
        <f t="shared" si="125"/>
        <v>100</v>
      </c>
      <c r="P1644" s="10">
        <f t="shared" si="126"/>
        <v>42.86</v>
      </c>
      <c r="Q1644" s="14" t="s">
        <v>8286</v>
      </c>
      <c r="R1644" s="14" t="s">
        <v>8307</v>
      </c>
      <c r="S1644" s="16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8350</v>
      </c>
      <c r="O1645">
        <f t="shared" si="125"/>
        <v>125</v>
      </c>
      <c r="P1645" s="10">
        <f t="shared" si="126"/>
        <v>168.51</v>
      </c>
      <c r="Q1645" s="14" t="s">
        <v>8286</v>
      </c>
      <c r="R1645" s="14" t="s">
        <v>8307</v>
      </c>
      <c r="S1645" s="16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8350</v>
      </c>
      <c r="O1646">
        <f t="shared" si="125"/>
        <v>110</v>
      </c>
      <c r="P1646" s="10">
        <f t="shared" si="126"/>
        <v>85.55</v>
      </c>
      <c r="Q1646" s="14" t="s">
        <v>8286</v>
      </c>
      <c r="R1646" s="14" t="s">
        <v>8307</v>
      </c>
      <c r="S1646" s="16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8350</v>
      </c>
      <c r="O1647">
        <f t="shared" si="125"/>
        <v>111</v>
      </c>
      <c r="P1647" s="10">
        <f t="shared" si="126"/>
        <v>554</v>
      </c>
      <c r="Q1647" s="14" t="s">
        <v>8286</v>
      </c>
      <c r="R1647" s="14" t="s">
        <v>8307</v>
      </c>
      <c r="S1647" s="16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8350</v>
      </c>
      <c r="O1648">
        <f t="shared" si="125"/>
        <v>110</v>
      </c>
      <c r="P1648" s="10">
        <f t="shared" si="126"/>
        <v>26.55</v>
      </c>
      <c r="Q1648" s="14" t="s">
        <v>8286</v>
      </c>
      <c r="R1648" s="14" t="s">
        <v>8307</v>
      </c>
      <c r="S1648" s="16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8350</v>
      </c>
      <c r="O1649">
        <f t="shared" si="125"/>
        <v>105</v>
      </c>
      <c r="P1649" s="10">
        <f t="shared" si="126"/>
        <v>113.83</v>
      </c>
      <c r="Q1649" s="14" t="s">
        <v>8286</v>
      </c>
      <c r="R1649" s="14" t="s">
        <v>8307</v>
      </c>
      <c r="S1649" s="16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8350</v>
      </c>
      <c r="O1650">
        <f t="shared" si="125"/>
        <v>125</v>
      </c>
      <c r="P1650" s="10">
        <f t="shared" si="126"/>
        <v>32.01</v>
      </c>
      <c r="Q1650" s="14" t="s">
        <v>8286</v>
      </c>
      <c r="R1650" s="14" t="s">
        <v>8307</v>
      </c>
      <c r="S1650" s="16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8350</v>
      </c>
      <c r="O1651">
        <f t="shared" si="125"/>
        <v>101</v>
      </c>
      <c r="P1651" s="10">
        <f t="shared" si="126"/>
        <v>47.19</v>
      </c>
      <c r="Q1651" s="14" t="s">
        <v>8286</v>
      </c>
      <c r="R1651" s="14" t="s">
        <v>8307</v>
      </c>
      <c r="S1651" s="16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8350</v>
      </c>
      <c r="O1652">
        <f t="shared" si="125"/>
        <v>142</v>
      </c>
      <c r="P1652" s="10">
        <f t="shared" si="126"/>
        <v>88.47</v>
      </c>
      <c r="Q1652" s="14" t="s">
        <v>8286</v>
      </c>
      <c r="R1652" s="14" t="s">
        <v>8307</v>
      </c>
      <c r="S1652" s="16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8350</v>
      </c>
      <c r="O1653">
        <f t="shared" si="125"/>
        <v>101</v>
      </c>
      <c r="P1653" s="10">
        <f t="shared" si="126"/>
        <v>100.75</v>
      </c>
      <c r="Q1653" s="14" t="s">
        <v>8286</v>
      </c>
      <c r="R1653" s="14" t="s">
        <v>8307</v>
      </c>
      <c r="S1653" s="16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8350</v>
      </c>
      <c r="O1654">
        <f t="shared" si="125"/>
        <v>101</v>
      </c>
      <c r="P1654" s="10">
        <f t="shared" si="126"/>
        <v>64.709999999999994</v>
      </c>
      <c r="Q1654" s="14" t="s">
        <v>8286</v>
      </c>
      <c r="R1654" s="14" t="s">
        <v>8307</v>
      </c>
      <c r="S1654" s="16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8350</v>
      </c>
      <c r="O1655">
        <f t="shared" si="125"/>
        <v>174</v>
      </c>
      <c r="P1655" s="10">
        <f t="shared" si="126"/>
        <v>51.85</v>
      </c>
      <c r="Q1655" s="14" t="s">
        <v>8286</v>
      </c>
      <c r="R1655" s="14" t="s">
        <v>8307</v>
      </c>
      <c r="S1655" s="16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8350</v>
      </c>
      <c r="O1656">
        <f t="shared" si="125"/>
        <v>120</v>
      </c>
      <c r="P1656" s="10">
        <f t="shared" si="126"/>
        <v>38.79</v>
      </c>
      <c r="Q1656" s="14" t="s">
        <v>8286</v>
      </c>
      <c r="R1656" s="14" t="s">
        <v>8307</v>
      </c>
      <c r="S1656" s="16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8350</v>
      </c>
      <c r="O1657">
        <f t="shared" si="125"/>
        <v>143</v>
      </c>
      <c r="P1657" s="10">
        <f t="shared" si="126"/>
        <v>44.65</v>
      </c>
      <c r="Q1657" s="14" t="s">
        <v>8286</v>
      </c>
      <c r="R1657" s="14" t="s">
        <v>8307</v>
      </c>
      <c r="S1657" s="16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8350</v>
      </c>
      <c r="O1658">
        <f t="shared" si="125"/>
        <v>100</v>
      </c>
      <c r="P1658" s="10">
        <f t="shared" si="126"/>
        <v>156.77000000000001</v>
      </c>
      <c r="Q1658" s="14" t="s">
        <v>8286</v>
      </c>
      <c r="R1658" s="14" t="s">
        <v>8307</v>
      </c>
      <c r="S1658" s="16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8350</v>
      </c>
      <c r="O1659">
        <f t="shared" si="125"/>
        <v>105</v>
      </c>
      <c r="P1659" s="10">
        <f t="shared" si="126"/>
        <v>118.7</v>
      </c>
      <c r="Q1659" s="14" t="s">
        <v>8286</v>
      </c>
      <c r="R1659" s="14" t="s">
        <v>8307</v>
      </c>
      <c r="S1659" s="16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8350</v>
      </c>
      <c r="O1660">
        <f t="shared" si="125"/>
        <v>132</v>
      </c>
      <c r="P1660" s="10">
        <f t="shared" si="126"/>
        <v>74.150000000000006</v>
      </c>
      <c r="Q1660" s="14" t="s">
        <v>8286</v>
      </c>
      <c r="R1660" s="14" t="s">
        <v>8307</v>
      </c>
      <c r="S1660" s="16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8350</v>
      </c>
      <c r="O1661">
        <f t="shared" si="125"/>
        <v>113</v>
      </c>
      <c r="P1661" s="10">
        <f t="shared" si="126"/>
        <v>12.53</v>
      </c>
      <c r="Q1661" s="14" t="s">
        <v>8286</v>
      </c>
      <c r="R1661" s="14" t="s">
        <v>8307</v>
      </c>
      <c r="S1661" s="16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8350</v>
      </c>
      <c r="O1662">
        <f t="shared" si="125"/>
        <v>1254</v>
      </c>
      <c r="P1662" s="10">
        <f t="shared" si="126"/>
        <v>27.86</v>
      </c>
      <c r="Q1662" s="14" t="s">
        <v>8286</v>
      </c>
      <c r="R1662" s="14" t="s">
        <v>8307</v>
      </c>
      <c r="S1662" s="16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8350</v>
      </c>
      <c r="O1663">
        <f t="shared" si="125"/>
        <v>103</v>
      </c>
      <c r="P1663" s="10">
        <f t="shared" si="126"/>
        <v>80.180000000000007</v>
      </c>
      <c r="Q1663" s="14" t="s">
        <v>8286</v>
      </c>
      <c r="R1663" s="14" t="s">
        <v>8307</v>
      </c>
      <c r="S1663" s="16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8350</v>
      </c>
      <c r="O1664">
        <f t="shared" si="125"/>
        <v>103</v>
      </c>
      <c r="P1664" s="10">
        <f t="shared" si="126"/>
        <v>132.44</v>
      </c>
      <c r="Q1664" s="14" t="s">
        <v>8286</v>
      </c>
      <c r="R1664" s="14" t="s">
        <v>8307</v>
      </c>
      <c r="S1664" s="16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8350</v>
      </c>
      <c r="O1665">
        <f t="shared" si="125"/>
        <v>108</v>
      </c>
      <c r="P1665" s="10">
        <f t="shared" si="126"/>
        <v>33.75</v>
      </c>
      <c r="Q1665" s="14" t="s">
        <v>8286</v>
      </c>
      <c r="R1665" s="14" t="s">
        <v>8307</v>
      </c>
      <c r="S1665" s="16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8350</v>
      </c>
      <c r="O1666">
        <f t="shared" ref="O1666:O1729" si="130">ROUND(E1666/D1666*100,0)</f>
        <v>122</v>
      </c>
      <c r="P1666" s="10">
        <f t="shared" si="126"/>
        <v>34.380000000000003</v>
      </c>
      <c r="Q1666" s="14" t="s">
        <v>8286</v>
      </c>
      <c r="R1666" s="14" t="s">
        <v>8307</v>
      </c>
      <c r="S1666" s="16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8350</v>
      </c>
      <c r="O1667">
        <f t="shared" si="130"/>
        <v>119</v>
      </c>
      <c r="P1667" s="10">
        <f t="shared" ref="P1667:P1730" si="131">IFERROR(ROUND(E1667/L1667,2),0 )</f>
        <v>44.96</v>
      </c>
      <c r="Q1667" s="14" t="s">
        <v>8286</v>
      </c>
      <c r="R1667" s="14" t="s">
        <v>8307</v>
      </c>
      <c r="S1667" s="16">
        <f t="shared" ref="S1667:S1730" si="132">(((J1667/60)/60)/24)+DATE(1970,1,1)</f>
        <v>40564.649456018517</v>
      </c>
      <c r="T1667" s="17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8350</v>
      </c>
      <c r="O1668">
        <f t="shared" si="130"/>
        <v>161</v>
      </c>
      <c r="P1668" s="10">
        <f t="shared" si="131"/>
        <v>41.04</v>
      </c>
      <c r="Q1668" s="14" t="s">
        <v>8286</v>
      </c>
      <c r="R1668" s="14" t="s">
        <v>8307</v>
      </c>
      <c r="S1668" s="16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8350</v>
      </c>
      <c r="O1669">
        <f t="shared" si="130"/>
        <v>127</v>
      </c>
      <c r="P1669" s="10">
        <f t="shared" si="131"/>
        <v>52.6</v>
      </c>
      <c r="Q1669" s="14" t="s">
        <v>8286</v>
      </c>
      <c r="R1669" s="14" t="s">
        <v>8307</v>
      </c>
      <c r="S1669" s="16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8350</v>
      </c>
      <c r="O1670">
        <f t="shared" si="130"/>
        <v>103</v>
      </c>
      <c r="P1670" s="10">
        <f t="shared" si="131"/>
        <v>70.78</v>
      </c>
      <c r="Q1670" s="14" t="s">
        <v>8286</v>
      </c>
      <c r="R1670" s="14" t="s">
        <v>8307</v>
      </c>
      <c r="S1670" s="16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8350</v>
      </c>
      <c r="O1671">
        <f t="shared" si="130"/>
        <v>140</v>
      </c>
      <c r="P1671" s="10">
        <f t="shared" si="131"/>
        <v>53.75</v>
      </c>
      <c r="Q1671" s="14" t="s">
        <v>8286</v>
      </c>
      <c r="R1671" s="14" t="s">
        <v>8307</v>
      </c>
      <c r="S1671" s="16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8350</v>
      </c>
      <c r="O1672">
        <f t="shared" si="130"/>
        <v>103</v>
      </c>
      <c r="P1672" s="10">
        <f t="shared" si="131"/>
        <v>44.61</v>
      </c>
      <c r="Q1672" s="14" t="s">
        <v>8286</v>
      </c>
      <c r="R1672" s="14" t="s">
        <v>8307</v>
      </c>
      <c r="S1672" s="16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8350</v>
      </c>
      <c r="O1673">
        <f t="shared" si="130"/>
        <v>101</v>
      </c>
      <c r="P1673" s="10">
        <f t="shared" si="131"/>
        <v>26.15</v>
      </c>
      <c r="Q1673" s="14" t="s">
        <v>8286</v>
      </c>
      <c r="R1673" s="14" t="s">
        <v>8307</v>
      </c>
      <c r="S1673" s="16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8350</v>
      </c>
      <c r="O1674">
        <f t="shared" si="130"/>
        <v>113</v>
      </c>
      <c r="P1674" s="10">
        <f t="shared" si="131"/>
        <v>39.18</v>
      </c>
      <c r="Q1674" s="14" t="s">
        <v>8286</v>
      </c>
      <c r="R1674" s="14" t="s">
        <v>8307</v>
      </c>
      <c r="S1674" s="16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8350</v>
      </c>
      <c r="O1675">
        <f t="shared" si="130"/>
        <v>128</v>
      </c>
      <c r="P1675" s="10">
        <f t="shared" si="131"/>
        <v>45.59</v>
      </c>
      <c r="Q1675" s="14" t="s">
        <v>8286</v>
      </c>
      <c r="R1675" s="14" t="s">
        <v>8307</v>
      </c>
      <c r="S1675" s="16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8350</v>
      </c>
      <c r="O1676">
        <f t="shared" si="130"/>
        <v>202</v>
      </c>
      <c r="P1676" s="10">
        <f t="shared" si="131"/>
        <v>89.25</v>
      </c>
      <c r="Q1676" s="14" t="s">
        <v>8286</v>
      </c>
      <c r="R1676" s="14" t="s">
        <v>8307</v>
      </c>
      <c r="S1676" s="16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8350</v>
      </c>
      <c r="O1677">
        <f t="shared" si="130"/>
        <v>137</v>
      </c>
      <c r="P1677" s="10">
        <f t="shared" si="131"/>
        <v>40.42</v>
      </c>
      <c r="Q1677" s="14" t="s">
        <v>8286</v>
      </c>
      <c r="R1677" s="14" t="s">
        <v>8307</v>
      </c>
      <c r="S1677" s="16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8350</v>
      </c>
      <c r="O1678">
        <f t="shared" si="130"/>
        <v>115</v>
      </c>
      <c r="P1678" s="10">
        <f t="shared" si="131"/>
        <v>82.38</v>
      </c>
      <c r="Q1678" s="14" t="s">
        <v>8286</v>
      </c>
      <c r="R1678" s="14" t="s">
        <v>8307</v>
      </c>
      <c r="S1678" s="16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8350</v>
      </c>
      <c r="O1679">
        <f t="shared" si="130"/>
        <v>112</v>
      </c>
      <c r="P1679" s="10">
        <f t="shared" si="131"/>
        <v>159.52000000000001</v>
      </c>
      <c r="Q1679" s="14" t="s">
        <v>8286</v>
      </c>
      <c r="R1679" s="14" t="s">
        <v>8307</v>
      </c>
      <c r="S1679" s="16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8350</v>
      </c>
      <c r="O1680">
        <f t="shared" si="130"/>
        <v>118</v>
      </c>
      <c r="P1680" s="10">
        <f t="shared" si="131"/>
        <v>36.24</v>
      </c>
      <c r="Q1680" s="14" t="s">
        <v>8286</v>
      </c>
      <c r="R1680" s="14" t="s">
        <v>8307</v>
      </c>
      <c r="S1680" s="16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8350</v>
      </c>
      <c r="O1681">
        <f t="shared" si="130"/>
        <v>175</v>
      </c>
      <c r="P1681" s="10">
        <f t="shared" si="131"/>
        <v>62.5</v>
      </c>
      <c r="Q1681" s="14" t="s">
        <v>8286</v>
      </c>
      <c r="R1681" s="14" t="s">
        <v>8307</v>
      </c>
      <c r="S1681" s="16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8350</v>
      </c>
      <c r="O1682">
        <f t="shared" si="130"/>
        <v>118</v>
      </c>
      <c r="P1682" s="10">
        <f t="shared" si="131"/>
        <v>47</v>
      </c>
      <c r="Q1682" s="14" t="s">
        <v>8286</v>
      </c>
      <c r="R1682" s="14" t="s">
        <v>8307</v>
      </c>
      <c r="S1682" s="16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8351</v>
      </c>
      <c r="O1683">
        <f t="shared" si="130"/>
        <v>101</v>
      </c>
      <c r="P1683" s="10">
        <f t="shared" si="131"/>
        <v>74.58</v>
      </c>
      <c r="Q1683" s="14" t="s">
        <v>8286</v>
      </c>
      <c r="R1683" s="14" t="s">
        <v>8308</v>
      </c>
      <c r="S1683" s="16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8351</v>
      </c>
      <c r="O1684">
        <f t="shared" si="130"/>
        <v>0</v>
      </c>
      <c r="P1684" s="10">
        <f t="shared" si="131"/>
        <v>0</v>
      </c>
      <c r="Q1684" s="14" t="s">
        <v>8286</v>
      </c>
      <c r="R1684" s="14" t="s">
        <v>8308</v>
      </c>
      <c r="S1684" s="16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8351</v>
      </c>
      <c r="O1685">
        <f t="shared" si="130"/>
        <v>22</v>
      </c>
      <c r="P1685" s="10">
        <f t="shared" si="131"/>
        <v>76</v>
      </c>
      <c r="Q1685" s="14" t="s">
        <v>8286</v>
      </c>
      <c r="R1685" s="14" t="s">
        <v>8308</v>
      </c>
      <c r="S1685" s="16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8351</v>
      </c>
      <c r="O1686">
        <f t="shared" si="130"/>
        <v>109</v>
      </c>
      <c r="P1686" s="10">
        <f t="shared" si="131"/>
        <v>86.44</v>
      </c>
      <c r="Q1686" s="14" t="s">
        <v>8286</v>
      </c>
      <c r="R1686" s="14" t="s">
        <v>8308</v>
      </c>
      <c r="S1686" s="16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8351</v>
      </c>
      <c r="O1687">
        <f t="shared" si="130"/>
        <v>103</v>
      </c>
      <c r="P1687" s="10">
        <f t="shared" si="131"/>
        <v>24</v>
      </c>
      <c r="Q1687" s="14" t="s">
        <v>8286</v>
      </c>
      <c r="R1687" s="14" t="s">
        <v>8308</v>
      </c>
      <c r="S1687" s="16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8351</v>
      </c>
      <c r="O1688">
        <f t="shared" si="130"/>
        <v>0</v>
      </c>
      <c r="P1688" s="10">
        <f t="shared" si="131"/>
        <v>18</v>
      </c>
      <c r="Q1688" s="14" t="s">
        <v>8286</v>
      </c>
      <c r="R1688" s="14" t="s">
        <v>8308</v>
      </c>
      <c r="S1688" s="16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8351</v>
      </c>
      <c r="O1689">
        <f t="shared" si="130"/>
        <v>31</v>
      </c>
      <c r="P1689" s="10">
        <f t="shared" si="131"/>
        <v>80.13</v>
      </c>
      <c r="Q1689" s="14" t="s">
        <v>8286</v>
      </c>
      <c r="R1689" s="14" t="s">
        <v>8308</v>
      </c>
      <c r="S1689" s="16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8351</v>
      </c>
      <c r="O1690">
        <f t="shared" si="130"/>
        <v>44</v>
      </c>
      <c r="P1690" s="10">
        <f t="shared" si="131"/>
        <v>253.14</v>
      </c>
      <c r="Q1690" s="14" t="s">
        <v>8286</v>
      </c>
      <c r="R1690" s="14" t="s">
        <v>8308</v>
      </c>
      <c r="S1690" s="16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8351</v>
      </c>
      <c r="O1691">
        <f t="shared" si="130"/>
        <v>100</v>
      </c>
      <c r="P1691" s="10">
        <f t="shared" si="131"/>
        <v>171.43</v>
      </c>
      <c r="Q1691" s="14" t="s">
        <v>8286</v>
      </c>
      <c r="R1691" s="14" t="s">
        <v>8308</v>
      </c>
      <c r="S1691" s="16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8351</v>
      </c>
      <c r="O1692">
        <f t="shared" si="130"/>
        <v>25</v>
      </c>
      <c r="P1692" s="10">
        <f t="shared" si="131"/>
        <v>57.73</v>
      </c>
      <c r="Q1692" s="14" t="s">
        <v>8286</v>
      </c>
      <c r="R1692" s="14" t="s">
        <v>8308</v>
      </c>
      <c r="S1692" s="16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8351</v>
      </c>
      <c r="O1693">
        <f t="shared" si="130"/>
        <v>33</v>
      </c>
      <c r="P1693" s="10">
        <f t="shared" si="131"/>
        <v>264.26</v>
      </c>
      <c r="Q1693" s="14" t="s">
        <v>8286</v>
      </c>
      <c r="R1693" s="14" t="s">
        <v>8308</v>
      </c>
      <c r="S1693" s="16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8351</v>
      </c>
      <c r="O1694">
        <f t="shared" si="130"/>
        <v>48</v>
      </c>
      <c r="P1694" s="10">
        <f t="shared" si="131"/>
        <v>159.33000000000001</v>
      </c>
      <c r="Q1694" s="14" t="s">
        <v>8286</v>
      </c>
      <c r="R1694" s="14" t="s">
        <v>8308</v>
      </c>
      <c r="S1694" s="16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8351</v>
      </c>
      <c r="O1695">
        <f t="shared" si="130"/>
        <v>9</v>
      </c>
      <c r="P1695" s="10">
        <f t="shared" si="131"/>
        <v>35</v>
      </c>
      <c r="Q1695" s="14" t="s">
        <v>8286</v>
      </c>
      <c r="R1695" s="14" t="s">
        <v>8308</v>
      </c>
      <c r="S1695" s="16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8351</v>
      </c>
      <c r="O1696">
        <f t="shared" si="130"/>
        <v>0</v>
      </c>
      <c r="P1696" s="10">
        <f t="shared" si="131"/>
        <v>5</v>
      </c>
      <c r="Q1696" s="14" t="s">
        <v>8286</v>
      </c>
      <c r="R1696" s="14" t="s">
        <v>8308</v>
      </c>
      <c r="S1696" s="16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8351</v>
      </c>
      <c r="O1697">
        <f t="shared" si="130"/>
        <v>12</v>
      </c>
      <c r="P1697" s="10">
        <f t="shared" si="131"/>
        <v>61.09</v>
      </c>
      <c r="Q1697" s="14" t="s">
        <v>8286</v>
      </c>
      <c r="R1697" s="14" t="s">
        <v>8308</v>
      </c>
      <c r="S1697" s="16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8351</v>
      </c>
      <c r="O1698">
        <f t="shared" si="130"/>
        <v>0</v>
      </c>
      <c r="P1698" s="10">
        <f t="shared" si="131"/>
        <v>0</v>
      </c>
      <c r="Q1698" s="14" t="s">
        <v>8286</v>
      </c>
      <c r="R1698" s="14" t="s">
        <v>8308</v>
      </c>
      <c r="S1698" s="16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8351</v>
      </c>
      <c r="O1699">
        <f t="shared" si="130"/>
        <v>20</v>
      </c>
      <c r="P1699" s="10">
        <f t="shared" si="131"/>
        <v>114.82</v>
      </c>
      <c r="Q1699" s="14" t="s">
        <v>8286</v>
      </c>
      <c r="R1699" s="14" t="s">
        <v>8308</v>
      </c>
      <c r="S1699" s="16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8351</v>
      </c>
      <c r="O1700">
        <f t="shared" si="130"/>
        <v>0</v>
      </c>
      <c r="P1700" s="10">
        <f t="shared" si="131"/>
        <v>0</v>
      </c>
      <c r="Q1700" s="14" t="s">
        <v>8286</v>
      </c>
      <c r="R1700" s="14" t="s">
        <v>8308</v>
      </c>
      <c r="S1700" s="16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8351</v>
      </c>
      <c r="O1701">
        <f t="shared" si="130"/>
        <v>4</v>
      </c>
      <c r="P1701" s="10">
        <f t="shared" si="131"/>
        <v>54</v>
      </c>
      <c r="Q1701" s="14" t="s">
        <v>8286</v>
      </c>
      <c r="R1701" s="14" t="s">
        <v>8308</v>
      </c>
      <c r="S1701" s="16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8351</v>
      </c>
      <c r="O1702">
        <f t="shared" si="130"/>
        <v>26</v>
      </c>
      <c r="P1702" s="10">
        <f t="shared" si="131"/>
        <v>65.97</v>
      </c>
      <c r="Q1702" s="14" t="s">
        <v>8286</v>
      </c>
      <c r="R1702" s="14" t="s">
        <v>8308</v>
      </c>
      <c r="S1702" s="16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8351</v>
      </c>
      <c r="O1703">
        <f t="shared" si="130"/>
        <v>0</v>
      </c>
      <c r="P1703" s="10">
        <f t="shared" si="131"/>
        <v>5</v>
      </c>
      <c r="Q1703" s="14" t="s">
        <v>8286</v>
      </c>
      <c r="R1703" s="14" t="s">
        <v>8308</v>
      </c>
      <c r="S1703" s="16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8351</v>
      </c>
      <c r="O1704">
        <f t="shared" si="130"/>
        <v>0</v>
      </c>
      <c r="P1704" s="10">
        <f t="shared" si="131"/>
        <v>1</v>
      </c>
      <c r="Q1704" s="14" t="s">
        <v>8286</v>
      </c>
      <c r="R1704" s="14" t="s">
        <v>8308</v>
      </c>
      <c r="S1704" s="16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8351</v>
      </c>
      <c r="O1705">
        <f t="shared" si="130"/>
        <v>1</v>
      </c>
      <c r="P1705" s="10">
        <f t="shared" si="131"/>
        <v>25.5</v>
      </c>
      <c r="Q1705" s="14" t="s">
        <v>8286</v>
      </c>
      <c r="R1705" s="14" t="s">
        <v>8308</v>
      </c>
      <c r="S1705" s="16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8351</v>
      </c>
      <c r="O1706">
        <f t="shared" si="130"/>
        <v>65</v>
      </c>
      <c r="P1706" s="10">
        <f t="shared" si="131"/>
        <v>118.36</v>
      </c>
      <c r="Q1706" s="14" t="s">
        <v>8286</v>
      </c>
      <c r="R1706" s="14" t="s">
        <v>8308</v>
      </c>
      <c r="S1706" s="16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8351</v>
      </c>
      <c r="O1707">
        <f t="shared" si="130"/>
        <v>0</v>
      </c>
      <c r="P1707" s="10">
        <f t="shared" si="131"/>
        <v>0</v>
      </c>
      <c r="Q1707" s="14" t="s">
        <v>8286</v>
      </c>
      <c r="R1707" s="14" t="s">
        <v>8308</v>
      </c>
      <c r="S1707" s="16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8351</v>
      </c>
      <c r="O1708">
        <f t="shared" si="130"/>
        <v>0</v>
      </c>
      <c r="P1708" s="10">
        <f t="shared" si="131"/>
        <v>0</v>
      </c>
      <c r="Q1708" s="14" t="s">
        <v>8286</v>
      </c>
      <c r="R1708" s="14" t="s">
        <v>8308</v>
      </c>
      <c r="S1708" s="16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8351</v>
      </c>
      <c r="O1709">
        <f t="shared" si="130"/>
        <v>10</v>
      </c>
      <c r="P1709" s="10">
        <f t="shared" si="131"/>
        <v>54.11</v>
      </c>
      <c r="Q1709" s="14" t="s">
        <v>8286</v>
      </c>
      <c r="R1709" s="14" t="s">
        <v>8308</v>
      </c>
      <c r="S1709" s="16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8351</v>
      </c>
      <c r="O1710">
        <f t="shared" si="130"/>
        <v>0</v>
      </c>
      <c r="P1710" s="10">
        <f t="shared" si="131"/>
        <v>0</v>
      </c>
      <c r="Q1710" s="14" t="s">
        <v>8286</v>
      </c>
      <c r="R1710" s="14" t="s">
        <v>8308</v>
      </c>
      <c r="S1710" s="16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8351</v>
      </c>
      <c r="O1711">
        <f t="shared" si="130"/>
        <v>5</v>
      </c>
      <c r="P1711" s="10">
        <f t="shared" si="131"/>
        <v>21.25</v>
      </c>
      <c r="Q1711" s="14" t="s">
        <v>8286</v>
      </c>
      <c r="R1711" s="14" t="s">
        <v>8308</v>
      </c>
      <c r="S1711" s="16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8351</v>
      </c>
      <c r="O1712">
        <f t="shared" si="130"/>
        <v>1</v>
      </c>
      <c r="P1712" s="10">
        <f t="shared" si="131"/>
        <v>34</v>
      </c>
      <c r="Q1712" s="14" t="s">
        <v>8286</v>
      </c>
      <c r="R1712" s="14" t="s">
        <v>8308</v>
      </c>
      <c r="S1712" s="16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8351</v>
      </c>
      <c r="O1713">
        <f t="shared" si="130"/>
        <v>11</v>
      </c>
      <c r="P1713" s="10">
        <f t="shared" si="131"/>
        <v>525</v>
      </c>
      <c r="Q1713" s="14" t="s">
        <v>8286</v>
      </c>
      <c r="R1713" s="14" t="s">
        <v>8308</v>
      </c>
      <c r="S1713" s="16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8351</v>
      </c>
      <c r="O1714">
        <f t="shared" si="130"/>
        <v>0</v>
      </c>
      <c r="P1714" s="10">
        <f t="shared" si="131"/>
        <v>0</v>
      </c>
      <c r="Q1714" s="14" t="s">
        <v>8286</v>
      </c>
      <c r="R1714" s="14" t="s">
        <v>8308</v>
      </c>
      <c r="S1714" s="16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8351</v>
      </c>
      <c r="O1715">
        <f t="shared" si="130"/>
        <v>2</v>
      </c>
      <c r="P1715" s="10">
        <f t="shared" si="131"/>
        <v>50</v>
      </c>
      <c r="Q1715" s="14" t="s">
        <v>8286</v>
      </c>
      <c r="R1715" s="14" t="s">
        <v>8308</v>
      </c>
      <c r="S1715" s="16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8351</v>
      </c>
      <c r="O1716">
        <f t="shared" si="130"/>
        <v>8</v>
      </c>
      <c r="P1716" s="10">
        <f t="shared" si="131"/>
        <v>115.71</v>
      </c>
      <c r="Q1716" s="14" t="s">
        <v>8286</v>
      </c>
      <c r="R1716" s="14" t="s">
        <v>8308</v>
      </c>
      <c r="S1716" s="16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8351</v>
      </c>
      <c r="O1717">
        <f t="shared" si="130"/>
        <v>0</v>
      </c>
      <c r="P1717" s="10">
        <f t="shared" si="131"/>
        <v>5.5</v>
      </c>
      <c r="Q1717" s="14" t="s">
        <v>8286</v>
      </c>
      <c r="R1717" s="14" t="s">
        <v>8308</v>
      </c>
      <c r="S1717" s="16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8351</v>
      </c>
      <c r="O1718">
        <f t="shared" si="130"/>
        <v>8</v>
      </c>
      <c r="P1718" s="10">
        <f t="shared" si="131"/>
        <v>50</v>
      </c>
      <c r="Q1718" s="14" t="s">
        <v>8286</v>
      </c>
      <c r="R1718" s="14" t="s">
        <v>8308</v>
      </c>
      <c r="S1718" s="16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8351</v>
      </c>
      <c r="O1719">
        <f t="shared" si="130"/>
        <v>43</v>
      </c>
      <c r="P1719" s="10">
        <f t="shared" si="131"/>
        <v>34.020000000000003</v>
      </c>
      <c r="Q1719" s="14" t="s">
        <v>8286</v>
      </c>
      <c r="R1719" s="14" t="s">
        <v>8308</v>
      </c>
      <c r="S1719" s="16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8351</v>
      </c>
      <c r="O1720">
        <f t="shared" si="130"/>
        <v>0</v>
      </c>
      <c r="P1720" s="10">
        <f t="shared" si="131"/>
        <v>37.5</v>
      </c>
      <c r="Q1720" s="14" t="s">
        <v>8286</v>
      </c>
      <c r="R1720" s="14" t="s">
        <v>8308</v>
      </c>
      <c r="S1720" s="16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8351</v>
      </c>
      <c r="O1721">
        <f t="shared" si="130"/>
        <v>1</v>
      </c>
      <c r="P1721" s="10">
        <f t="shared" si="131"/>
        <v>11.67</v>
      </c>
      <c r="Q1721" s="14" t="s">
        <v>8286</v>
      </c>
      <c r="R1721" s="14" t="s">
        <v>8308</v>
      </c>
      <c r="S1721" s="16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8351</v>
      </c>
      <c r="O1722">
        <f t="shared" si="130"/>
        <v>6</v>
      </c>
      <c r="P1722" s="10">
        <f t="shared" si="131"/>
        <v>28.13</v>
      </c>
      <c r="Q1722" s="14" t="s">
        <v>8286</v>
      </c>
      <c r="R1722" s="14" t="s">
        <v>8308</v>
      </c>
      <c r="S1722" s="16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8351</v>
      </c>
      <c r="O1723">
        <f t="shared" si="130"/>
        <v>0</v>
      </c>
      <c r="P1723" s="10">
        <f t="shared" si="131"/>
        <v>0</v>
      </c>
      <c r="Q1723" s="14" t="s">
        <v>8286</v>
      </c>
      <c r="R1723" s="14" t="s">
        <v>8308</v>
      </c>
      <c r="S1723" s="16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8351</v>
      </c>
      <c r="O1724">
        <f t="shared" si="130"/>
        <v>0</v>
      </c>
      <c r="P1724" s="10">
        <f t="shared" si="131"/>
        <v>1</v>
      </c>
      <c r="Q1724" s="14" t="s">
        <v>8286</v>
      </c>
      <c r="R1724" s="14" t="s">
        <v>8308</v>
      </c>
      <c r="S1724" s="16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8351</v>
      </c>
      <c r="O1725">
        <f t="shared" si="130"/>
        <v>7</v>
      </c>
      <c r="P1725" s="10">
        <f t="shared" si="131"/>
        <v>216.67</v>
      </c>
      <c r="Q1725" s="14" t="s">
        <v>8286</v>
      </c>
      <c r="R1725" s="14" t="s">
        <v>8308</v>
      </c>
      <c r="S1725" s="16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8351</v>
      </c>
      <c r="O1726">
        <f t="shared" si="130"/>
        <v>1</v>
      </c>
      <c r="P1726" s="10">
        <f t="shared" si="131"/>
        <v>8.75</v>
      </c>
      <c r="Q1726" s="14" t="s">
        <v>8286</v>
      </c>
      <c r="R1726" s="14" t="s">
        <v>8308</v>
      </c>
      <c r="S1726" s="16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8351</v>
      </c>
      <c r="O1727">
        <f t="shared" si="130"/>
        <v>10</v>
      </c>
      <c r="P1727" s="10">
        <f t="shared" si="131"/>
        <v>62.22</v>
      </c>
      <c r="Q1727" s="14" t="s">
        <v>8286</v>
      </c>
      <c r="R1727" s="14" t="s">
        <v>8308</v>
      </c>
      <c r="S1727" s="16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8351</v>
      </c>
      <c r="O1728">
        <f t="shared" si="130"/>
        <v>34</v>
      </c>
      <c r="P1728" s="10">
        <f t="shared" si="131"/>
        <v>137.25</v>
      </c>
      <c r="Q1728" s="14" t="s">
        <v>8286</v>
      </c>
      <c r="R1728" s="14" t="s">
        <v>8308</v>
      </c>
      <c r="S1728" s="16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8351</v>
      </c>
      <c r="O1729">
        <f t="shared" si="130"/>
        <v>0</v>
      </c>
      <c r="P1729" s="10">
        <f t="shared" si="131"/>
        <v>1</v>
      </c>
      <c r="Q1729" s="14" t="s">
        <v>8286</v>
      </c>
      <c r="R1729" s="14" t="s">
        <v>8308</v>
      </c>
      <c r="S1729" s="16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8351</v>
      </c>
      <c r="O1730">
        <f t="shared" ref="O1730:O1793" si="135">ROUND(E1730/D1730*100,0)</f>
        <v>68</v>
      </c>
      <c r="P1730" s="10">
        <f t="shared" si="131"/>
        <v>122.14</v>
      </c>
      <c r="Q1730" s="14" t="s">
        <v>8286</v>
      </c>
      <c r="R1730" s="14" t="s">
        <v>8308</v>
      </c>
      <c r="S1730" s="16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8351</v>
      </c>
      <c r="O1731">
        <f t="shared" si="135"/>
        <v>0</v>
      </c>
      <c r="P1731" s="10">
        <f t="shared" ref="P1731:P1794" si="136">IFERROR(ROUND(E1731/L1731,2),0 )</f>
        <v>0</v>
      </c>
      <c r="Q1731" s="14" t="s">
        <v>8286</v>
      </c>
      <c r="R1731" s="14" t="s">
        <v>8308</v>
      </c>
      <c r="S1731" s="16">
        <f t="shared" ref="S1731:S1794" si="137">(((J1731/60)/60)/24)+DATE(1970,1,1)</f>
        <v>42471.052152777775</v>
      </c>
      <c r="T1731" s="17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8351</v>
      </c>
      <c r="O1732">
        <f t="shared" si="135"/>
        <v>0</v>
      </c>
      <c r="P1732" s="10">
        <f t="shared" si="136"/>
        <v>0</v>
      </c>
      <c r="Q1732" s="14" t="s">
        <v>8286</v>
      </c>
      <c r="R1732" s="14" t="s">
        <v>8308</v>
      </c>
      <c r="S1732" s="16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8351</v>
      </c>
      <c r="O1733">
        <f t="shared" si="135"/>
        <v>0</v>
      </c>
      <c r="P1733" s="10">
        <f t="shared" si="136"/>
        <v>0</v>
      </c>
      <c r="Q1733" s="14" t="s">
        <v>8286</v>
      </c>
      <c r="R1733" s="14" t="s">
        <v>8308</v>
      </c>
      <c r="S1733" s="16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8351</v>
      </c>
      <c r="O1734">
        <f t="shared" si="135"/>
        <v>0</v>
      </c>
      <c r="P1734" s="10">
        <f t="shared" si="136"/>
        <v>0</v>
      </c>
      <c r="Q1734" s="14" t="s">
        <v>8286</v>
      </c>
      <c r="R1734" s="14" t="s">
        <v>8308</v>
      </c>
      <c r="S1734" s="16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8351</v>
      </c>
      <c r="O1735">
        <f t="shared" si="135"/>
        <v>0</v>
      </c>
      <c r="P1735" s="10">
        <f t="shared" si="136"/>
        <v>0</v>
      </c>
      <c r="Q1735" s="14" t="s">
        <v>8286</v>
      </c>
      <c r="R1735" s="14" t="s">
        <v>8308</v>
      </c>
      <c r="S1735" s="16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8351</v>
      </c>
      <c r="O1736">
        <f t="shared" si="135"/>
        <v>0</v>
      </c>
      <c r="P1736" s="10">
        <f t="shared" si="136"/>
        <v>1</v>
      </c>
      <c r="Q1736" s="14" t="s">
        <v>8286</v>
      </c>
      <c r="R1736" s="14" t="s">
        <v>8308</v>
      </c>
      <c r="S1736" s="16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8351</v>
      </c>
      <c r="O1737">
        <f t="shared" si="135"/>
        <v>11</v>
      </c>
      <c r="P1737" s="10">
        <f t="shared" si="136"/>
        <v>55</v>
      </c>
      <c r="Q1737" s="14" t="s">
        <v>8286</v>
      </c>
      <c r="R1737" s="14" t="s">
        <v>8308</v>
      </c>
      <c r="S1737" s="16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8351</v>
      </c>
      <c r="O1738">
        <f t="shared" si="135"/>
        <v>1</v>
      </c>
      <c r="P1738" s="10">
        <f t="shared" si="136"/>
        <v>22</v>
      </c>
      <c r="Q1738" s="14" t="s">
        <v>8286</v>
      </c>
      <c r="R1738" s="14" t="s">
        <v>8308</v>
      </c>
      <c r="S1738" s="16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8351</v>
      </c>
      <c r="O1739">
        <f t="shared" si="135"/>
        <v>21</v>
      </c>
      <c r="P1739" s="10">
        <f t="shared" si="136"/>
        <v>56.67</v>
      </c>
      <c r="Q1739" s="14" t="s">
        <v>8286</v>
      </c>
      <c r="R1739" s="14" t="s">
        <v>8308</v>
      </c>
      <c r="S1739" s="16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8351</v>
      </c>
      <c r="O1740">
        <f t="shared" si="135"/>
        <v>0</v>
      </c>
      <c r="P1740" s="10">
        <f t="shared" si="136"/>
        <v>20</v>
      </c>
      <c r="Q1740" s="14" t="s">
        <v>8286</v>
      </c>
      <c r="R1740" s="14" t="s">
        <v>8308</v>
      </c>
      <c r="S1740" s="16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8351</v>
      </c>
      <c r="O1741">
        <f t="shared" si="135"/>
        <v>0</v>
      </c>
      <c r="P1741" s="10">
        <f t="shared" si="136"/>
        <v>1</v>
      </c>
      <c r="Q1741" s="14" t="s">
        <v>8286</v>
      </c>
      <c r="R1741" s="14" t="s">
        <v>8308</v>
      </c>
      <c r="S1741" s="16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8351</v>
      </c>
      <c r="O1742">
        <f t="shared" si="135"/>
        <v>0</v>
      </c>
      <c r="P1742" s="10">
        <f t="shared" si="136"/>
        <v>0</v>
      </c>
      <c r="Q1742" s="14" t="s">
        <v>8286</v>
      </c>
      <c r="R1742" s="14" t="s">
        <v>8308</v>
      </c>
      <c r="S1742" s="16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8343</v>
      </c>
      <c r="O1743">
        <f t="shared" si="135"/>
        <v>111</v>
      </c>
      <c r="P1743" s="10">
        <f t="shared" si="136"/>
        <v>25.58</v>
      </c>
      <c r="Q1743" s="14" t="s">
        <v>8299</v>
      </c>
      <c r="R1743" s="14" t="s">
        <v>8300</v>
      </c>
      <c r="S1743" s="16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8343</v>
      </c>
      <c r="O1744">
        <f t="shared" si="135"/>
        <v>109</v>
      </c>
      <c r="P1744" s="10">
        <f t="shared" si="136"/>
        <v>63.97</v>
      </c>
      <c r="Q1744" s="14" t="s">
        <v>8299</v>
      </c>
      <c r="R1744" s="14" t="s">
        <v>8300</v>
      </c>
      <c r="S1744" s="16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8343</v>
      </c>
      <c r="O1745">
        <f t="shared" si="135"/>
        <v>100</v>
      </c>
      <c r="P1745" s="10">
        <f t="shared" si="136"/>
        <v>89.93</v>
      </c>
      <c r="Q1745" s="14" t="s">
        <v>8299</v>
      </c>
      <c r="R1745" s="14" t="s">
        <v>8300</v>
      </c>
      <c r="S1745" s="16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8343</v>
      </c>
      <c r="O1746">
        <f t="shared" si="135"/>
        <v>118</v>
      </c>
      <c r="P1746" s="10">
        <f t="shared" si="136"/>
        <v>93.07</v>
      </c>
      <c r="Q1746" s="14" t="s">
        <v>8299</v>
      </c>
      <c r="R1746" s="14" t="s">
        <v>8300</v>
      </c>
      <c r="S1746" s="16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8343</v>
      </c>
      <c r="O1747">
        <f t="shared" si="135"/>
        <v>114</v>
      </c>
      <c r="P1747" s="10">
        <f t="shared" si="136"/>
        <v>89.67</v>
      </c>
      <c r="Q1747" s="14" t="s">
        <v>8299</v>
      </c>
      <c r="R1747" s="14" t="s">
        <v>8300</v>
      </c>
      <c r="S1747" s="16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8343</v>
      </c>
      <c r="O1748">
        <f t="shared" si="135"/>
        <v>148</v>
      </c>
      <c r="P1748" s="10">
        <f t="shared" si="136"/>
        <v>207.62</v>
      </c>
      <c r="Q1748" s="14" t="s">
        <v>8299</v>
      </c>
      <c r="R1748" s="14" t="s">
        <v>8300</v>
      </c>
      <c r="S1748" s="16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8343</v>
      </c>
      <c r="O1749">
        <f t="shared" si="135"/>
        <v>105</v>
      </c>
      <c r="P1749" s="10">
        <f t="shared" si="136"/>
        <v>59.41</v>
      </c>
      <c r="Q1749" s="14" t="s">
        <v>8299</v>
      </c>
      <c r="R1749" s="14" t="s">
        <v>8300</v>
      </c>
      <c r="S1749" s="16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8343</v>
      </c>
      <c r="O1750">
        <f t="shared" si="135"/>
        <v>130</v>
      </c>
      <c r="P1750" s="10">
        <f t="shared" si="136"/>
        <v>358.97</v>
      </c>
      <c r="Q1750" s="14" t="s">
        <v>8299</v>
      </c>
      <c r="R1750" s="14" t="s">
        <v>8300</v>
      </c>
      <c r="S1750" s="16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8343</v>
      </c>
      <c r="O1751">
        <f t="shared" si="135"/>
        <v>123</v>
      </c>
      <c r="P1751" s="10">
        <f t="shared" si="136"/>
        <v>94.74</v>
      </c>
      <c r="Q1751" s="14" t="s">
        <v>8299</v>
      </c>
      <c r="R1751" s="14" t="s">
        <v>8300</v>
      </c>
      <c r="S1751" s="16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8343</v>
      </c>
      <c r="O1752">
        <f t="shared" si="135"/>
        <v>202</v>
      </c>
      <c r="P1752" s="10">
        <f t="shared" si="136"/>
        <v>80.650000000000006</v>
      </c>
      <c r="Q1752" s="14" t="s">
        <v>8299</v>
      </c>
      <c r="R1752" s="14" t="s">
        <v>8300</v>
      </c>
      <c r="S1752" s="16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8343</v>
      </c>
      <c r="O1753">
        <f t="shared" si="135"/>
        <v>103</v>
      </c>
      <c r="P1753" s="10">
        <f t="shared" si="136"/>
        <v>168.69</v>
      </c>
      <c r="Q1753" s="14" t="s">
        <v>8299</v>
      </c>
      <c r="R1753" s="14" t="s">
        <v>8300</v>
      </c>
      <c r="S1753" s="16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8343</v>
      </c>
      <c r="O1754">
        <f t="shared" si="135"/>
        <v>260</v>
      </c>
      <c r="P1754" s="10">
        <f t="shared" si="136"/>
        <v>34.69</v>
      </c>
      <c r="Q1754" s="14" t="s">
        <v>8299</v>
      </c>
      <c r="R1754" s="14" t="s">
        <v>8300</v>
      </c>
      <c r="S1754" s="16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8343</v>
      </c>
      <c r="O1755">
        <f t="shared" si="135"/>
        <v>108</v>
      </c>
      <c r="P1755" s="10">
        <f t="shared" si="136"/>
        <v>462.86</v>
      </c>
      <c r="Q1755" s="14" t="s">
        <v>8299</v>
      </c>
      <c r="R1755" s="14" t="s">
        <v>8300</v>
      </c>
      <c r="S1755" s="16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8343</v>
      </c>
      <c r="O1756">
        <f t="shared" si="135"/>
        <v>111</v>
      </c>
      <c r="P1756" s="10">
        <f t="shared" si="136"/>
        <v>104.39</v>
      </c>
      <c r="Q1756" s="14" t="s">
        <v>8299</v>
      </c>
      <c r="R1756" s="14" t="s">
        <v>8300</v>
      </c>
      <c r="S1756" s="16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8343</v>
      </c>
      <c r="O1757">
        <f t="shared" si="135"/>
        <v>120</v>
      </c>
      <c r="P1757" s="10">
        <f t="shared" si="136"/>
        <v>7.5</v>
      </c>
      <c r="Q1757" s="14" t="s">
        <v>8299</v>
      </c>
      <c r="R1757" s="14" t="s">
        <v>8300</v>
      </c>
      <c r="S1757" s="16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8343</v>
      </c>
      <c r="O1758">
        <f t="shared" si="135"/>
        <v>103</v>
      </c>
      <c r="P1758" s="10">
        <f t="shared" si="136"/>
        <v>47.13</v>
      </c>
      <c r="Q1758" s="14" t="s">
        <v>8299</v>
      </c>
      <c r="R1758" s="14" t="s">
        <v>8300</v>
      </c>
      <c r="S1758" s="16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8343</v>
      </c>
      <c r="O1759">
        <f t="shared" si="135"/>
        <v>116</v>
      </c>
      <c r="P1759" s="10">
        <f t="shared" si="136"/>
        <v>414.29</v>
      </c>
      <c r="Q1759" s="14" t="s">
        <v>8299</v>
      </c>
      <c r="R1759" s="14" t="s">
        <v>8300</v>
      </c>
      <c r="S1759" s="16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8343</v>
      </c>
      <c r="O1760">
        <f t="shared" si="135"/>
        <v>115</v>
      </c>
      <c r="P1760" s="10">
        <f t="shared" si="136"/>
        <v>42.48</v>
      </c>
      <c r="Q1760" s="14" t="s">
        <v>8299</v>
      </c>
      <c r="R1760" s="14" t="s">
        <v>8300</v>
      </c>
      <c r="S1760" s="16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8343</v>
      </c>
      <c r="O1761">
        <f t="shared" si="135"/>
        <v>107</v>
      </c>
      <c r="P1761" s="10">
        <f t="shared" si="136"/>
        <v>108.78</v>
      </c>
      <c r="Q1761" s="14" t="s">
        <v>8299</v>
      </c>
      <c r="R1761" s="14" t="s">
        <v>8300</v>
      </c>
      <c r="S1761" s="16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8343</v>
      </c>
      <c r="O1762">
        <f t="shared" si="135"/>
        <v>165</v>
      </c>
      <c r="P1762" s="10">
        <f t="shared" si="136"/>
        <v>81.099999999999994</v>
      </c>
      <c r="Q1762" s="14" t="s">
        <v>8299</v>
      </c>
      <c r="R1762" s="14" t="s">
        <v>8300</v>
      </c>
      <c r="S1762" s="16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8343</v>
      </c>
      <c r="O1763">
        <f t="shared" si="135"/>
        <v>155</v>
      </c>
      <c r="P1763" s="10">
        <f t="shared" si="136"/>
        <v>51.67</v>
      </c>
      <c r="Q1763" s="14" t="s">
        <v>8299</v>
      </c>
      <c r="R1763" s="14" t="s">
        <v>8300</v>
      </c>
      <c r="S1763" s="16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8343</v>
      </c>
      <c r="O1764">
        <f t="shared" si="135"/>
        <v>885</v>
      </c>
      <c r="P1764" s="10">
        <f t="shared" si="136"/>
        <v>35.4</v>
      </c>
      <c r="Q1764" s="14" t="s">
        <v>8299</v>
      </c>
      <c r="R1764" s="14" t="s">
        <v>8300</v>
      </c>
      <c r="S1764" s="16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8343</v>
      </c>
      <c r="O1765">
        <f t="shared" si="135"/>
        <v>102</v>
      </c>
      <c r="P1765" s="10">
        <f t="shared" si="136"/>
        <v>103.64</v>
      </c>
      <c r="Q1765" s="14" t="s">
        <v>8299</v>
      </c>
      <c r="R1765" s="14" t="s">
        <v>8300</v>
      </c>
      <c r="S1765" s="16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8343</v>
      </c>
      <c r="O1766">
        <f t="shared" si="135"/>
        <v>20</v>
      </c>
      <c r="P1766" s="10">
        <f t="shared" si="136"/>
        <v>55.28</v>
      </c>
      <c r="Q1766" s="14" t="s">
        <v>8299</v>
      </c>
      <c r="R1766" s="14" t="s">
        <v>8300</v>
      </c>
      <c r="S1766" s="16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8343</v>
      </c>
      <c r="O1767">
        <f t="shared" si="135"/>
        <v>59</v>
      </c>
      <c r="P1767" s="10">
        <f t="shared" si="136"/>
        <v>72.17</v>
      </c>
      <c r="Q1767" s="14" t="s">
        <v>8299</v>
      </c>
      <c r="R1767" s="14" t="s">
        <v>8300</v>
      </c>
      <c r="S1767" s="16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8343</v>
      </c>
      <c r="O1768">
        <f t="shared" si="135"/>
        <v>0</v>
      </c>
      <c r="P1768" s="10">
        <f t="shared" si="136"/>
        <v>0</v>
      </c>
      <c r="Q1768" s="14" t="s">
        <v>8299</v>
      </c>
      <c r="R1768" s="14" t="s">
        <v>8300</v>
      </c>
      <c r="S1768" s="16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8343</v>
      </c>
      <c r="O1769">
        <f t="shared" si="135"/>
        <v>46</v>
      </c>
      <c r="P1769" s="10">
        <f t="shared" si="136"/>
        <v>58.62</v>
      </c>
      <c r="Q1769" s="14" t="s">
        <v>8299</v>
      </c>
      <c r="R1769" s="14" t="s">
        <v>8300</v>
      </c>
      <c r="S1769" s="16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8343</v>
      </c>
      <c r="O1770">
        <f t="shared" si="135"/>
        <v>4</v>
      </c>
      <c r="P1770" s="10">
        <f t="shared" si="136"/>
        <v>12.47</v>
      </c>
      <c r="Q1770" s="14" t="s">
        <v>8299</v>
      </c>
      <c r="R1770" s="14" t="s">
        <v>8300</v>
      </c>
      <c r="S1770" s="16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8343</v>
      </c>
      <c r="O1771">
        <f t="shared" si="135"/>
        <v>3</v>
      </c>
      <c r="P1771" s="10">
        <f t="shared" si="136"/>
        <v>49.14</v>
      </c>
      <c r="Q1771" s="14" t="s">
        <v>8299</v>
      </c>
      <c r="R1771" s="14" t="s">
        <v>8300</v>
      </c>
      <c r="S1771" s="16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8343</v>
      </c>
      <c r="O1772">
        <f t="shared" si="135"/>
        <v>57</v>
      </c>
      <c r="P1772" s="10">
        <f t="shared" si="136"/>
        <v>150.5</v>
      </c>
      <c r="Q1772" s="14" t="s">
        <v>8299</v>
      </c>
      <c r="R1772" s="14" t="s">
        <v>8300</v>
      </c>
      <c r="S1772" s="16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8343</v>
      </c>
      <c r="O1773">
        <f t="shared" si="135"/>
        <v>21</v>
      </c>
      <c r="P1773" s="10">
        <f t="shared" si="136"/>
        <v>35.799999999999997</v>
      </c>
      <c r="Q1773" s="14" t="s">
        <v>8299</v>
      </c>
      <c r="R1773" s="14" t="s">
        <v>8300</v>
      </c>
      <c r="S1773" s="16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8343</v>
      </c>
      <c r="O1774">
        <f t="shared" si="135"/>
        <v>16</v>
      </c>
      <c r="P1774" s="10">
        <f t="shared" si="136"/>
        <v>45.16</v>
      </c>
      <c r="Q1774" s="14" t="s">
        <v>8299</v>
      </c>
      <c r="R1774" s="14" t="s">
        <v>8300</v>
      </c>
      <c r="S1774" s="16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8343</v>
      </c>
      <c r="O1775">
        <f t="shared" si="135"/>
        <v>6</v>
      </c>
      <c r="P1775" s="10">
        <f t="shared" si="136"/>
        <v>98.79</v>
      </c>
      <c r="Q1775" s="14" t="s">
        <v>8299</v>
      </c>
      <c r="R1775" s="14" t="s">
        <v>8300</v>
      </c>
      <c r="S1775" s="16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8343</v>
      </c>
      <c r="O1776">
        <f t="shared" si="135"/>
        <v>46</v>
      </c>
      <c r="P1776" s="10">
        <f t="shared" si="136"/>
        <v>88.31</v>
      </c>
      <c r="Q1776" s="14" t="s">
        <v>8299</v>
      </c>
      <c r="R1776" s="14" t="s">
        <v>8300</v>
      </c>
      <c r="S1776" s="16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8343</v>
      </c>
      <c r="O1777">
        <f t="shared" si="135"/>
        <v>65</v>
      </c>
      <c r="P1777" s="10">
        <f t="shared" si="136"/>
        <v>170.63</v>
      </c>
      <c r="Q1777" s="14" t="s">
        <v>8299</v>
      </c>
      <c r="R1777" s="14" t="s">
        <v>8300</v>
      </c>
      <c r="S1777" s="16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8343</v>
      </c>
      <c r="O1778">
        <f t="shared" si="135"/>
        <v>7</v>
      </c>
      <c r="P1778" s="10">
        <f t="shared" si="136"/>
        <v>83.75</v>
      </c>
      <c r="Q1778" s="14" t="s">
        <v>8299</v>
      </c>
      <c r="R1778" s="14" t="s">
        <v>8300</v>
      </c>
      <c r="S1778" s="16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8343</v>
      </c>
      <c r="O1779">
        <f t="shared" si="135"/>
        <v>14</v>
      </c>
      <c r="P1779" s="10">
        <f t="shared" si="136"/>
        <v>65.099999999999994</v>
      </c>
      <c r="Q1779" s="14" t="s">
        <v>8299</v>
      </c>
      <c r="R1779" s="14" t="s">
        <v>8300</v>
      </c>
      <c r="S1779" s="16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8343</v>
      </c>
      <c r="O1780">
        <f t="shared" si="135"/>
        <v>2</v>
      </c>
      <c r="P1780" s="10">
        <f t="shared" si="136"/>
        <v>66.33</v>
      </c>
      <c r="Q1780" s="14" t="s">
        <v>8299</v>
      </c>
      <c r="R1780" s="14" t="s">
        <v>8300</v>
      </c>
      <c r="S1780" s="16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8343</v>
      </c>
      <c r="O1781">
        <f t="shared" si="135"/>
        <v>36</v>
      </c>
      <c r="P1781" s="10">
        <f t="shared" si="136"/>
        <v>104.89</v>
      </c>
      <c r="Q1781" s="14" t="s">
        <v>8299</v>
      </c>
      <c r="R1781" s="14" t="s">
        <v>8300</v>
      </c>
      <c r="S1781" s="16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8343</v>
      </c>
      <c r="O1782">
        <f t="shared" si="135"/>
        <v>40</v>
      </c>
      <c r="P1782" s="10">
        <f t="shared" si="136"/>
        <v>78.44</v>
      </c>
      <c r="Q1782" s="14" t="s">
        <v>8299</v>
      </c>
      <c r="R1782" s="14" t="s">
        <v>8300</v>
      </c>
      <c r="S1782" s="16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8343</v>
      </c>
      <c r="O1783">
        <f t="shared" si="135"/>
        <v>26</v>
      </c>
      <c r="P1783" s="10">
        <f t="shared" si="136"/>
        <v>59.04</v>
      </c>
      <c r="Q1783" s="14" t="s">
        <v>8299</v>
      </c>
      <c r="R1783" s="14" t="s">
        <v>8300</v>
      </c>
      <c r="S1783" s="16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8343</v>
      </c>
      <c r="O1784">
        <f t="shared" si="135"/>
        <v>15</v>
      </c>
      <c r="P1784" s="10">
        <f t="shared" si="136"/>
        <v>71.34</v>
      </c>
      <c r="Q1784" s="14" t="s">
        <v>8299</v>
      </c>
      <c r="R1784" s="14" t="s">
        <v>8300</v>
      </c>
      <c r="S1784" s="16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8343</v>
      </c>
      <c r="O1785">
        <f t="shared" si="135"/>
        <v>24</v>
      </c>
      <c r="P1785" s="10">
        <f t="shared" si="136"/>
        <v>51.23</v>
      </c>
      <c r="Q1785" s="14" t="s">
        <v>8299</v>
      </c>
      <c r="R1785" s="14" t="s">
        <v>8300</v>
      </c>
      <c r="S1785" s="16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8343</v>
      </c>
      <c r="O1786">
        <f t="shared" si="135"/>
        <v>40</v>
      </c>
      <c r="P1786" s="10">
        <f t="shared" si="136"/>
        <v>60.24</v>
      </c>
      <c r="Q1786" s="14" t="s">
        <v>8299</v>
      </c>
      <c r="R1786" s="14" t="s">
        <v>8300</v>
      </c>
      <c r="S1786" s="16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8343</v>
      </c>
      <c r="O1787">
        <f t="shared" si="135"/>
        <v>20</v>
      </c>
      <c r="P1787" s="10">
        <f t="shared" si="136"/>
        <v>44.94</v>
      </c>
      <c r="Q1787" s="14" t="s">
        <v>8299</v>
      </c>
      <c r="R1787" s="14" t="s">
        <v>8300</v>
      </c>
      <c r="S1787" s="16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8343</v>
      </c>
      <c r="O1788">
        <f t="shared" si="135"/>
        <v>48</v>
      </c>
      <c r="P1788" s="10">
        <f t="shared" si="136"/>
        <v>31.21</v>
      </c>
      <c r="Q1788" s="14" t="s">
        <v>8299</v>
      </c>
      <c r="R1788" s="14" t="s">
        <v>8300</v>
      </c>
      <c r="S1788" s="16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8343</v>
      </c>
      <c r="O1789">
        <f t="shared" si="135"/>
        <v>15</v>
      </c>
      <c r="P1789" s="10">
        <f t="shared" si="136"/>
        <v>63.88</v>
      </c>
      <c r="Q1789" s="14" t="s">
        <v>8299</v>
      </c>
      <c r="R1789" s="14" t="s">
        <v>8300</v>
      </c>
      <c r="S1789" s="16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8343</v>
      </c>
      <c r="O1790">
        <f t="shared" si="135"/>
        <v>1</v>
      </c>
      <c r="P1790" s="10">
        <f t="shared" si="136"/>
        <v>19</v>
      </c>
      <c r="Q1790" s="14" t="s">
        <v>8299</v>
      </c>
      <c r="R1790" s="14" t="s">
        <v>8300</v>
      </c>
      <c r="S1790" s="16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8343</v>
      </c>
      <c r="O1791">
        <f t="shared" si="135"/>
        <v>1</v>
      </c>
      <c r="P1791" s="10">
        <f t="shared" si="136"/>
        <v>10</v>
      </c>
      <c r="Q1791" s="14" t="s">
        <v>8299</v>
      </c>
      <c r="R1791" s="14" t="s">
        <v>8300</v>
      </c>
      <c r="S1791" s="16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8343</v>
      </c>
      <c r="O1792">
        <f t="shared" si="135"/>
        <v>5</v>
      </c>
      <c r="P1792" s="10">
        <f t="shared" si="136"/>
        <v>109.07</v>
      </c>
      <c r="Q1792" s="14" t="s">
        <v>8299</v>
      </c>
      <c r="R1792" s="14" t="s">
        <v>8300</v>
      </c>
      <c r="S1792" s="16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8343</v>
      </c>
      <c r="O1793">
        <f t="shared" si="135"/>
        <v>4</v>
      </c>
      <c r="P1793" s="10">
        <f t="shared" si="136"/>
        <v>26.75</v>
      </c>
      <c r="Q1793" s="14" t="s">
        <v>8299</v>
      </c>
      <c r="R1793" s="14" t="s">
        <v>8300</v>
      </c>
      <c r="S1793" s="16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8343</v>
      </c>
      <c r="O1794">
        <f t="shared" ref="O1794:O1857" si="140">ROUND(E1794/D1794*100,0)</f>
        <v>61</v>
      </c>
      <c r="P1794" s="10">
        <f t="shared" si="136"/>
        <v>109.94</v>
      </c>
      <c r="Q1794" s="14" t="s">
        <v>8299</v>
      </c>
      <c r="R1794" s="14" t="s">
        <v>8300</v>
      </c>
      <c r="S1794" s="16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8343</v>
      </c>
      <c r="O1795">
        <f t="shared" si="140"/>
        <v>1</v>
      </c>
      <c r="P1795" s="10">
        <f t="shared" ref="P1795:P1858" si="141">IFERROR(ROUND(E1795/L1795,2),0 )</f>
        <v>20</v>
      </c>
      <c r="Q1795" s="14" t="s">
        <v>8299</v>
      </c>
      <c r="R1795" s="14" t="s">
        <v>8300</v>
      </c>
      <c r="S1795" s="16">
        <f t="shared" ref="S1795:S1858" si="142">(((J1795/60)/60)/24)+DATE(1970,1,1)</f>
        <v>41940.89166666667</v>
      </c>
      <c r="T1795" s="17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8343</v>
      </c>
      <c r="O1796">
        <f t="shared" si="140"/>
        <v>11</v>
      </c>
      <c r="P1796" s="10">
        <f t="shared" si="141"/>
        <v>55.39</v>
      </c>
      <c r="Q1796" s="14" t="s">
        <v>8299</v>
      </c>
      <c r="R1796" s="14" t="s">
        <v>8300</v>
      </c>
      <c r="S1796" s="16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8343</v>
      </c>
      <c r="O1797">
        <f t="shared" si="140"/>
        <v>39</v>
      </c>
      <c r="P1797" s="10">
        <f t="shared" si="141"/>
        <v>133.9</v>
      </c>
      <c r="Q1797" s="14" t="s">
        <v>8299</v>
      </c>
      <c r="R1797" s="14" t="s">
        <v>8300</v>
      </c>
      <c r="S1797" s="16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8343</v>
      </c>
      <c r="O1798">
        <f t="shared" si="140"/>
        <v>22</v>
      </c>
      <c r="P1798" s="10">
        <f t="shared" si="141"/>
        <v>48.72</v>
      </c>
      <c r="Q1798" s="14" t="s">
        <v>8299</v>
      </c>
      <c r="R1798" s="14" t="s">
        <v>8300</v>
      </c>
      <c r="S1798" s="16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8343</v>
      </c>
      <c r="O1799">
        <f t="shared" si="140"/>
        <v>68</v>
      </c>
      <c r="P1799" s="10">
        <f t="shared" si="141"/>
        <v>48.25</v>
      </c>
      <c r="Q1799" s="14" t="s">
        <v>8299</v>
      </c>
      <c r="R1799" s="14" t="s">
        <v>8300</v>
      </c>
      <c r="S1799" s="16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8343</v>
      </c>
      <c r="O1800">
        <f t="shared" si="140"/>
        <v>14</v>
      </c>
      <c r="P1800" s="10">
        <f t="shared" si="141"/>
        <v>58.97</v>
      </c>
      <c r="Q1800" s="14" t="s">
        <v>8299</v>
      </c>
      <c r="R1800" s="14" t="s">
        <v>8300</v>
      </c>
      <c r="S1800" s="16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8343</v>
      </c>
      <c r="O1801">
        <f t="shared" si="140"/>
        <v>2</v>
      </c>
      <c r="P1801" s="10">
        <f t="shared" si="141"/>
        <v>11.64</v>
      </c>
      <c r="Q1801" s="14" t="s">
        <v>8299</v>
      </c>
      <c r="R1801" s="14" t="s">
        <v>8300</v>
      </c>
      <c r="S1801" s="16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8343</v>
      </c>
      <c r="O1802">
        <f t="shared" si="140"/>
        <v>20</v>
      </c>
      <c r="P1802" s="10">
        <f t="shared" si="141"/>
        <v>83.72</v>
      </c>
      <c r="Q1802" s="14" t="s">
        <v>8299</v>
      </c>
      <c r="R1802" s="14" t="s">
        <v>8300</v>
      </c>
      <c r="S1802" s="16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8343</v>
      </c>
      <c r="O1803">
        <f t="shared" si="140"/>
        <v>14</v>
      </c>
      <c r="P1803" s="10">
        <f t="shared" si="141"/>
        <v>63.65</v>
      </c>
      <c r="Q1803" s="14" t="s">
        <v>8299</v>
      </c>
      <c r="R1803" s="14" t="s">
        <v>8300</v>
      </c>
      <c r="S1803" s="16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8343</v>
      </c>
      <c r="O1804">
        <f t="shared" si="140"/>
        <v>48</v>
      </c>
      <c r="P1804" s="10">
        <f t="shared" si="141"/>
        <v>94.28</v>
      </c>
      <c r="Q1804" s="14" t="s">
        <v>8299</v>
      </c>
      <c r="R1804" s="14" t="s">
        <v>8300</v>
      </c>
      <c r="S1804" s="16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8343</v>
      </c>
      <c r="O1805">
        <f t="shared" si="140"/>
        <v>31</v>
      </c>
      <c r="P1805" s="10">
        <f t="shared" si="141"/>
        <v>71.87</v>
      </c>
      <c r="Q1805" s="14" t="s">
        <v>8299</v>
      </c>
      <c r="R1805" s="14" t="s">
        <v>8300</v>
      </c>
      <c r="S1805" s="16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8343</v>
      </c>
      <c r="O1806">
        <f t="shared" si="140"/>
        <v>35</v>
      </c>
      <c r="P1806" s="10">
        <f t="shared" si="141"/>
        <v>104.85</v>
      </c>
      <c r="Q1806" s="14" t="s">
        <v>8299</v>
      </c>
      <c r="R1806" s="14" t="s">
        <v>8300</v>
      </c>
      <c r="S1806" s="16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8343</v>
      </c>
      <c r="O1807">
        <f t="shared" si="140"/>
        <v>36</v>
      </c>
      <c r="P1807" s="10">
        <f t="shared" si="141"/>
        <v>67.14</v>
      </c>
      <c r="Q1807" s="14" t="s">
        <v>8299</v>
      </c>
      <c r="R1807" s="14" t="s">
        <v>8300</v>
      </c>
      <c r="S1807" s="16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8343</v>
      </c>
      <c r="O1808">
        <f t="shared" si="140"/>
        <v>3</v>
      </c>
      <c r="P1808" s="10">
        <f t="shared" si="141"/>
        <v>73.88</v>
      </c>
      <c r="Q1808" s="14" t="s">
        <v>8299</v>
      </c>
      <c r="R1808" s="14" t="s">
        <v>8300</v>
      </c>
      <c r="S1808" s="16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8343</v>
      </c>
      <c r="O1809">
        <f t="shared" si="140"/>
        <v>11</v>
      </c>
      <c r="P1809" s="10">
        <f t="shared" si="141"/>
        <v>69.13</v>
      </c>
      <c r="Q1809" s="14" t="s">
        <v>8299</v>
      </c>
      <c r="R1809" s="14" t="s">
        <v>8300</v>
      </c>
      <c r="S1809" s="16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8343</v>
      </c>
      <c r="O1810">
        <f t="shared" si="140"/>
        <v>41</v>
      </c>
      <c r="P1810" s="10">
        <f t="shared" si="141"/>
        <v>120.77</v>
      </c>
      <c r="Q1810" s="14" t="s">
        <v>8299</v>
      </c>
      <c r="R1810" s="14" t="s">
        <v>8300</v>
      </c>
      <c r="S1810" s="16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8343</v>
      </c>
      <c r="O1811">
        <f t="shared" si="140"/>
        <v>11</v>
      </c>
      <c r="P1811" s="10">
        <f t="shared" si="141"/>
        <v>42.22</v>
      </c>
      <c r="Q1811" s="14" t="s">
        <v>8299</v>
      </c>
      <c r="R1811" s="14" t="s">
        <v>8300</v>
      </c>
      <c r="S1811" s="16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8343</v>
      </c>
      <c r="O1812">
        <f t="shared" si="140"/>
        <v>3</v>
      </c>
      <c r="P1812" s="10">
        <f t="shared" si="141"/>
        <v>7.5</v>
      </c>
      <c r="Q1812" s="14" t="s">
        <v>8299</v>
      </c>
      <c r="R1812" s="14" t="s">
        <v>8300</v>
      </c>
      <c r="S1812" s="16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8343</v>
      </c>
      <c r="O1813">
        <f t="shared" si="140"/>
        <v>0</v>
      </c>
      <c r="P1813" s="10">
        <f t="shared" si="141"/>
        <v>1.54</v>
      </c>
      <c r="Q1813" s="14" t="s">
        <v>8299</v>
      </c>
      <c r="R1813" s="14" t="s">
        <v>8300</v>
      </c>
      <c r="S1813" s="16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8343</v>
      </c>
      <c r="O1814">
        <f t="shared" si="140"/>
        <v>13</v>
      </c>
      <c r="P1814" s="10">
        <f t="shared" si="141"/>
        <v>37.61</v>
      </c>
      <c r="Q1814" s="14" t="s">
        <v>8299</v>
      </c>
      <c r="R1814" s="14" t="s">
        <v>8300</v>
      </c>
      <c r="S1814" s="16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8343</v>
      </c>
      <c r="O1815">
        <f t="shared" si="140"/>
        <v>0</v>
      </c>
      <c r="P1815" s="10">
        <f t="shared" si="141"/>
        <v>0</v>
      </c>
      <c r="Q1815" s="14" t="s">
        <v>8299</v>
      </c>
      <c r="R1815" s="14" t="s">
        <v>8300</v>
      </c>
      <c r="S1815" s="16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8343</v>
      </c>
      <c r="O1816">
        <f t="shared" si="140"/>
        <v>49</v>
      </c>
      <c r="P1816" s="10">
        <f t="shared" si="141"/>
        <v>42.16</v>
      </c>
      <c r="Q1816" s="14" t="s">
        <v>8299</v>
      </c>
      <c r="R1816" s="14" t="s">
        <v>8300</v>
      </c>
      <c r="S1816" s="16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8343</v>
      </c>
      <c r="O1817">
        <f t="shared" si="140"/>
        <v>0</v>
      </c>
      <c r="P1817" s="10">
        <f t="shared" si="141"/>
        <v>0</v>
      </c>
      <c r="Q1817" s="14" t="s">
        <v>8299</v>
      </c>
      <c r="R1817" s="14" t="s">
        <v>8300</v>
      </c>
      <c r="S1817" s="16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8343</v>
      </c>
      <c r="O1818">
        <f t="shared" si="140"/>
        <v>2</v>
      </c>
      <c r="P1818" s="10">
        <f t="shared" si="141"/>
        <v>84.83</v>
      </c>
      <c r="Q1818" s="14" t="s">
        <v>8299</v>
      </c>
      <c r="R1818" s="14" t="s">
        <v>8300</v>
      </c>
      <c r="S1818" s="16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8343</v>
      </c>
      <c r="O1819">
        <f t="shared" si="140"/>
        <v>52</v>
      </c>
      <c r="P1819" s="10">
        <f t="shared" si="141"/>
        <v>94.19</v>
      </c>
      <c r="Q1819" s="14" t="s">
        <v>8299</v>
      </c>
      <c r="R1819" s="14" t="s">
        <v>8300</v>
      </c>
      <c r="S1819" s="16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8343</v>
      </c>
      <c r="O1820">
        <f t="shared" si="140"/>
        <v>0</v>
      </c>
      <c r="P1820" s="10">
        <f t="shared" si="141"/>
        <v>0</v>
      </c>
      <c r="Q1820" s="14" t="s">
        <v>8299</v>
      </c>
      <c r="R1820" s="14" t="s">
        <v>8300</v>
      </c>
      <c r="S1820" s="16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8343</v>
      </c>
      <c r="O1821">
        <f t="shared" si="140"/>
        <v>2</v>
      </c>
      <c r="P1821" s="10">
        <f t="shared" si="141"/>
        <v>6.25</v>
      </c>
      <c r="Q1821" s="14" t="s">
        <v>8299</v>
      </c>
      <c r="R1821" s="14" t="s">
        <v>8300</v>
      </c>
      <c r="S1821" s="16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8343</v>
      </c>
      <c r="O1822">
        <f t="shared" si="140"/>
        <v>7</v>
      </c>
      <c r="P1822" s="10">
        <f t="shared" si="141"/>
        <v>213.38</v>
      </c>
      <c r="Q1822" s="14" t="s">
        <v>8299</v>
      </c>
      <c r="R1822" s="14" t="s">
        <v>8300</v>
      </c>
      <c r="S1822" s="16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8334</v>
      </c>
      <c r="O1823">
        <f t="shared" si="140"/>
        <v>135</v>
      </c>
      <c r="P1823" s="10">
        <f t="shared" si="141"/>
        <v>59.16</v>
      </c>
      <c r="Q1823" s="14" t="s">
        <v>8286</v>
      </c>
      <c r="R1823" s="14" t="s">
        <v>8287</v>
      </c>
      <c r="S1823" s="16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8334</v>
      </c>
      <c r="O1824">
        <f t="shared" si="140"/>
        <v>100</v>
      </c>
      <c r="P1824" s="10">
        <f t="shared" si="141"/>
        <v>27.27</v>
      </c>
      <c r="Q1824" s="14" t="s">
        <v>8286</v>
      </c>
      <c r="R1824" s="14" t="s">
        <v>8287</v>
      </c>
      <c r="S1824" s="16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8334</v>
      </c>
      <c r="O1825">
        <f t="shared" si="140"/>
        <v>116</v>
      </c>
      <c r="P1825" s="10">
        <f t="shared" si="141"/>
        <v>24.58</v>
      </c>
      <c r="Q1825" s="14" t="s">
        <v>8286</v>
      </c>
      <c r="R1825" s="14" t="s">
        <v>8287</v>
      </c>
      <c r="S1825" s="16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8334</v>
      </c>
      <c r="O1826">
        <f t="shared" si="140"/>
        <v>100</v>
      </c>
      <c r="P1826" s="10">
        <f t="shared" si="141"/>
        <v>75.05</v>
      </c>
      <c r="Q1826" s="14" t="s">
        <v>8286</v>
      </c>
      <c r="R1826" s="14" t="s">
        <v>8287</v>
      </c>
      <c r="S1826" s="16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8334</v>
      </c>
      <c r="O1827">
        <f t="shared" si="140"/>
        <v>105</v>
      </c>
      <c r="P1827" s="10">
        <f t="shared" si="141"/>
        <v>42.02</v>
      </c>
      <c r="Q1827" s="14" t="s">
        <v>8286</v>
      </c>
      <c r="R1827" s="14" t="s">
        <v>8287</v>
      </c>
      <c r="S1827" s="16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8334</v>
      </c>
      <c r="O1828">
        <f t="shared" si="140"/>
        <v>101</v>
      </c>
      <c r="P1828" s="10">
        <f t="shared" si="141"/>
        <v>53.16</v>
      </c>
      <c r="Q1828" s="14" t="s">
        <v>8286</v>
      </c>
      <c r="R1828" s="14" t="s">
        <v>8287</v>
      </c>
      <c r="S1828" s="16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8334</v>
      </c>
      <c r="O1829">
        <f t="shared" si="140"/>
        <v>101</v>
      </c>
      <c r="P1829" s="10">
        <f t="shared" si="141"/>
        <v>83.89</v>
      </c>
      <c r="Q1829" s="14" t="s">
        <v>8286</v>
      </c>
      <c r="R1829" s="14" t="s">
        <v>8287</v>
      </c>
      <c r="S1829" s="16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8334</v>
      </c>
      <c r="O1830">
        <f t="shared" si="140"/>
        <v>100</v>
      </c>
      <c r="P1830" s="10">
        <f t="shared" si="141"/>
        <v>417.33</v>
      </c>
      <c r="Q1830" s="14" t="s">
        <v>8286</v>
      </c>
      <c r="R1830" s="14" t="s">
        <v>8287</v>
      </c>
      <c r="S1830" s="16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8334</v>
      </c>
      <c r="O1831">
        <f t="shared" si="140"/>
        <v>167</v>
      </c>
      <c r="P1831" s="10">
        <f t="shared" si="141"/>
        <v>75.77</v>
      </c>
      <c r="Q1831" s="14" t="s">
        <v>8286</v>
      </c>
      <c r="R1831" s="14" t="s">
        <v>8287</v>
      </c>
      <c r="S1831" s="16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8334</v>
      </c>
      <c r="O1832">
        <f t="shared" si="140"/>
        <v>102</v>
      </c>
      <c r="P1832" s="10">
        <f t="shared" si="141"/>
        <v>67.39</v>
      </c>
      <c r="Q1832" s="14" t="s">
        <v>8286</v>
      </c>
      <c r="R1832" s="14" t="s">
        <v>8287</v>
      </c>
      <c r="S1832" s="16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8334</v>
      </c>
      <c r="O1833">
        <f t="shared" si="140"/>
        <v>103</v>
      </c>
      <c r="P1833" s="10">
        <f t="shared" si="141"/>
        <v>73.569999999999993</v>
      </c>
      <c r="Q1833" s="14" t="s">
        <v>8286</v>
      </c>
      <c r="R1833" s="14" t="s">
        <v>8287</v>
      </c>
      <c r="S1833" s="16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8334</v>
      </c>
      <c r="O1834">
        <f t="shared" si="140"/>
        <v>143</v>
      </c>
      <c r="P1834" s="10">
        <f t="shared" si="141"/>
        <v>25</v>
      </c>
      <c r="Q1834" s="14" t="s">
        <v>8286</v>
      </c>
      <c r="R1834" s="14" t="s">
        <v>8287</v>
      </c>
      <c r="S1834" s="16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8334</v>
      </c>
      <c r="O1835">
        <f t="shared" si="140"/>
        <v>263</v>
      </c>
      <c r="P1835" s="10">
        <f t="shared" si="141"/>
        <v>42</v>
      </c>
      <c r="Q1835" s="14" t="s">
        <v>8286</v>
      </c>
      <c r="R1835" s="14" t="s">
        <v>8287</v>
      </c>
      <c r="S1835" s="16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8334</v>
      </c>
      <c r="O1836">
        <f t="shared" si="140"/>
        <v>118</v>
      </c>
      <c r="P1836" s="10">
        <f t="shared" si="141"/>
        <v>131.16999999999999</v>
      </c>
      <c r="Q1836" s="14" t="s">
        <v>8286</v>
      </c>
      <c r="R1836" s="14" t="s">
        <v>8287</v>
      </c>
      <c r="S1836" s="16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8334</v>
      </c>
      <c r="O1837">
        <f t="shared" si="140"/>
        <v>104</v>
      </c>
      <c r="P1837" s="10">
        <f t="shared" si="141"/>
        <v>47.27</v>
      </c>
      <c r="Q1837" s="14" t="s">
        <v>8286</v>
      </c>
      <c r="R1837" s="14" t="s">
        <v>8287</v>
      </c>
      <c r="S1837" s="16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8334</v>
      </c>
      <c r="O1838">
        <f t="shared" si="140"/>
        <v>200</v>
      </c>
      <c r="P1838" s="10">
        <f t="shared" si="141"/>
        <v>182.13</v>
      </c>
      <c r="Q1838" s="14" t="s">
        <v>8286</v>
      </c>
      <c r="R1838" s="14" t="s">
        <v>8287</v>
      </c>
      <c r="S1838" s="16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8334</v>
      </c>
      <c r="O1839">
        <f t="shared" si="140"/>
        <v>307</v>
      </c>
      <c r="P1839" s="10">
        <f t="shared" si="141"/>
        <v>61.37</v>
      </c>
      <c r="Q1839" s="14" t="s">
        <v>8286</v>
      </c>
      <c r="R1839" s="14" t="s">
        <v>8287</v>
      </c>
      <c r="S1839" s="16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8334</v>
      </c>
      <c r="O1840">
        <f t="shared" si="140"/>
        <v>100</v>
      </c>
      <c r="P1840" s="10">
        <f t="shared" si="141"/>
        <v>35.770000000000003</v>
      </c>
      <c r="Q1840" s="14" t="s">
        <v>8286</v>
      </c>
      <c r="R1840" s="14" t="s">
        <v>8287</v>
      </c>
      <c r="S1840" s="16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8334</v>
      </c>
      <c r="O1841">
        <f t="shared" si="140"/>
        <v>205</v>
      </c>
      <c r="P1841" s="10">
        <f t="shared" si="141"/>
        <v>45.62</v>
      </c>
      <c r="Q1841" s="14" t="s">
        <v>8286</v>
      </c>
      <c r="R1841" s="14" t="s">
        <v>8287</v>
      </c>
      <c r="S1841" s="16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8334</v>
      </c>
      <c r="O1842">
        <f t="shared" si="140"/>
        <v>109</v>
      </c>
      <c r="P1842" s="10">
        <f t="shared" si="141"/>
        <v>75.38</v>
      </c>
      <c r="Q1842" s="14" t="s">
        <v>8286</v>
      </c>
      <c r="R1842" s="14" t="s">
        <v>8287</v>
      </c>
      <c r="S1842" s="16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8334</v>
      </c>
      <c r="O1843">
        <f t="shared" si="140"/>
        <v>102</v>
      </c>
      <c r="P1843" s="10">
        <f t="shared" si="141"/>
        <v>50.88</v>
      </c>
      <c r="Q1843" s="14" t="s">
        <v>8286</v>
      </c>
      <c r="R1843" s="14" t="s">
        <v>8287</v>
      </c>
      <c r="S1843" s="16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8334</v>
      </c>
      <c r="O1844">
        <f t="shared" si="140"/>
        <v>125</v>
      </c>
      <c r="P1844" s="10">
        <f t="shared" si="141"/>
        <v>119.29</v>
      </c>
      <c r="Q1844" s="14" t="s">
        <v>8286</v>
      </c>
      <c r="R1844" s="14" t="s">
        <v>8287</v>
      </c>
      <c r="S1844" s="16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8334</v>
      </c>
      <c r="O1845">
        <f t="shared" si="140"/>
        <v>124</v>
      </c>
      <c r="P1845" s="10">
        <f t="shared" si="141"/>
        <v>92.54</v>
      </c>
      <c r="Q1845" s="14" t="s">
        <v>8286</v>
      </c>
      <c r="R1845" s="14" t="s">
        <v>8287</v>
      </c>
      <c r="S1845" s="16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8334</v>
      </c>
      <c r="O1846">
        <f t="shared" si="140"/>
        <v>101</v>
      </c>
      <c r="P1846" s="10">
        <f t="shared" si="141"/>
        <v>76.05</v>
      </c>
      <c r="Q1846" s="14" t="s">
        <v>8286</v>
      </c>
      <c r="R1846" s="14" t="s">
        <v>8287</v>
      </c>
      <c r="S1846" s="16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8334</v>
      </c>
      <c r="O1847">
        <f t="shared" si="140"/>
        <v>100</v>
      </c>
      <c r="P1847" s="10">
        <f t="shared" si="141"/>
        <v>52.63</v>
      </c>
      <c r="Q1847" s="14" t="s">
        <v>8286</v>
      </c>
      <c r="R1847" s="14" t="s">
        <v>8287</v>
      </c>
      <c r="S1847" s="16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8334</v>
      </c>
      <c r="O1848">
        <f t="shared" si="140"/>
        <v>138</v>
      </c>
      <c r="P1848" s="10">
        <f t="shared" si="141"/>
        <v>98.99</v>
      </c>
      <c r="Q1848" s="14" t="s">
        <v>8286</v>
      </c>
      <c r="R1848" s="14" t="s">
        <v>8287</v>
      </c>
      <c r="S1848" s="16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8334</v>
      </c>
      <c r="O1849">
        <f t="shared" si="140"/>
        <v>121</v>
      </c>
      <c r="P1849" s="10">
        <f t="shared" si="141"/>
        <v>79.53</v>
      </c>
      <c r="Q1849" s="14" t="s">
        <v>8286</v>
      </c>
      <c r="R1849" s="14" t="s">
        <v>8287</v>
      </c>
      <c r="S1849" s="16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8334</v>
      </c>
      <c r="O1850">
        <f t="shared" si="140"/>
        <v>107</v>
      </c>
      <c r="P1850" s="10">
        <f t="shared" si="141"/>
        <v>134.21</v>
      </c>
      <c r="Q1850" s="14" t="s">
        <v>8286</v>
      </c>
      <c r="R1850" s="14" t="s">
        <v>8287</v>
      </c>
      <c r="S1850" s="16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8334</v>
      </c>
      <c r="O1851">
        <f t="shared" si="140"/>
        <v>100</v>
      </c>
      <c r="P1851" s="10">
        <f t="shared" si="141"/>
        <v>37.630000000000003</v>
      </c>
      <c r="Q1851" s="14" t="s">
        <v>8286</v>
      </c>
      <c r="R1851" s="14" t="s">
        <v>8287</v>
      </c>
      <c r="S1851" s="16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8334</v>
      </c>
      <c r="O1852">
        <f t="shared" si="140"/>
        <v>102</v>
      </c>
      <c r="P1852" s="10">
        <f t="shared" si="141"/>
        <v>51.04</v>
      </c>
      <c r="Q1852" s="14" t="s">
        <v>8286</v>
      </c>
      <c r="R1852" s="14" t="s">
        <v>8287</v>
      </c>
      <c r="S1852" s="16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8334</v>
      </c>
      <c r="O1853">
        <f t="shared" si="140"/>
        <v>100</v>
      </c>
      <c r="P1853" s="10">
        <f t="shared" si="141"/>
        <v>50.04</v>
      </c>
      <c r="Q1853" s="14" t="s">
        <v>8286</v>
      </c>
      <c r="R1853" s="14" t="s">
        <v>8287</v>
      </c>
      <c r="S1853" s="16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8334</v>
      </c>
      <c r="O1854">
        <f t="shared" si="140"/>
        <v>117</v>
      </c>
      <c r="P1854" s="10">
        <f t="shared" si="141"/>
        <v>133.93</v>
      </c>
      <c r="Q1854" s="14" t="s">
        <v>8286</v>
      </c>
      <c r="R1854" s="14" t="s">
        <v>8287</v>
      </c>
      <c r="S1854" s="16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8334</v>
      </c>
      <c r="O1855">
        <f t="shared" si="140"/>
        <v>102</v>
      </c>
      <c r="P1855" s="10">
        <f t="shared" si="141"/>
        <v>58.21</v>
      </c>
      <c r="Q1855" s="14" t="s">
        <v>8286</v>
      </c>
      <c r="R1855" s="14" t="s">
        <v>8287</v>
      </c>
      <c r="S1855" s="16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8334</v>
      </c>
      <c r="O1856">
        <f t="shared" si="140"/>
        <v>102</v>
      </c>
      <c r="P1856" s="10">
        <f t="shared" si="141"/>
        <v>88.04</v>
      </c>
      <c r="Q1856" s="14" t="s">
        <v>8286</v>
      </c>
      <c r="R1856" s="14" t="s">
        <v>8287</v>
      </c>
      <c r="S1856" s="16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8334</v>
      </c>
      <c r="O1857">
        <f t="shared" si="140"/>
        <v>154</v>
      </c>
      <c r="P1857" s="10">
        <f t="shared" si="141"/>
        <v>70.58</v>
      </c>
      <c r="Q1857" s="14" t="s">
        <v>8286</v>
      </c>
      <c r="R1857" s="14" t="s">
        <v>8287</v>
      </c>
      <c r="S1857" s="16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8334</v>
      </c>
      <c r="O1858">
        <f t="shared" ref="O1858:O1921" si="145">ROUND(E1858/D1858*100,0)</f>
        <v>101</v>
      </c>
      <c r="P1858" s="10">
        <f t="shared" si="141"/>
        <v>53.29</v>
      </c>
      <c r="Q1858" s="14" t="s">
        <v>8286</v>
      </c>
      <c r="R1858" s="14" t="s">
        <v>8287</v>
      </c>
      <c r="S1858" s="16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8334</v>
      </c>
      <c r="O1859">
        <f t="shared" si="145"/>
        <v>100</v>
      </c>
      <c r="P1859" s="10">
        <f t="shared" ref="P1859:P1922" si="146">IFERROR(ROUND(E1859/L1859,2),0 )</f>
        <v>136.36000000000001</v>
      </c>
      <c r="Q1859" s="14" t="s">
        <v>8286</v>
      </c>
      <c r="R1859" s="14" t="s">
        <v>8287</v>
      </c>
      <c r="S1859" s="16">
        <f t="shared" ref="S1859:S1922" si="147">(((J1859/60)/60)/24)+DATE(1970,1,1)</f>
        <v>41864.76866898148</v>
      </c>
      <c r="T1859" s="17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8334</v>
      </c>
      <c r="O1860">
        <f t="shared" si="145"/>
        <v>109</v>
      </c>
      <c r="P1860" s="10">
        <f t="shared" si="146"/>
        <v>40.549999999999997</v>
      </c>
      <c r="Q1860" s="14" t="s">
        <v>8286</v>
      </c>
      <c r="R1860" s="14" t="s">
        <v>8287</v>
      </c>
      <c r="S1860" s="16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8334</v>
      </c>
      <c r="O1861">
        <f t="shared" si="145"/>
        <v>132</v>
      </c>
      <c r="P1861" s="10">
        <f t="shared" si="146"/>
        <v>70.63</v>
      </c>
      <c r="Q1861" s="14" t="s">
        <v>8286</v>
      </c>
      <c r="R1861" s="14" t="s">
        <v>8287</v>
      </c>
      <c r="S1861" s="16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8334</v>
      </c>
      <c r="O1862">
        <f t="shared" si="145"/>
        <v>133</v>
      </c>
      <c r="P1862" s="10">
        <f t="shared" si="146"/>
        <v>52.68</v>
      </c>
      <c r="Q1862" s="14" t="s">
        <v>8286</v>
      </c>
      <c r="R1862" s="14" t="s">
        <v>8287</v>
      </c>
      <c r="S1862" s="16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8341</v>
      </c>
      <c r="O1863">
        <f t="shared" si="145"/>
        <v>0</v>
      </c>
      <c r="P1863" s="10">
        <f t="shared" si="146"/>
        <v>0</v>
      </c>
      <c r="Q1863" s="14" t="s">
        <v>8294</v>
      </c>
      <c r="R1863" s="14" t="s">
        <v>8296</v>
      </c>
      <c r="S1863" s="16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8341</v>
      </c>
      <c r="O1864">
        <f t="shared" si="145"/>
        <v>8</v>
      </c>
      <c r="P1864" s="10">
        <f t="shared" si="146"/>
        <v>90.94</v>
      </c>
      <c r="Q1864" s="14" t="s">
        <v>8294</v>
      </c>
      <c r="R1864" s="14" t="s">
        <v>8296</v>
      </c>
      <c r="S1864" s="16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8341</v>
      </c>
      <c r="O1865">
        <f t="shared" si="145"/>
        <v>0</v>
      </c>
      <c r="P1865" s="10">
        <f t="shared" si="146"/>
        <v>5</v>
      </c>
      <c r="Q1865" s="14" t="s">
        <v>8294</v>
      </c>
      <c r="R1865" s="14" t="s">
        <v>8296</v>
      </c>
      <c r="S1865" s="16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8341</v>
      </c>
      <c r="O1866">
        <f t="shared" si="145"/>
        <v>43</v>
      </c>
      <c r="P1866" s="10">
        <f t="shared" si="146"/>
        <v>58.08</v>
      </c>
      <c r="Q1866" s="14" t="s">
        <v>8294</v>
      </c>
      <c r="R1866" s="14" t="s">
        <v>8296</v>
      </c>
      <c r="S1866" s="16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8341</v>
      </c>
      <c r="O1867">
        <f t="shared" si="145"/>
        <v>0</v>
      </c>
      <c r="P1867" s="10">
        <f t="shared" si="146"/>
        <v>2</v>
      </c>
      <c r="Q1867" s="14" t="s">
        <v>8294</v>
      </c>
      <c r="R1867" s="14" t="s">
        <v>8296</v>
      </c>
      <c r="S1867" s="16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8341</v>
      </c>
      <c r="O1868">
        <f t="shared" si="145"/>
        <v>1</v>
      </c>
      <c r="P1868" s="10">
        <f t="shared" si="146"/>
        <v>62.5</v>
      </c>
      <c r="Q1868" s="14" t="s">
        <v>8294</v>
      </c>
      <c r="R1868" s="14" t="s">
        <v>8296</v>
      </c>
      <c r="S1868" s="16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8341</v>
      </c>
      <c r="O1869">
        <f t="shared" si="145"/>
        <v>0</v>
      </c>
      <c r="P1869" s="10">
        <f t="shared" si="146"/>
        <v>10</v>
      </c>
      <c r="Q1869" s="14" t="s">
        <v>8294</v>
      </c>
      <c r="R1869" s="14" t="s">
        <v>8296</v>
      </c>
      <c r="S1869" s="16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8341</v>
      </c>
      <c r="O1870">
        <f t="shared" si="145"/>
        <v>5</v>
      </c>
      <c r="P1870" s="10">
        <f t="shared" si="146"/>
        <v>71.59</v>
      </c>
      <c r="Q1870" s="14" t="s">
        <v>8294</v>
      </c>
      <c r="R1870" s="14" t="s">
        <v>8296</v>
      </c>
      <c r="S1870" s="16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8341</v>
      </c>
      <c r="O1871">
        <f t="shared" si="145"/>
        <v>0</v>
      </c>
      <c r="P1871" s="10">
        <f t="shared" si="146"/>
        <v>0</v>
      </c>
      <c r="Q1871" s="14" t="s">
        <v>8294</v>
      </c>
      <c r="R1871" s="14" t="s">
        <v>8296</v>
      </c>
      <c r="S1871" s="16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8341</v>
      </c>
      <c r="O1872">
        <f t="shared" si="145"/>
        <v>10</v>
      </c>
      <c r="P1872" s="10">
        <f t="shared" si="146"/>
        <v>32.82</v>
      </c>
      <c r="Q1872" s="14" t="s">
        <v>8294</v>
      </c>
      <c r="R1872" s="14" t="s">
        <v>8296</v>
      </c>
      <c r="S1872" s="16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8341</v>
      </c>
      <c r="O1873">
        <f t="shared" si="145"/>
        <v>72</v>
      </c>
      <c r="P1873" s="10">
        <f t="shared" si="146"/>
        <v>49.12</v>
      </c>
      <c r="Q1873" s="14" t="s">
        <v>8294</v>
      </c>
      <c r="R1873" s="14" t="s">
        <v>8296</v>
      </c>
      <c r="S1873" s="16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8341</v>
      </c>
      <c r="O1874">
        <f t="shared" si="145"/>
        <v>1</v>
      </c>
      <c r="P1874" s="10">
        <f t="shared" si="146"/>
        <v>16.309999999999999</v>
      </c>
      <c r="Q1874" s="14" t="s">
        <v>8294</v>
      </c>
      <c r="R1874" s="14" t="s">
        <v>8296</v>
      </c>
      <c r="S1874" s="16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8341</v>
      </c>
      <c r="O1875">
        <f t="shared" si="145"/>
        <v>0</v>
      </c>
      <c r="P1875" s="10">
        <f t="shared" si="146"/>
        <v>18</v>
      </c>
      <c r="Q1875" s="14" t="s">
        <v>8294</v>
      </c>
      <c r="R1875" s="14" t="s">
        <v>8296</v>
      </c>
      <c r="S1875" s="16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8341</v>
      </c>
      <c r="O1876">
        <f t="shared" si="145"/>
        <v>0</v>
      </c>
      <c r="P1876" s="10">
        <f t="shared" si="146"/>
        <v>13</v>
      </c>
      <c r="Q1876" s="14" t="s">
        <v>8294</v>
      </c>
      <c r="R1876" s="14" t="s">
        <v>8296</v>
      </c>
      <c r="S1876" s="16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8341</v>
      </c>
      <c r="O1877">
        <f t="shared" si="145"/>
        <v>1</v>
      </c>
      <c r="P1877" s="10">
        <f t="shared" si="146"/>
        <v>17</v>
      </c>
      <c r="Q1877" s="14" t="s">
        <v>8294</v>
      </c>
      <c r="R1877" s="14" t="s">
        <v>8296</v>
      </c>
      <c r="S1877" s="16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8341</v>
      </c>
      <c r="O1878">
        <f t="shared" si="145"/>
        <v>0</v>
      </c>
      <c r="P1878" s="10">
        <f t="shared" si="146"/>
        <v>0</v>
      </c>
      <c r="Q1878" s="14" t="s">
        <v>8294</v>
      </c>
      <c r="R1878" s="14" t="s">
        <v>8296</v>
      </c>
      <c r="S1878" s="16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8341</v>
      </c>
      <c r="O1879">
        <f t="shared" si="145"/>
        <v>0</v>
      </c>
      <c r="P1879" s="10">
        <f t="shared" si="146"/>
        <v>0</v>
      </c>
      <c r="Q1879" s="14" t="s">
        <v>8294</v>
      </c>
      <c r="R1879" s="14" t="s">
        <v>8296</v>
      </c>
      <c r="S1879" s="16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8341</v>
      </c>
      <c r="O1880">
        <f t="shared" si="145"/>
        <v>0</v>
      </c>
      <c r="P1880" s="10">
        <f t="shared" si="146"/>
        <v>0</v>
      </c>
      <c r="Q1880" s="14" t="s">
        <v>8294</v>
      </c>
      <c r="R1880" s="14" t="s">
        <v>8296</v>
      </c>
      <c r="S1880" s="16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8341</v>
      </c>
      <c r="O1881">
        <f t="shared" si="145"/>
        <v>0</v>
      </c>
      <c r="P1881" s="10">
        <f t="shared" si="146"/>
        <v>3</v>
      </c>
      <c r="Q1881" s="14" t="s">
        <v>8294</v>
      </c>
      <c r="R1881" s="14" t="s">
        <v>8296</v>
      </c>
      <c r="S1881" s="16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8341</v>
      </c>
      <c r="O1882">
        <f t="shared" si="145"/>
        <v>20</v>
      </c>
      <c r="P1882" s="10">
        <f t="shared" si="146"/>
        <v>41.83</v>
      </c>
      <c r="Q1882" s="14" t="s">
        <v>8294</v>
      </c>
      <c r="R1882" s="14" t="s">
        <v>8296</v>
      </c>
      <c r="S1882" s="16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8337</v>
      </c>
      <c r="O1883">
        <f t="shared" si="145"/>
        <v>173</v>
      </c>
      <c r="P1883" s="10">
        <f t="shared" si="146"/>
        <v>49.34</v>
      </c>
      <c r="Q1883" s="14" t="s">
        <v>8286</v>
      </c>
      <c r="R1883" s="14" t="s">
        <v>8290</v>
      </c>
      <c r="S1883" s="16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8337</v>
      </c>
      <c r="O1884">
        <f t="shared" si="145"/>
        <v>101</v>
      </c>
      <c r="P1884" s="10">
        <f t="shared" si="146"/>
        <v>41.73</v>
      </c>
      <c r="Q1884" s="14" t="s">
        <v>8286</v>
      </c>
      <c r="R1884" s="14" t="s">
        <v>8290</v>
      </c>
      <c r="S1884" s="16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8337</v>
      </c>
      <c r="O1885">
        <f t="shared" si="145"/>
        <v>105</v>
      </c>
      <c r="P1885" s="10">
        <f t="shared" si="146"/>
        <v>32.72</v>
      </c>
      <c r="Q1885" s="14" t="s">
        <v>8286</v>
      </c>
      <c r="R1885" s="14" t="s">
        <v>8290</v>
      </c>
      <c r="S1885" s="16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8337</v>
      </c>
      <c r="O1886">
        <f t="shared" si="145"/>
        <v>135</v>
      </c>
      <c r="P1886" s="10">
        <f t="shared" si="146"/>
        <v>51.96</v>
      </c>
      <c r="Q1886" s="14" t="s">
        <v>8286</v>
      </c>
      <c r="R1886" s="14" t="s">
        <v>8290</v>
      </c>
      <c r="S1886" s="16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8337</v>
      </c>
      <c r="O1887">
        <f t="shared" si="145"/>
        <v>116</v>
      </c>
      <c r="P1887" s="10">
        <f t="shared" si="146"/>
        <v>50.69</v>
      </c>
      <c r="Q1887" s="14" t="s">
        <v>8286</v>
      </c>
      <c r="R1887" s="14" t="s">
        <v>8290</v>
      </c>
      <c r="S1887" s="16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8337</v>
      </c>
      <c r="O1888">
        <f t="shared" si="145"/>
        <v>102</v>
      </c>
      <c r="P1888" s="10">
        <f t="shared" si="146"/>
        <v>42.24</v>
      </c>
      <c r="Q1888" s="14" t="s">
        <v>8286</v>
      </c>
      <c r="R1888" s="14" t="s">
        <v>8290</v>
      </c>
      <c r="S1888" s="16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8337</v>
      </c>
      <c r="O1889">
        <f t="shared" si="145"/>
        <v>111</v>
      </c>
      <c r="P1889" s="10">
        <f t="shared" si="146"/>
        <v>416.88</v>
      </c>
      <c r="Q1889" s="14" t="s">
        <v>8286</v>
      </c>
      <c r="R1889" s="14" t="s">
        <v>8290</v>
      </c>
      <c r="S1889" s="16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8337</v>
      </c>
      <c r="O1890">
        <f t="shared" si="145"/>
        <v>166</v>
      </c>
      <c r="P1890" s="10">
        <f t="shared" si="146"/>
        <v>46.65</v>
      </c>
      <c r="Q1890" s="14" t="s">
        <v>8286</v>
      </c>
      <c r="R1890" s="14" t="s">
        <v>8290</v>
      </c>
      <c r="S1890" s="16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8337</v>
      </c>
      <c r="O1891">
        <f t="shared" si="145"/>
        <v>107</v>
      </c>
      <c r="P1891" s="10">
        <f t="shared" si="146"/>
        <v>48.45</v>
      </c>
      <c r="Q1891" s="14" t="s">
        <v>8286</v>
      </c>
      <c r="R1891" s="14" t="s">
        <v>8290</v>
      </c>
      <c r="S1891" s="16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8337</v>
      </c>
      <c r="O1892">
        <f t="shared" si="145"/>
        <v>145</v>
      </c>
      <c r="P1892" s="10">
        <f t="shared" si="146"/>
        <v>70.53</v>
      </c>
      <c r="Q1892" s="14" t="s">
        <v>8286</v>
      </c>
      <c r="R1892" s="14" t="s">
        <v>8290</v>
      </c>
      <c r="S1892" s="16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8337</v>
      </c>
      <c r="O1893">
        <f t="shared" si="145"/>
        <v>106</v>
      </c>
      <c r="P1893" s="10">
        <f t="shared" si="146"/>
        <v>87.96</v>
      </c>
      <c r="Q1893" s="14" t="s">
        <v>8286</v>
      </c>
      <c r="R1893" s="14" t="s">
        <v>8290</v>
      </c>
      <c r="S1893" s="16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8337</v>
      </c>
      <c r="O1894">
        <f t="shared" si="145"/>
        <v>137</v>
      </c>
      <c r="P1894" s="10">
        <f t="shared" si="146"/>
        <v>26.27</v>
      </c>
      <c r="Q1894" s="14" t="s">
        <v>8286</v>
      </c>
      <c r="R1894" s="14" t="s">
        <v>8290</v>
      </c>
      <c r="S1894" s="16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8337</v>
      </c>
      <c r="O1895">
        <f t="shared" si="145"/>
        <v>104</v>
      </c>
      <c r="P1895" s="10">
        <f t="shared" si="146"/>
        <v>57.78</v>
      </c>
      <c r="Q1895" s="14" t="s">
        <v>8286</v>
      </c>
      <c r="R1895" s="14" t="s">
        <v>8290</v>
      </c>
      <c r="S1895" s="16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8337</v>
      </c>
      <c r="O1896">
        <f t="shared" si="145"/>
        <v>115</v>
      </c>
      <c r="P1896" s="10">
        <f t="shared" si="146"/>
        <v>57.25</v>
      </c>
      <c r="Q1896" s="14" t="s">
        <v>8286</v>
      </c>
      <c r="R1896" s="14" t="s">
        <v>8290</v>
      </c>
      <c r="S1896" s="16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8337</v>
      </c>
      <c r="O1897">
        <f t="shared" si="145"/>
        <v>102</v>
      </c>
      <c r="P1897" s="10">
        <f t="shared" si="146"/>
        <v>196.34</v>
      </c>
      <c r="Q1897" s="14" t="s">
        <v>8286</v>
      </c>
      <c r="R1897" s="14" t="s">
        <v>8290</v>
      </c>
      <c r="S1897" s="16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8337</v>
      </c>
      <c r="O1898">
        <f t="shared" si="145"/>
        <v>124</v>
      </c>
      <c r="P1898" s="10">
        <f t="shared" si="146"/>
        <v>43</v>
      </c>
      <c r="Q1898" s="14" t="s">
        <v>8286</v>
      </c>
      <c r="R1898" s="14" t="s">
        <v>8290</v>
      </c>
      <c r="S1898" s="16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8337</v>
      </c>
      <c r="O1899">
        <f t="shared" si="145"/>
        <v>102</v>
      </c>
      <c r="P1899" s="10">
        <f t="shared" si="146"/>
        <v>35.549999999999997</v>
      </c>
      <c r="Q1899" s="14" t="s">
        <v>8286</v>
      </c>
      <c r="R1899" s="14" t="s">
        <v>8290</v>
      </c>
      <c r="S1899" s="16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8337</v>
      </c>
      <c r="O1900">
        <f t="shared" si="145"/>
        <v>145</v>
      </c>
      <c r="P1900" s="10">
        <f t="shared" si="146"/>
        <v>68.81</v>
      </c>
      <c r="Q1900" s="14" t="s">
        <v>8286</v>
      </c>
      <c r="R1900" s="14" t="s">
        <v>8290</v>
      </c>
      <c r="S1900" s="16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8337</v>
      </c>
      <c r="O1901">
        <f t="shared" si="145"/>
        <v>133</v>
      </c>
      <c r="P1901" s="10">
        <f t="shared" si="146"/>
        <v>28.57</v>
      </c>
      <c r="Q1901" s="14" t="s">
        <v>8286</v>
      </c>
      <c r="R1901" s="14" t="s">
        <v>8290</v>
      </c>
      <c r="S1901" s="16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8337</v>
      </c>
      <c r="O1902">
        <f t="shared" si="145"/>
        <v>109</v>
      </c>
      <c r="P1902" s="10">
        <f t="shared" si="146"/>
        <v>50.63</v>
      </c>
      <c r="Q1902" s="14" t="s">
        <v>8286</v>
      </c>
      <c r="R1902" s="14" t="s">
        <v>8290</v>
      </c>
      <c r="S1902" s="16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8352</v>
      </c>
      <c r="O1903">
        <f t="shared" si="145"/>
        <v>3</v>
      </c>
      <c r="P1903" s="10">
        <f t="shared" si="146"/>
        <v>106.8</v>
      </c>
      <c r="Q1903" s="14" t="s">
        <v>8280</v>
      </c>
      <c r="R1903" s="14" t="s">
        <v>8309</v>
      </c>
      <c r="S1903" s="16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8352</v>
      </c>
      <c r="O1904">
        <f t="shared" si="145"/>
        <v>1</v>
      </c>
      <c r="P1904" s="10">
        <f t="shared" si="146"/>
        <v>4</v>
      </c>
      <c r="Q1904" s="14" t="s">
        <v>8280</v>
      </c>
      <c r="R1904" s="14" t="s">
        <v>8309</v>
      </c>
      <c r="S1904" s="16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8352</v>
      </c>
      <c r="O1905">
        <f t="shared" si="145"/>
        <v>47</v>
      </c>
      <c r="P1905" s="10">
        <f t="shared" si="146"/>
        <v>34.1</v>
      </c>
      <c r="Q1905" s="14" t="s">
        <v>8280</v>
      </c>
      <c r="R1905" s="14" t="s">
        <v>8309</v>
      </c>
      <c r="S1905" s="16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8352</v>
      </c>
      <c r="O1906">
        <f t="shared" si="145"/>
        <v>0</v>
      </c>
      <c r="P1906" s="10">
        <f t="shared" si="146"/>
        <v>25</v>
      </c>
      <c r="Q1906" s="14" t="s">
        <v>8280</v>
      </c>
      <c r="R1906" s="14" t="s">
        <v>8309</v>
      </c>
      <c r="S1906" s="16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8352</v>
      </c>
      <c r="O1907">
        <f t="shared" si="145"/>
        <v>0</v>
      </c>
      <c r="P1907" s="10">
        <f t="shared" si="146"/>
        <v>10.5</v>
      </c>
      <c r="Q1907" s="14" t="s">
        <v>8280</v>
      </c>
      <c r="R1907" s="14" t="s">
        <v>8309</v>
      </c>
      <c r="S1907" s="16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8352</v>
      </c>
      <c r="O1908">
        <f t="shared" si="145"/>
        <v>43</v>
      </c>
      <c r="P1908" s="10">
        <f t="shared" si="146"/>
        <v>215.96</v>
      </c>
      <c r="Q1908" s="14" t="s">
        <v>8280</v>
      </c>
      <c r="R1908" s="14" t="s">
        <v>8309</v>
      </c>
      <c r="S1908" s="16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8352</v>
      </c>
      <c r="O1909">
        <f t="shared" si="145"/>
        <v>0</v>
      </c>
      <c r="P1909" s="10">
        <f t="shared" si="146"/>
        <v>21.25</v>
      </c>
      <c r="Q1909" s="14" t="s">
        <v>8280</v>
      </c>
      <c r="R1909" s="14" t="s">
        <v>8309</v>
      </c>
      <c r="S1909" s="16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8352</v>
      </c>
      <c r="O1910">
        <f t="shared" si="145"/>
        <v>2</v>
      </c>
      <c r="P1910" s="10">
        <f t="shared" si="146"/>
        <v>108.25</v>
      </c>
      <c r="Q1910" s="14" t="s">
        <v>8280</v>
      </c>
      <c r="R1910" s="14" t="s">
        <v>8309</v>
      </c>
      <c r="S1910" s="16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8352</v>
      </c>
      <c r="O1911">
        <f t="shared" si="145"/>
        <v>14</v>
      </c>
      <c r="P1911" s="10">
        <f t="shared" si="146"/>
        <v>129.97</v>
      </c>
      <c r="Q1911" s="14" t="s">
        <v>8280</v>
      </c>
      <c r="R1911" s="14" t="s">
        <v>8309</v>
      </c>
      <c r="S1911" s="16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8352</v>
      </c>
      <c r="O1912">
        <f t="shared" si="145"/>
        <v>39</v>
      </c>
      <c r="P1912" s="10">
        <f t="shared" si="146"/>
        <v>117.49</v>
      </c>
      <c r="Q1912" s="14" t="s">
        <v>8280</v>
      </c>
      <c r="R1912" s="14" t="s">
        <v>8309</v>
      </c>
      <c r="S1912" s="16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8352</v>
      </c>
      <c r="O1913">
        <f t="shared" si="145"/>
        <v>0</v>
      </c>
      <c r="P1913" s="10">
        <f t="shared" si="146"/>
        <v>10</v>
      </c>
      <c r="Q1913" s="14" t="s">
        <v>8280</v>
      </c>
      <c r="R1913" s="14" t="s">
        <v>8309</v>
      </c>
      <c r="S1913" s="16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8352</v>
      </c>
      <c r="O1914">
        <f t="shared" si="145"/>
        <v>59</v>
      </c>
      <c r="P1914" s="10">
        <f t="shared" si="146"/>
        <v>70.599999999999994</v>
      </c>
      <c r="Q1914" s="14" t="s">
        <v>8280</v>
      </c>
      <c r="R1914" s="14" t="s">
        <v>8309</v>
      </c>
      <c r="S1914" s="16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8352</v>
      </c>
      <c r="O1915">
        <f t="shared" si="145"/>
        <v>1</v>
      </c>
      <c r="P1915" s="10">
        <f t="shared" si="146"/>
        <v>24.5</v>
      </c>
      <c r="Q1915" s="14" t="s">
        <v>8280</v>
      </c>
      <c r="R1915" s="14" t="s">
        <v>8309</v>
      </c>
      <c r="S1915" s="16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8352</v>
      </c>
      <c r="O1916">
        <f t="shared" si="145"/>
        <v>9</v>
      </c>
      <c r="P1916" s="10">
        <f t="shared" si="146"/>
        <v>30</v>
      </c>
      <c r="Q1916" s="14" t="s">
        <v>8280</v>
      </c>
      <c r="R1916" s="14" t="s">
        <v>8309</v>
      </c>
      <c r="S1916" s="16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8352</v>
      </c>
      <c r="O1917">
        <f t="shared" si="145"/>
        <v>2</v>
      </c>
      <c r="P1917" s="10">
        <f t="shared" si="146"/>
        <v>2</v>
      </c>
      <c r="Q1917" s="14" t="s">
        <v>8280</v>
      </c>
      <c r="R1917" s="14" t="s">
        <v>8309</v>
      </c>
      <c r="S1917" s="16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8352</v>
      </c>
      <c r="O1918">
        <f t="shared" si="145"/>
        <v>1</v>
      </c>
      <c r="P1918" s="10">
        <f t="shared" si="146"/>
        <v>17</v>
      </c>
      <c r="Q1918" s="14" t="s">
        <v>8280</v>
      </c>
      <c r="R1918" s="14" t="s">
        <v>8309</v>
      </c>
      <c r="S1918" s="16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8352</v>
      </c>
      <c r="O1919">
        <f t="shared" si="145"/>
        <v>53</v>
      </c>
      <c r="P1919" s="10">
        <f t="shared" si="146"/>
        <v>2928.93</v>
      </c>
      <c r="Q1919" s="14" t="s">
        <v>8280</v>
      </c>
      <c r="R1919" s="14" t="s">
        <v>8309</v>
      </c>
      <c r="S1919" s="16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8352</v>
      </c>
      <c r="O1920">
        <f t="shared" si="145"/>
        <v>1</v>
      </c>
      <c r="P1920" s="10">
        <f t="shared" si="146"/>
        <v>28.89</v>
      </c>
      <c r="Q1920" s="14" t="s">
        <v>8280</v>
      </c>
      <c r="R1920" s="14" t="s">
        <v>8309</v>
      </c>
      <c r="S1920" s="16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8352</v>
      </c>
      <c r="O1921">
        <f t="shared" si="145"/>
        <v>47</v>
      </c>
      <c r="P1921" s="10">
        <f t="shared" si="146"/>
        <v>29.63</v>
      </c>
      <c r="Q1921" s="14" t="s">
        <v>8280</v>
      </c>
      <c r="R1921" s="14" t="s">
        <v>8309</v>
      </c>
      <c r="S1921" s="16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8352</v>
      </c>
      <c r="O1922">
        <f t="shared" ref="O1922:O1985" si="150">ROUND(E1922/D1922*100,0)</f>
        <v>43</v>
      </c>
      <c r="P1922" s="10">
        <f t="shared" si="146"/>
        <v>40.98</v>
      </c>
      <c r="Q1922" s="14" t="s">
        <v>8280</v>
      </c>
      <c r="R1922" s="14" t="s">
        <v>8309</v>
      </c>
      <c r="S1922" s="16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8337</v>
      </c>
      <c r="O1923">
        <f t="shared" si="150"/>
        <v>137</v>
      </c>
      <c r="P1923" s="10">
        <f t="shared" ref="P1923:P1986" si="151">IFERROR(ROUND(E1923/L1923,2),0 )</f>
        <v>54</v>
      </c>
      <c r="Q1923" s="14" t="s">
        <v>8286</v>
      </c>
      <c r="R1923" s="14" t="s">
        <v>8290</v>
      </c>
      <c r="S1923" s="16">
        <f t="shared" ref="S1923:S1986" si="152">(((J1923/60)/60)/24)+DATE(1970,1,1)</f>
        <v>41074.221562500003</v>
      </c>
      <c r="T1923" s="17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8337</v>
      </c>
      <c r="O1924">
        <f t="shared" si="150"/>
        <v>116</v>
      </c>
      <c r="P1924" s="10">
        <f t="shared" si="151"/>
        <v>36.11</v>
      </c>
      <c r="Q1924" s="14" t="s">
        <v>8286</v>
      </c>
      <c r="R1924" s="14" t="s">
        <v>8290</v>
      </c>
      <c r="S1924" s="16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8337</v>
      </c>
      <c r="O1925">
        <f t="shared" si="150"/>
        <v>241</v>
      </c>
      <c r="P1925" s="10">
        <f t="shared" si="151"/>
        <v>23.15</v>
      </c>
      <c r="Q1925" s="14" t="s">
        <v>8286</v>
      </c>
      <c r="R1925" s="14" t="s">
        <v>8290</v>
      </c>
      <c r="S1925" s="16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8337</v>
      </c>
      <c r="O1926">
        <f t="shared" si="150"/>
        <v>114</v>
      </c>
      <c r="P1926" s="10">
        <f t="shared" si="151"/>
        <v>104</v>
      </c>
      <c r="Q1926" s="14" t="s">
        <v>8286</v>
      </c>
      <c r="R1926" s="14" t="s">
        <v>8290</v>
      </c>
      <c r="S1926" s="16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8337</v>
      </c>
      <c r="O1927">
        <f t="shared" si="150"/>
        <v>110</v>
      </c>
      <c r="P1927" s="10">
        <f t="shared" si="151"/>
        <v>31.83</v>
      </c>
      <c r="Q1927" s="14" t="s">
        <v>8286</v>
      </c>
      <c r="R1927" s="14" t="s">
        <v>8290</v>
      </c>
      <c r="S1927" s="16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8337</v>
      </c>
      <c r="O1928">
        <f t="shared" si="150"/>
        <v>195</v>
      </c>
      <c r="P1928" s="10">
        <f t="shared" si="151"/>
        <v>27.39</v>
      </c>
      <c r="Q1928" s="14" t="s">
        <v>8286</v>
      </c>
      <c r="R1928" s="14" t="s">
        <v>8290</v>
      </c>
      <c r="S1928" s="16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8337</v>
      </c>
      <c r="O1929">
        <f t="shared" si="150"/>
        <v>103</v>
      </c>
      <c r="P1929" s="10">
        <f t="shared" si="151"/>
        <v>56.36</v>
      </c>
      <c r="Q1929" s="14" t="s">
        <v>8286</v>
      </c>
      <c r="R1929" s="14" t="s">
        <v>8290</v>
      </c>
      <c r="S1929" s="16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8337</v>
      </c>
      <c r="O1930">
        <f t="shared" si="150"/>
        <v>103</v>
      </c>
      <c r="P1930" s="10">
        <f t="shared" si="151"/>
        <v>77.349999999999994</v>
      </c>
      <c r="Q1930" s="14" t="s">
        <v>8286</v>
      </c>
      <c r="R1930" s="14" t="s">
        <v>8290</v>
      </c>
      <c r="S1930" s="16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8337</v>
      </c>
      <c r="O1931">
        <f t="shared" si="150"/>
        <v>100</v>
      </c>
      <c r="P1931" s="10">
        <f t="shared" si="151"/>
        <v>42.8</v>
      </c>
      <c r="Q1931" s="14" t="s">
        <v>8286</v>
      </c>
      <c r="R1931" s="14" t="s">
        <v>8290</v>
      </c>
      <c r="S1931" s="16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8337</v>
      </c>
      <c r="O1932">
        <f t="shared" si="150"/>
        <v>127</v>
      </c>
      <c r="P1932" s="10">
        <f t="shared" si="151"/>
        <v>48.85</v>
      </c>
      <c r="Q1932" s="14" t="s">
        <v>8286</v>
      </c>
      <c r="R1932" s="14" t="s">
        <v>8290</v>
      </c>
      <c r="S1932" s="16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8337</v>
      </c>
      <c r="O1933">
        <f t="shared" si="150"/>
        <v>121</v>
      </c>
      <c r="P1933" s="10">
        <f t="shared" si="151"/>
        <v>48.24</v>
      </c>
      <c r="Q1933" s="14" t="s">
        <v>8286</v>
      </c>
      <c r="R1933" s="14" t="s">
        <v>8290</v>
      </c>
      <c r="S1933" s="16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8337</v>
      </c>
      <c r="O1934">
        <f t="shared" si="150"/>
        <v>107</v>
      </c>
      <c r="P1934" s="10">
        <f t="shared" si="151"/>
        <v>70.209999999999994</v>
      </c>
      <c r="Q1934" s="14" t="s">
        <v>8286</v>
      </c>
      <c r="R1934" s="14" t="s">
        <v>8290</v>
      </c>
      <c r="S1934" s="16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8337</v>
      </c>
      <c r="O1935">
        <f t="shared" si="150"/>
        <v>172</v>
      </c>
      <c r="P1935" s="10">
        <f t="shared" si="151"/>
        <v>94.05</v>
      </c>
      <c r="Q1935" s="14" t="s">
        <v>8286</v>
      </c>
      <c r="R1935" s="14" t="s">
        <v>8290</v>
      </c>
      <c r="S1935" s="16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8337</v>
      </c>
      <c r="O1936">
        <f t="shared" si="150"/>
        <v>124</v>
      </c>
      <c r="P1936" s="10">
        <f t="shared" si="151"/>
        <v>80.27</v>
      </c>
      <c r="Q1936" s="14" t="s">
        <v>8286</v>
      </c>
      <c r="R1936" s="14" t="s">
        <v>8290</v>
      </c>
      <c r="S1936" s="16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8337</v>
      </c>
      <c r="O1937">
        <f t="shared" si="150"/>
        <v>108</v>
      </c>
      <c r="P1937" s="10">
        <f t="shared" si="151"/>
        <v>54.2</v>
      </c>
      <c r="Q1937" s="14" t="s">
        <v>8286</v>
      </c>
      <c r="R1937" s="14" t="s">
        <v>8290</v>
      </c>
      <c r="S1937" s="16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8337</v>
      </c>
      <c r="O1938">
        <f t="shared" si="150"/>
        <v>117</v>
      </c>
      <c r="P1938" s="10">
        <f t="shared" si="151"/>
        <v>60.27</v>
      </c>
      <c r="Q1938" s="14" t="s">
        <v>8286</v>
      </c>
      <c r="R1938" s="14" t="s">
        <v>8290</v>
      </c>
      <c r="S1938" s="16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8337</v>
      </c>
      <c r="O1939">
        <f t="shared" si="150"/>
        <v>187</v>
      </c>
      <c r="P1939" s="10">
        <f t="shared" si="151"/>
        <v>38.74</v>
      </c>
      <c r="Q1939" s="14" t="s">
        <v>8286</v>
      </c>
      <c r="R1939" s="14" t="s">
        <v>8290</v>
      </c>
      <c r="S1939" s="16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8337</v>
      </c>
      <c r="O1940">
        <f t="shared" si="150"/>
        <v>116</v>
      </c>
      <c r="P1940" s="10">
        <f t="shared" si="151"/>
        <v>152.54</v>
      </c>
      <c r="Q1940" s="14" t="s">
        <v>8286</v>
      </c>
      <c r="R1940" s="14" t="s">
        <v>8290</v>
      </c>
      <c r="S1940" s="16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8337</v>
      </c>
      <c r="O1941">
        <f t="shared" si="150"/>
        <v>111</v>
      </c>
      <c r="P1941" s="10">
        <f t="shared" si="151"/>
        <v>115.31</v>
      </c>
      <c r="Q1941" s="14" t="s">
        <v>8286</v>
      </c>
      <c r="R1941" s="14" t="s">
        <v>8290</v>
      </c>
      <c r="S1941" s="16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8337</v>
      </c>
      <c r="O1942">
        <f t="shared" si="150"/>
        <v>171</v>
      </c>
      <c r="P1942" s="10">
        <f t="shared" si="151"/>
        <v>35.840000000000003</v>
      </c>
      <c r="Q1942" s="14" t="s">
        <v>8286</v>
      </c>
      <c r="R1942" s="14" t="s">
        <v>8290</v>
      </c>
      <c r="S1942" s="16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8353</v>
      </c>
      <c r="O1943">
        <f t="shared" si="150"/>
        <v>126</v>
      </c>
      <c r="P1943" s="10">
        <f t="shared" si="151"/>
        <v>64.569999999999993</v>
      </c>
      <c r="Q1943" s="14" t="s">
        <v>8280</v>
      </c>
      <c r="R1943" s="14" t="s">
        <v>8310</v>
      </c>
      <c r="S1943" s="16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8353</v>
      </c>
      <c r="O1944">
        <f t="shared" si="150"/>
        <v>138</v>
      </c>
      <c r="P1944" s="10">
        <f t="shared" si="151"/>
        <v>87.44</v>
      </c>
      <c r="Q1944" s="14" t="s">
        <v>8280</v>
      </c>
      <c r="R1944" s="14" t="s">
        <v>8310</v>
      </c>
      <c r="S1944" s="16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8353</v>
      </c>
      <c r="O1945">
        <f t="shared" si="150"/>
        <v>1705</v>
      </c>
      <c r="P1945" s="10">
        <f t="shared" si="151"/>
        <v>68.819999999999993</v>
      </c>
      <c r="Q1945" s="14" t="s">
        <v>8280</v>
      </c>
      <c r="R1945" s="14" t="s">
        <v>8310</v>
      </c>
      <c r="S1945" s="16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8353</v>
      </c>
      <c r="O1946">
        <f t="shared" si="150"/>
        <v>788</v>
      </c>
      <c r="P1946" s="10">
        <f t="shared" si="151"/>
        <v>176.2</v>
      </c>
      <c r="Q1946" s="14" t="s">
        <v>8280</v>
      </c>
      <c r="R1946" s="14" t="s">
        <v>8310</v>
      </c>
      <c r="S1946" s="16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8353</v>
      </c>
      <c r="O1947">
        <f t="shared" si="150"/>
        <v>348</v>
      </c>
      <c r="P1947" s="10">
        <f t="shared" si="151"/>
        <v>511.79</v>
      </c>
      <c r="Q1947" s="14" t="s">
        <v>8280</v>
      </c>
      <c r="R1947" s="14" t="s">
        <v>8310</v>
      </c>
      <c r="S1947" s="16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8353</v>
      </c>
      <c r="O1948">
        <f t="shared" si="150"/>
        <v>150</v>
      </c>
      <c r="P1948" s="10">
        <f t="shared" si="151"/>
        <v>160.44</v>
      </c>
      <c r="Q1948" s="14" t="s">
        <v>8280</v>
      </c>
      <c r="R1948" s="14" t="s">
        <v>8310</v>
      </c>
      <c r="S1948" s="16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8353</v>
      </c>
      <c r="O1949">
        <f t="shared" si="150"/>
        <v>101</v>
      </c>
      <c r="P1949" s="10">
        <f t="shared" si="151"/>
        <v>35</v>
      </c>
      <c r="Q1949" s="14" t="s">
        <v>8280</v>
      </c>
      <c r="R1949" s="14" t="s">
        <v>8310</v>
      </c>
      <c r="S1949" s="16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8353</v>
      </c>
      <c r="O1950">
        <f t="shared" si="150"/>
        <v>800</v>
      </c>
      <c r="P1950" s="10">
        <f t="shared" si="151"/>
        <v>188.51</v>
      </c>
      <c r="Q1950" s="14" t="s">
        <v>8280</v>
      </c>
      <c r="R1950" s="14" t="s">
        <v>8310</v>
      </c>
      <c r="S1950" s="16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8353</v>
      </c>
      <c r="O1951">
        <f t="shared" si="150"/>
        <v>106</v>
      </c>
      <c r="P1951" s="10">
        <f t="shared" si="151"/>
        <v>56.2</v>
      </c>
      <c r="Q1951" s="14" t="s">
        <v>8280</v>
      </c>
      <c r="R1951" s="14" t="s">
        <v>8310</v>
      </c>
      <c r="S1951" s="16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8353</v>
      </c>
      <c r="O1952">
        <f t="shared" si="150"/>
        <v>201</v>
      </c>
      <c r="P1952" s="10">
        <f t="shared" si="151"/>
        <v>51.31</v>
      </c>
      <c r="Q1952" s="14" t="s">
        <v>8280</v>
      </c>
      <c r="R1952" s="14" t="s">
        <v>8310</v>
      </c>
      <c r="S1952" s="16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8353</v>
      </c>
      <c r="O1953">
        <f t="shared" si="150"/>
        <v>212</v>
      </c>
      <c r="P1953" s="10">
        <f t="shared" si="151"/>
        <v>127.36</v>
      </c>
      <c r="Q1953" s="14" t="s">
        <v>8280</v>
      </c>
      <c r="R1953" s="14" t="s">
        <v>8310</v>
      </c>
      <c r="S1953" s="16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8353</v>
      </c>
      <c r="O1954">
        <f t="shared" si="150"/>
        <v>198</v>
      </c>
      <c r="P1954" s="10">
        <f t="shared" si="151"/>
        <v>101.86</v>
      </c>
      <c r="Q1954" s="14" t="s">
        <v>8280</v>
      </c>
      <c r="R1954" s="14" t="s">
        <v>8310</v>
      </c>
      <c r="S1954" s="16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8353</v>
      </c>
      <c r="O1955">
        <f t="shared" si="150"/>
        <v>226</v>
      </c>
      <c r="P1955" s="10">
        <f t="shared" si="151"/>
        <v>230.56</v>
      </c>
      <c r="Q1955" s="14" t="s">
        <v>8280</v>
      </c>
      <c r="R1955" s="14" t="s">
        <v>8310</v>
      </c>
      <c r="S1955" s="16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8353</v>
      </c>
      <c r="O1956">
        <f t="shared" si="150"/>
        <v>699</v>
      </c>
      <c r="P1956" s="10">
        <f t="shared" si="151"/>
        <v>842.11</v>
      </c>
      <c r="Q1956" s="14" t="s">
        <v>8280</v>
      </c>
      <c r="R1956" s="14" t="s">
        <v>8310</v>
      </c>
      <c r="S1956" s="16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8353</v>
      </c>
      <c r="O1957">
        <f t="shared" si="150"/>
        <v>399</v>
      </c>
      <c r="P1957" s="10">
        <f t="shared" si="151"/>
        <v>577.28</v>
      </c>
      <c r="Q1957" s="14" t="s">
        <v>8280</v>
      </c>
      <c r="R1957" s="14" t="s">
        <v>8310</v>
      </c>
      <c r="S1957" s="16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8353</v>
      </c>
      <c r="O1958">
        <f t="shared" si="150"/>
        <v>294</v>
      </c>
      <c r="P1958" s="10">
        <f t="shared" si="151"/>
        <v>483.34</v>
      </c>
      <c r="Q1958" s="14" t="s">
        <v>8280</v>
      </c>
      <c r="R1958" s="14" t="s">
        <v>8310</v>
      </c>
      <c r="S1958" s="16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8353</v>
      </c>
      <c r="O1959">
        <f t="shared" si="150"/>
        <v>168</v>
      </c>
      <c r="P1959" s="10">
        <f t="shared" si="151"/>
        <v>76.14</v>
      </c>
      <c r="Q1959" s="14" t="s">
        <v>8280</v>
      </c>
      <c r="R1959" s="14" t="s">
        <v>8310</v>
      </c>
      <c r="S1959" s="16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8353</v>
      </c>
      <c r="O1960">
        <f t="shared" si="150"/>
        <v>1436</v>
      </c>
      <c r="P1960" s="10">
        <f t="shared" si="151"/>
        <v>74.11</v>
      </c>
      <c r="Q1960" s="14" t="s">
        <v>8280</v>
      </c>
      <c r="R1960" s="14" t="s">
        <v>8310</v>
      </c>
      <c r="S1960" s="16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8353</v>
      </c>
      <c r="O1961">
        <f t="shared" si="150"/>
        <v>157</v>
      </c>
      <c r="P1961" s="10">
        <f t="shared" si="151"/>
        <v>36.97</v>
      </c>
      <c r="Q1961" s="14" t="s">
        <v>8280</v>
      </c>
      <c r="R1961" s="14" t="s">
        <v>8310</v>
      </c>
      <c r="S1961" s="16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8353</v>
      </c>
      <c r="O1962">
        <f t="shared" si="150"/>
        <v>118</v>
      </c>
      <c r="P1962" s="10">
        <f t="shared" si="151"/>
        <v>2500.9699999999998</v>
      </c>
      <c r="Q1962" s="14" t="s">
        <v>8280</v>
      </c>
      <c r="R1962" s="14" t="s">
        <v>8310</v>
      </c>
      <c r="S1962" s="16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8353</v>
      </c>
      <c r="O1963">
        <f t="shared" si="150"/>
        <v>1105</v>
      </c>
      <c r="P1963" s="10">
        <f t="shared" si="151"/>
        <v>67.69</v>
      </c>
      <c r="Q1963" s="14" t="s">
        <v>8280</v>
      </c>
      <c r="R1963" s="14" t="s">
        <v>8310</v>
      </c>
      <c r="S1963" s="16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8353</v>
      </c>
      <c r="O1964">
        <f t="shared" si="150"/>
        <v>193</v>
      </c>
      <c r="P1964" s="10">
        <f t="shared" si="151"/>
        <v>63.05</v>
      </c>
      <c r="Q1964" s="14" t="s">
        <v>8280</v>
      </c>
      <c r="R1964" s="14" t="s">
        <v>8310</v>
      </c>
      <c r="S1964" s="16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8353</v>
      </c>
      <c r="O1965">
        <f t="shared" si="150"/>
        <v>127</v>
      </c>
      <c r="P1965" s="10">
        <f t="shared" si="151"/>
        <v>117.6</v>
      </c>
      <c r="Q1965" s="14" t="s">
        <v>8280</v>
      </c>
      <c r="R1965" s="14" t="s">
        <v>8310</v>
      </c>
      <c r="S1965" s="16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8353</v>
      </c>
      <c r="O1966">
        <f t="shared" si="150"/>
        <v>260</v>
      </c>
      <c r="P1966" s="10">
        <f t="shared" si="151"/>
        <v>180.75</v>
      </c>
      <c r="Q1966" s="14" t="s">
        <v>8280</v>
      </c>
      <c r="R1966" s="14" t="s">
        <v>8310</v>
      </c>
      <c r="S1966" s="16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8353</v>
      </c>
      <c r="O1967">
        <f t="shared" si="150"/>
        <v>262</v>
      </c>
      <c r="P1967" s="10">
        <f t="shared" si="151"/>
        <v>127.32</v>
      </c>
      <c r="Q1967" s="14" t="s">
        <v>8280</v>
      </c>
      <c r="R1967" s="14" t="s">
        <v>8310</v>
      </c>
      <c r="S1967" s="16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8353</v>
      </c>
      <c r="O1968">
        <f t="shared" si="150"/>
        <v>207</v>
      </c>
      <c r="P1968" s="10">
        <f t="shared" si="151"/>
        <v>136.63999999999999</v>
      </c>
      <c r="Q1968" s="14" t="s">
        <v>8280</v>
      </c>
      <c r="R1968" s="14" t="s">
        <v>8310</v>
      </c>
      <c r="S1968" s="16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8353</v>
      </c>
      <c r="O1969">
        <f t="shared" si="150"/>
        <v>370</v>
      </c>
      <c r="P1969" s="10">
        <f t="shared" si="151"/>
        <v>182.78</v>
      </c>
      <c r="Q1969" s="14" t="s">
        <v>8280</v>
      </c>
      <c r="R1969" s="14" t="s">
        <v>8310</v>
      </c>
      <c r="S1969" s="16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8353</v>
      </c>
      <c r="O1970">
        <f t="shared" si="150"/>
        <v>285</v>
      </c>
      <c r="P1970" s="10">
        <f t="shared" si="151"/>
        <v>279.38</v>
      </c>
      <c r="Q1970" s="14" t="s">
        <v>8280</v>
      </c>
      <c r="R1970" s="14" t="s">
        <v>8310</v>
      </c>
      <c r="S1970" s="16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8353</v>
      </c>
      <c r="O1971">
        <f t="shared" si="150"/>
        <v>579</v>
      </c>
      <c r="P1971" s="10">
        <f t="shared" si="151"/>
        <v>61.38</v>
      </c>
      <c r="Q1971" s="14" t="s">
        <v>8280</v>
      </c>
      <c r="R1971" s="14" t="s">
        <v>8310</v>
      </c>
      <c r="S1971" s="16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8353</v>
      </c>
      <c r="O1972">
        <f t="shared" si="150"/>
        <v>1132</v>
      </c>
      <c r="P1972" s="10">
        <f t="shared" si="151"/>
        <v>80.73</v>
      </c>
      <c r="Q1972" s="14" t="s">
        <v>8280</v>
      </c>
      <c r="R1972" s="14" t="s">
        <v>8310</v>
      </c>
      <c r="S1972" s="16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8353</v>
      </c>
      <c r="O1973">
        <f t="shared" si="150"/>
        <v>263</v>
      </c>
      <c r="P1973" s="10">
        <f t="shared" si="151"/>
        <v>272.36</v>
      </c>
      <c r="Q1973" s="14" t="s">
        <v>8280</v>
      </c>
      <c r="R1973" s="14" t="s">
        <v>8310</v>
      </c>
      <c r="S1973" s="16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8353</v>
      </c>
      <c r="O1974">
        <f t="shared" si="150"/>
        <v>674</v>
      </c>
      <c r="P1974" s="10">
        <f t="shared" si="151"/>
        <v>70.849999999999994</v>
      </c>
      <c r="Q1974" s="14" t="s">
        <v>8280</v>
      </c>
      <c r="R1974" s="14" t="s">
        <v>8310</v>
      </c>
      <c r="S1974" s="16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8353</v>
      </c>
      <c r="O1975">
        <f t="shared" si="150"/>
        <v>257</v>
      </c>
      <c r="P1975" s="10">
        <f t="shared" si="151"/>
        <v>247.94</v>
      </c>
      <c r="Q1975" s="14" t="s">
        <v>8280</v>
      </c>
      <c r="R1975" s="14" t="s">
        <v>8310</v>
      </c>
      <c r="S1975" s="16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8353</v>
      </c>
      <c r="O1976">
        <f t="shared" si="150"/>
        <v>375</v>
      </c>
      <c r="P1976" s="10">
        <f t="shared" si="151"/>
        <v>186.81</v>
      </c>
      <c r="Q1976" s="14" t="s">
        <v>8280</v>
      </c>
      <c r="R1976" s="14" t="s">
        <v>8310</v>
      </c>
      <c r="S1976" s="16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8353</v>
      </c>
      <c r="O1977">
        <f t="shared" si="150"/>
        <v>209</v>
      </c>
      <c r="P1977" s="10">
        <f t="shared" si="151"/>
        <v>131.99</v>
      </c>
      <c r="Q1977" s="14" t="s">
        <v>8280</v>
      </c>
      <c r="R1977" s="14" t="s">
        <v>8310</v>
      </c>
      <c r="S1977" s="16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8353</v>
      </c>
      <c r="O1978">
        <f t="shared" si="150"/>
        <v>347</v>
      </c>
      <c r="P1978" s="10">
        <f t="shared" si="151"/>
        <v>29.31</v>
      </c>
      <c r="Q1978" s="14" t="s">
        <v>8280</v>
      </c>
      <c r="R1978" s="14" t="s">
        <v>8310</v>
      </c>
      <c r="S1978" s="16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8353</v>
      </c>
      <c r="O1979">
        <f t="shared" si="150"/>
        <v>402</v>
      </c>
      <c r="P1979" s="10">
        <f t="shared" si="151"/>
        <v>245.02</v>
      </c>
      <c r="Q1979" s="14" t="s">
        <v>8280</v>
      </c>
      <c r="R1979" s="14" t="s">
        <v>8310</v>
      </c>
      <c r="S1979" s="16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8353</v>
      </c>
      <c r="O1980">
        <f t="shared" si="150"/>
        <v>1027</v>
      </c>
      <c r="P1980" s="10">
        <f t="shared" si="151"/>
        <v>1323.25</v>
      </c>
      <c r="Q1980" s="14" t="s">
        <v>8280</v>
      </c>
      <c r="R1980" s="14" t="s">
        <v>8310</v>
      </c>
      <c r="S1980" s="16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8353</v>
      </c>
      <c r="O1981">
        <f t="shared" si="150"/>
        <v>115</v>
      </c>
      <c r="P1981" s="10">
        <f t="shared" si="151"/>
        <v>282.66000000000003</v>
      </c>
      <c r="Q1981" s="14" t="s">
        <v>8280</v>
      </c>
      <c r="R1981" s="14" t="s">
        <v>8310</v>
      </c>
      <c r="S1981" s="16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8353</v>
      </c>
      <c r="O1982">
        <f t="shared" si="150"/>
        <v>355</v>
      </c>
      <c r="P1982" s="10">
        <f t="shared" si="151"/>
        <v>91.21</v>
      </c>
      <c r="Q1982" s="14" t="s">
        <v>8280</v>
      </c>
      <c r="R1982" s="14" t="s">
        <v>8310</v>
      </c>
      <c r="S1982" s="16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8354</v>
      </c>
      <c r="O1983">
        <f t="shared" si="150"/>
        <v>5</v>
      </c>
      <c r="P1983" s="10">
        <f t="shared" si="151"/>
        <v>31.75</v>
      </c>
      <c r="Q1983" s="14" t="s">
        <v>8299</v>
      </c>
      <c r="R1983" s="14" t="s">
        <v>8311</v>
      </c>
      <c r="S1983" s="16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8354</v>
      </c>
      <c r="O1984">
        <f t="shared" si="150"/>
        <v>0</v>
      </c>
      <c r="P1984" s="10">
        <f t="shared" si="151"/>
        <v>0</v>
      </c>
      <c r="Q1984" s="14" t="s">
        <v>8299</v>
      </c>
      <c r="R1984" s="14" t="s">
        <v>8311</v>
      </c>
      <c r="S1984" s="16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8354</v>
      </c>
      <c r="O1985">
        <f t="shared" si="150"/>
        <v>4</v>
      </c>
      <c r="P1985" s="10">
        <f t="shared" si="151"/>
        <v>88.69</v>
      </c>
      <c r="Q1985" s="14" t="s">
        <v>8299</v>
      </c>
      <c r="R1985" s="14" t="s">
        <v>8311</v>
      </c>
      <c r="S1985" s="16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8354</v>
      </c>
      <c r="O1986">
        <f t="shared" ref="O1986:O2049" si="155">ROUND(E1986/D1986*100,0)</f>
        <v>21</v>
      </c>
      <c r="P1986" s="10">
        <f t="shared" si="151"/>
        <v>453.14</v>
      </c>
      <c r="Q1986" s="14" t="s">
        <v>8299</v>
      </c>
      <c r="R1986" s="14" t="s">
        <v>8311</v>
      </c>
      <c r="S1986" s="16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8354</v>
      </c>
      <c r="O1987">
        <f t="shared" si="155"/>
        <v>3</v>
      </c>
      <c r="P1987" s="10">
        <f t="shared" ref="P1987:P2050" si="156">IFERROR(ROUND(E1987/L1987,2),0 )</f>
        <v>12.75</v>
      </c>
      <c r="Q1987" s="14" t="s">
        <v>8299</v>
      </c>
      <c r="R1987" s="14" t="s">
        <v>8311</v>
      </c>
      <c r="S1987" s="16">
        <f t="shared" ref="S1987:S2050" si="157">(((J1987/60)/60)/24)+DATE(1970,1,1)</f>
        <v>42555.698738425926</v>
      </c>
      <c r="T1987" s="17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8354</v>
      </c>
      <c r="O1988">
        <f t="shared" si="155"/>
        <v>0</v>
      </c>
      <c r="P1988" s="10">
        <f t="shared" si="156"/>
        <v>1</v>
      </c>
      <c r="Q1988" s="14" t="s">
        <v>8299</v>
      </c>
      <c r="R1988" s="14" t="s">
        <v>8311</v>
      </c>
      <c r="S1988" s="16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8354</v>
      </c>
      <c r="O1989">
        <f t="shared" si="155"/>
        <v>42</v>
      </c>
      <c r="P1989" s="10">
        <f t="shared" si="156"/>
        <v>83.43</v>
      </c>
      <c r="Q1989" s="14" t="s">
        <v>8299</v>
      </c>
      <c r="R1989" s="14" t="s">
        <v>8311</v>
      </c>
      <c r="S1989" s="16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8354</v>
      </c>
      <c r="O1990">
        <f t="shared" si="155"/>
        <v>0</v>
      </c>
      <c r="P1990" s="10">
        <f t="shared" si="156"/>
        <v>25</v>
      </c>
      <c r="Q1990" s="14" t="s">
        <v>8299</v>
      </c>
      <c r="R1990" s="14" t="s">
        <v>8311</v>
      </c>
      <c r="S1990" s="16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8354</v>
      </c>
      <c r="O1991">
        <f t="shared" si="155"/>
        <v>1</v>
      </c>
      <c r="P1991" s="10">
        <f t="shared" si="156"/>
        <v>50</v>
      </c>
      <c r="Q1991" s="14" t="s">
        <v>8299</v>
      </c>
      <c r="R1991" s="14" t="s">
        <v>8311</v>
      </c>
      <c r="S1991" s="16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8354</v>
      </c>
      <c r="O1992">
        <f t="shared" si="155"/>
        <v>17</v>
      </c>
      <c r="P1992" s="10">
        <f t="shared" si="156"/>
        <v>101.8</v>
      </c>
      <c r="Q1992" s="14" t="s">
        <v>8299</v>
      </c>
      <c r="R1992" s="14" t="s">
        <v>8311</v>
      </c>
      <c r="S1992" s="16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8354</v>
      </c>
      <c r="O1993">
        <f t="shared" si="155"/>
        <v>7</v>
      </c>
      <c r="P1993" s="10">
        <f t="shared" si="156"/>
        <v>46.67</v>
      </c>
      <c r="Q1993" s="14" t="s">
        <v>8299</v>
      </c>
      <c r="R1993" s="14" t="s">
        <v>8311</v>
      </c>
      <c r="S1993" s="16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8354</v>
      </c>
      <c r="O1994">
        <f t="shared" si="155"/>
        <v>0</v>
      </c>
      <c r="P1994" s="10">
        <f t="shared" si="156"/>
        <v>1</v>
      </c>
      <c r="Q1994" s="14" t="s">
        <v>8299</v>
      </c>
      <c r="R1994" s="14" t="s">
        <v>8311</v>
      </c>
      <c r="S1994" s="16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8354</v>
      </c>
      <c r="O1995">
        <f t="shared" si="155"/>
        <v>0</v>
      </c>
      <c r="P1995" s="10">
        <f t="shared" si="156"/>
        <v>0</v>
      </c>
      <c r="Q1995" s="14" t="s">
        <v>8299</v>
      </c>
      <c r="R1995" s="14" t="s">
        <v>8311</v>
      </c>
      <c r="S1995" s="16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8354</v>
      </c>
      <c r="O1996">
        <f t="shared" si="155"/>
        <v>0</v>
      </c>
      <c r="P1996" s="10">
        <f t="shared" si="156"/>
        <v>0</v>
      </c>
      <c r="Q1996" s="14" t="s">
        <v>8299</v>
      </c>
      <c r="R1996" s="14" t="s">
        <v>8311</v>
      </c>
      <c r="S1996" s="16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8354</v>
      </c>
      <c r="O1997">
        <f t="shared" si="155"/>
        <v>8</v>
      </c>
      <c r="P1997" s="10">
        <f t="shared" si="156"/>
        <v>26</v>
      </c>
      <c r="Q1997" s="14" t="s">
        <v>8299</v>
      </c>
      <c r="R1997" s="14" t="s">
        <v>8311</v>
      </c>
      <c r="S1997" s="16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8354</v>
      </c>
      <c r="O1998">
        <f t="shared" si="155"/>
        <v>0</v>
      </c>
      <c r="P1998" s="10">
        <f t="shared" si="156"/>
        <v>0</v>
      </c>
      <c r="Q1998" s="14" t="s">
        <v>8299</v>
      </c>
      <c r="R1998" s="14" t="s">
        <v>8311</v>
      </c>
      <c r="S1998" s="16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8354</v>
      </c>
      <c r="O1999">
        <f t="shared" si="155"/>
        <v>0</v>
      </c>
      <c r="P1999" s="10">
        <f t="shared" si="156"/>
        <v>0</v>
      </c>
      <c r="Q1999" s="14" t="s">
        <v>8299</v>
      </c>
      <c r="R1999" s="14" t="s">
        <v>8311</v>
      </c>
      <c r="S1999" s="16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8354</v>
      </c>
      <c r="O2000">
        <f t="shared" si="155"/>
        <v>26</v>
      </c>
      <c r="P2000" s="10">
        <f t="shared" si="156"/>
        <v>218.33</v>
      </c>
      <c r="Q2000" s="14" t="s">
        <v>8299</v>
      </c>
      <c r="R2000" s="14" t="s">
        <v>8311</v>
      </c>
      <c r="S2000" s="16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8354</v>
      </c>
      <c r="O2001">
        <f t="shared" si="155"/>
        <v>1</v>
      </c>
      <c r="P2001" s="10">
        <f t="shared" si="156"/>
        <v>33.71</v>
      </c>
      <c r="Q2001" s="14" t="s">
        <v>8299</v>
      </c>
      <c r="R2001" s="14" t="s">
        <v>8311</v>
      </c>
      <c r="S2001" s="16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8354</v>
      </c>
      <c r="O2002">
        <f t="shared" si="155"/>
        <v>13</v>
      </c>
      <c r="P2002" s="10">
        <f t="shared" si="156"/>
        <v>25</v>
      </c>
      <c r="Q2002" s="14" t="s">
        <v>8299</v>
      </c>
      <c r="R2002" s="14" t="s">
        <v>8311</v>
      </c>
      <c r="S2002" s="16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8353</v>
      </c>
      <c r="O2003">
        <f t="shared" si="155"/>
        <v>382</v>
      </c>
      <c r="P2003" s="10">
        <f t="shared" si="156"/>
        <v>128.38999999999999</v>
      </c>
      <c r="Q2003" s="14" t="s">
        <v>8280</v>
      </c>
      <c r="R2003" s="14" t="s">
        <v>8310</v>
      </c>
      <c r="S2003" s="16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8353</v>
      </c>
      <c r="O2004">
        <f t="shared" si="155"/>
        <v>217</v>
      </c>
      <c r="P2004" s="10">
        <f t="shared" si="156"/>
        <v>78.83</v>
      </c>
      <c r="Q2004" s="14" t="s">
        <v>8280</v>
      </c>
      <c r="R2004" s="14" t="s">
        <v>8310</v>
      </c>
      <c r="S2004" s="16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8353</v>
      </c>
      <c r="O2005">
        <f t="shared" si="155"/>
        <v>312</v>
      </c>
      <c r="P2005" s="10">
        <f t="shared" si="156"/>
        <v>91.76</v>
      </c>
      <c r="Q2005" s="14" t="s">
        <v>8280</v>
      </c>
      <c r="R2005" s="14" t="s">
        <v>8310</v>
      </c>
      <c r="S2005" s="16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8353</v>
      </c>
      <c r="O2006">
        <f t="shared" si="155"/>
        <v>234</v>
      </c>
      <c r="P2006" s="10">
        <f t="shared" si="156"/>
        <v>331.1</v>
      </c>
      <c r="Q2006" s="14" t="s">
        <v>8280</v>
      </c>
      <c r="R2006" s="14" t="s">
        <v>8310</v>
      </c>
      <c r="S2006" s="16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8353</v>
      </c>
      <c r="O2007">
        <f t="shared" si="155"/>
        <v>124</v>
      </c>
      <c r="P2007" s="10">
        <f t="shared" si="156"/>
        <v>194.26</v>
      </c>
      <c r="Q2007" s="14" t="s">
        <v>8280</v>
      </c>
      <c r="R2007" s="14" t="s">
        <v>8310</v>
      </c>
      <c r="S2007" s="16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8353</v>
      </c>
      <c r="O2008">
        <f t="shared" si="155"/>
        <v>248</v>
      </c>
      <c r="P2008" s="10">
        <f t="shared" si="156"/>
        <v>408.98</v>
      </c>
      <c r="Q2008" s="14" t="s">
        <v>8280</v>
      </c>
      <c r="R2008" s="14" t="s">
        <v>8310</v>
      </c>
      <c r="S2008" s="16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8353</v>
      </c>
      <c r="O2009">
        <f t="shared" si="155"/>
        <v>116</v>
      </c>
      <c r="P2009" s="10">
        <f t="shared" si="156"/>
        <v>84.46</v>
      </c>
      <c r="Q2009" s="14" t="s">
        <v>8280</v>
      </c>
      <c r="R2009" s="14" t="s">
        <v>8310</v>
      </c>
      <c r="S2009" s="16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8353</v>
      </c>
      <c r="O2010">
        <f t="shared" si="155"/>
        <v>117</v>
      </c>
      <c r="P2010" s="10">
        <f t="shared" si="156"/>
        <v>44.85</v>
      </c>
      <c r="Q2010" s="14" t="s">
        <v>8280</v>
      </c>
      <c r="R2010" s="14" t="s">
        <v>8310</v>
      </c>
      <c r="S2010" s="16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8353</v>
      </c>
      <c r="O2011">
        <f t="shared" si="155"/>
        <v>305</v>
      </c>
      <c r="P2011" s="10">
        <f t="shared" si="156"/>
        <v>383.36</v>
      </c>
      <c r="Q2011" s="14" t="s">
        <v>8280</v>
      </c>
      <c r="R2011" s="14" t="s">
        <v>8310</v>
      </c>
      <c r="S2011" s="16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8353</v>
      </c>
      <c r="O2012">
        <f t="shared" si="155"/>
        <v>320</v>
      </c>
      <c r="P2012" s="10">
        <f t="shared" si="156"/>
        <v>55.28</v>
      </c>
      <c r="Q2012" s="14" t="s">
        <v>8280</v>
      </c>
      <c r="R2012" s="14" t="s">
        <v>8310</v>
      </c>
      <c r="S2012" s="16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8353</v>
      </c>
      <c r="O2013">
        <f t="shared" si="155"/>
        <v>820</v>
      </c>
      <c r="P2013" s="10">
        <f t="shared" si="156"/>
        <v>422.02</v>
      </c>
      <c r="Q2013" s="14" t="s">
        <v>8280</v>
      </c>
      <c r="R2013" s="14" t="s">
        <v>8310</v>
      </c>
      <c r="S2013" s="16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8353</v>
      </c>
      <c r="O2014">
        <f t="shared" si="155"/>
        <v>235</v>
      </c>
      <c r="P2014" s="10">
        <f t="shared" si="156"/>
        <v>64.180000000000007</v>
      </c>
      <c r="Q2014" s="14" t="s">
        <v>8280</v>
      </c>
      <c r="R2014" s="14" t="s">
        <v>8310</v>
      </c>
      <c r="S2014" s="16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8353</v>
      </c>
      <c r="O2015">
        <f t="shared" si="155"/>
        <v>495</v>
      </c>
      <c r="P2015" s="10">
        <f t="shared" si="156"/>
        <v>173.58</v>
      </c>
      <c r="Q2015" s="14" t="s">
        <v>8280</v>
      </c>
      <c r="R2015" s="14" t="s">
        <v>8310</v>
      </c>
      <c r="S2015" s="16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8353</v>
      </c>
      <c r="O2016">
        <f t="shared" si="155"/>
        <v>7814</v>
      </c>
      <c r="P2016" s="10">
        <f t="shared" si="156"/>
        <v>88.6</v>
      </c>
      <c r="Q2016" s="14" t="s">
        <v>8280</v>
      </c>
      <c r="R2016" s="14" t="s">
        <v>8310</v>
      </c>
      <c r="S2016" s="16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8353</v>
      </c>
      <c r="O2017">
        <f t="shared" si="155"/>
        <v>113</v>
      </c>
      <c r="P2017" s="10">
        <f t="shared" si="156"/>
        <v>50.22</v>
      </c>
      <c r="Q2017" s="14" t="s">
        <v>8280</v>
      </c>
      <c r="R2017" s="14" t="s">
        <v>8310</v>
      </c>
      <c r="S2017" s="16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8353</v>
      </c>
      <c r="O2018">
        <f t="shared" si="155"/>
        <v>922</v>
      </c>
      <c r="P2018" s="10">
        <f t="shared" si="156"/>
        <v>192.39</v>
      </c>
      <c r="Q2018" s="14" t="s">
        <v>8280</v>
      </c>
      <c r="R2018" s="14" t="s">
        <v>8310</v>
      </c>
      <c r="S2018" s="16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8353</v>
      </c>
      <c r="O2019">
        <f t="shared" si="155"/>
        <v>125</v>
      </c>
      <c r="P2019" s="10">
        <f t="shared" si="156"/>
        <v>73.42</v>
      </c>
      <c r="Q2019" s="14" t="s">
        <v>8280</v>
      </c>
      <c r="R2019" s="14" t="s">
        <v>8310</v>
      </c>
      <c r="S2019" s="16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8353</v>
      </c>
      <c r="O2020">
        <f t="shared" si="155"/>
        <v>102</v>
      </c>
      <c r="P2020" s="10">
        <f t="shared" si="156"/>
        <v>147.68</v>
      </c>
      <c r="Q2020" s="14" t="s">
        <v>8280</v>
      </c>
      <c r="R2020" s="14" t="s">
        <v>8310</v>
      </c>
      <c r="S2020" s="16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8353</v>
      </c>
      <c r="O2021">
        <f t="shared" si="155"/>
        <v>485</v>
      </c>
      <c r="P2021" s="10">
        <f t="shared" si="156"/>
        <v>108.97</v>
      </c>
      <c r="Q2021" s="14" t="s">
        <v>8280</v>
      </c>
      <c r="R2021" s="14" t="s">
        <v>8310</v>
      </c>
      <c r="S2021" s="16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8353</v>
      </c>
      <c r="O2022">
        <f t="shared" si="155"/>
        <v>192</v>
      </c>
      <c r="P2022" s="10">
        <f t="shared" si="156"/>
        <v>23.65</v>
      </c>
      <c r="Q2022" s="14" t="s">
        <v>8280</v>
      </c>
      <c r="R2022" s="14" t="s">
        <v>8310</v>
      </c>
      <c r="S2022" s="16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8353</v>
      </c>
      <c r="O2023">
        <f t="shared" si="155"/>
        <v>281</v>
      </c>
      <c r="P2023" s="10">
        <f t="shared" si="156"/>
        <v>147.94999999999999</v>
      </c>
      <c r="Q2023" s="14" t="s">
        <v>8280</v>
      </c>
      <c r="R2023" s="14" t="s">
        <v>8310</v>
      </c>
      <c r="S2023" s="16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8353</v>
      </c>
      <c r="O2024">
        <f t="shared" si="155"/>
        <v>125</v>
      </c>
      <c r="P2024" s="10">
        <f t="shared" si="156"/>
        <v>385.04</v>
      </c>
      <c r="Q2024" s="14" t="s">
        <v>8280</v>
      </c>
      <c r="R2024" s="14" t="s">
        <v>8310</v>
      </c>
      <c r="S2024" s="16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8353</v>
      </c>
      <c r="O2025">
        <f t="shared" si="155"/>
        <v>161</v>
      </c>
      <c r="P2025" s="10">
        <f t="shared" si="156"/>
        <v>457.39</v>
      </c>
      <c r="Q2025" s="14" t="s">
        <v>8280</v>
      </c>
      <c r="R2025" s="14" t="s">
        <v>8310</v>
      </c>
      <c r="S2025" s="16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8353</v>
      </c>
      <c r="O2026">
        <f t="shared" si="155"/>
        <v>585</v>
      </c>
      <c r="P2026" s="10">
        <f t="shared" si="156"/>
        <v>222.99</v>
      </c>
      <c r="Q2026" s="14" t="s">
        <v>8280</v>
      </c>
      <c r="R2026" s="14" t="s">
        <v>8310</v>
      </c>
      <c r="S2026" s="16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8353</v>
      </c>
      <c r="O2027">
        <f t="shared" si="155"/>
        <v>201</v>
      </c>
      <c r="P2027" s="10">
        <f t="shared" si="156"/>
        <v>220.74</v>
      </c>
      <c r="Q2027" s="14" t="s">
        <v>8280</v>
      </c>
      <c r="R2027" s="14" t="s">
        <v>8310</v>
      </c>
      <c r="S2027" s="16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8353</v>
      </c>
      <c r="O2028">
        <f t="shared" si="155"/>
        <v>133</v>
      </c>
      <c r="P2028" s="10">
        <f t="shared" si="156"/>
        <v>73.5</v>
      </c>
      <c r="Q2028" s="14" t="s">
        <v>8280</v>
      </c>
      <c r="R2028" s="14" t="s">
        <v>8310</v>
      </c>
      <c r="S2028" s="16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8353</v>
      </c>
      <c r="O2029">
        <f t="shared" si="155"/>
        <v>120</v>
      </c>
      <c r="P2029" s="10">
        <f t="shared" si="156"/>
        <v>223.1</v>
      </c>
      <c r="Q2029" s="14" t="s">
        <v>8280</v>
      </c>
      <c r="R2029" s="14" t="s">
        <v>8310</v>
      </c>
      <c r="S2029" s="16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8353</v>
      </c>
      <c r="O2030">
        <f t="shared" si="155"/>
        <v>126</v>
      </c>
      <c r="P2030" s="10">
        <f t="shared" si="156"/>
        <v>47.91</v>
      </c>
      <c r="Q2030" s="14" t="s">
        <v>8280</v>
      </c>
      <c r="R2030" s="14" t="s">
        <v>8310</v>
      </c>
      <c r="S2030" s="16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8353</v>
      </c>
      <c r="O2031">
        <f t="shared" si="155"/>
        <v>361</v>
      </c>
      <c r="P2031" s="10">
        <f t="shared" si="156"/>
        <v>96.06</v>
      </c>
      <c r="Q2031" s="14" t="s">
        <v>8280</v>
      </c>
      <c r="R2031" s="14" t="s">
        <v>8310</v>
      </c>
      <c r="S2031" s="16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8353</v>
      </c>
      <c r="O2032">
        <f t="shared" si="155"/>
        <v>226</v>
      </c>
      <c r="P2032" s="10">
        <f t="shared" si="156"/>
        <v>118.61</v>
      </c>
      <c r="Q2032" s="14" t="s">
        <v>8280</v>
      </c>
      <c r="R2032" s="14" t="s">
        <v>8310</v>
      </c>
      <c r="S2032" s="16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8353</v>
      </c>
      <c r="O2033">
        <f t="shared" si="155"/>
        <v>120</v>
      </c>
      <c r="P2033" s="10">
        <f t="shared" si="156"/>
        <v>118.45</v>
      </c>
      <c r="Q2033" s="14" t="s">
        <v>8280</v>
      </c>
      <c r="R2033" s="14" t="s">
        <v>8310</v>
      </c>
      <c r="S2033" s="16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8353</v>
      </c>
      <c r="O2034">
        <f t="shared" si="155"/>
        <v>304</v>
      </c>
      <c r="P2034" s="10">
        <f t="shared" si="156"/>
        <v>143.21</v>
      </c>
      <c r="Q2034" s="14" t="s">
        <v>8280</v>
      </c>
      <c r="R2034" s="14" t="s">
        <v>8310</v>
      </c>
      <c r="S2034" s="16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8353</v>
      </c>
      <c r="O2035">
        <f t="shared" si="155"/>
        <v>179</v>
      </c>
      <c r="P2035" s="10">
        <f t="shared" si="156"/>
        <v>282.72000000000003</v>
      </c>
      <c r="Q2035" s="14" t="s">
        <v>8280</v>
      </c>
      <c r="R2035" s="14" t="s">
        <v>8310</v>
      </c>
      <c r="S2035" s="16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8353</v>
      </c>
      <c r="O2036">
        <f t="shared" si="155"/>
        <v>387</v>
      </c>
      <c r="P2036" s="10">
        <f t="shared" si="156"/>
        <v>593.94000000000005</v>
      </c>
      <c r="Q2036" s="14" t="s">
        <v>8280</v>
      </c>
      <c r="R2036" s="14" t="s">
        <v>8310</v>
      </c>
      <c r="S2036" s="16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8353</v>
      </c>
      <c r="O2037">
        <f t="shared" si="155"/>
        <v>211</v>
      </c>
      <c r="P2037" s="10">
        <f t="shared" si="156"/>
        <v>262.16000000000003</v>
      </c>
      <c r="Q2037" s="14" t="s">
        <v>8280</v>
      </c>
      <c r="R2037" s="14" t="s">
        <v>8310</v>
      </c>
      <c r="S2037" s="16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8353</v>
      </c>
      <c r="O2038">
        <f t="shared" si="155"/>
        <v>132</v>
      </c>
      <c r="P2038" s="10">
        <f t="shared" si="156"/>
        <v>46.58</v>
      </c>
      <c r="Q2038" s="14" t="s">
        <v>8280</v>
      </c>
      <c r="R2038" s="14" t="s">
        <v>8310</v>
      </c>
      <c r="S2038" s="16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8353</v>
      </c>
      <c r="O2039">
        <f t="shared" si="155"/>
        <v>300</v>
      </c>
      <c r="P2039" s="10">
        <f t="shared" si="156"/>
        <v>70.040000000000006</v>
      </c>
      <c r="Q2039" s="14" t="s">
        <v>8280</v>
      </c>
      <c r="R2039" s="14" t="s">
        <v>8310</v>
      </c>
      <c r="S2039" s="16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8353</v>
      </c>
      <c r="O2040">
        <f t="shared" si="155"/>
        <v>421</v>
      </c>
      <c r="P2040" s="10">
        <f t="shared" si="156"/>
        <v>164.91</v>
      </c>
      <c r="Q2040" s="14" t="s">
        <v>8280</v>
      </c>
      <c r="R2040" s="14" t="s">
        <v>8310</v>
      </c>
      <c r="S2040" s="16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8353</v>
      </c>
      <c r="O2041">
        <f t="shared" si="155"/>
        <v>136</v>
      </c>
      <c r="P2041" s="10">
        <f t="shared" si="156"/>
        <v>449.26</v>
      </c>
      <c r="Q2041" s="14" t="s">
        <v>8280</v>
      </c>
      <c r="R2041" s="14" t="s">
        <v>8310</v>
      </c>
      <c r="S2041" s="16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8353</v>
      </c>
      <c r="O2042">
        <f t="shared" si="155"/>
        <v>248</v>
      </c>
      <c r="P2042" s="10">
        <f t="shared" si="156"/>
        <v>27.47</v>
      </c>
      <c r="Q2042" s="14" t="s">
        <v>8280</v>
      </c>
      <c r="R2042" s="14" t="s">
        <v>8310</v>
      </c>
      <c r="S2042" s="16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8353</v>
      </c>
      <c r="O2043">
        <f t="shared" si="155"/>
        <v>182</v>
      </c>
      <c r="P2043" s="10">
        <f t="shared" si="156"/>
        <v>143.97999999999999</v>
      </c>
      <c r="Q2043" s="14" t="s">
        <v>8280</v>
      </c>
      <c r="R2043" s="14" t="s">
        <v>8310</v>
      </c>
      <c r="S2043" s="16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8353</v>
      </c>
      <c r="O2044">
        <f t="shared" si="155"/>
        <v>124</v>
      </c>
      <c r="P2044" s="10">
        <f t="shared" si="156"/>
        <v>88.24</v>
      </c>
      <c r="Q2044" s="14" t="s">
        <v>8280</v>
      </c>
      <c r="R2044" s="14" t="s">
        <v>8310</v>
      </c>
      <c r="S2044" s="16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8353</v>
      </c>
      <c r="O2045">
        <f t="shared" si="155"/>
        <v>506</v>
      </c>
      <c r="P2045" s="10">
        <f t="shared" si="156"/>
        <v>36.33</v>
      </c>
      <c r="Q2045" s="14" t="s">
        <v>8280</v>
      </c>
      <c r="R2045" s="14" t="s">
        <v>8310</v>
      </c>
      <c r="S2045" s="16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8353</v>
      </c>
      <c r="O2046">
        <f t="shared" si="155"/>
        <v>108</v>
      </c>
      <c r="P2046" s="10">
        <f t="shared" si="156"/>
        <v>90.18</v>
      </c>
      <c r="Q2046" s="14" t="s">
        <v>8280</v>
      </c>
      <c r="R2046" s="14" t="s">
        <v>8310</v>
      </c>
      <c r="S2046" s="16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8353</v>
      </c>
      <c r="O2047">
        <f t="shared" si="155"/>
        <v>819</v>
      </c>
      <c r="P2047" s="10">
        <f t="shared" si="156"/>
        <v>152.62</v>
      </c>
      <c r="Q2047" s="14" t="s">
        <v>8280</v>
      </c>
      <c r="R2047" s="14" t="s">
        <v>8310</v>
      </c>
      <c r="S2047" s="16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8353</v>
      </c>
      <c r="O2048">
        <f t="shared" si="155"/>
        <v>121</v>
      </c>
      <c r="P2048" s="10">
        <f t="shared" si="156"/>
        <v>55.81</v>
      </c>
      <c r="Q2048" s="14" t="s">
        <v>8280</v>
      </c>
      <c r="R2048" s="14" t="s">
        <v>8310</v>
      </c>
      <c r="S2048" s="16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8353</v>
      </c>
      <c r="O2049">
        <f t="shared" si="155"/>
        <v>103</v>
      </c>
      <c r="P2049" s="10">
        <f t="shared" si="156"/>
        <v>227.85</v>
      </c>
      <c r="Q2049" s="14" t="s">
        <v>8280</v>
      </c>
      <c r="R2049" s="14" t="s">
        <v>8310</v>
      </c>
      <c r="S2049" s="16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8353</v>
      </c>
      <c r="O2050">
        <f t="shared" ref="O2050:O2113" si="160">ROUND(E2050/D2050*100,0)</f>
        <v>148</v>
      </c>
      <c r="P2050" s="10">
        <f t="shared" si="156"/>
        <v>91.83</v>
      </c>
      <c r="Q2050" s="14" t="s">
        <v>8280</v>
      </c>
      <c r="R2050" s="14" t="s">
        <v>8310</v>
      </c>
      <c r="S2050" s="16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8353</v>
      </c>
      <c r="O2051">
        <f t="shared" si="160"/>
        <v>120</v>
      </c>
      <c r="P2051" s="10">
        <f t="shared" ref="P2051:P2114" si="161">IFERROR(ROUND(E2051/L2051,2),0 )</f>
        <v>80.989999999999995</v>
      </c>
      <c r="Q2051" s="14" t="s">
        <v>8280</v>
      </c>
      <c r="R2051" s="14" t="s">
        <v>8310</v>
      </c>
      <c r="S2051" s="16">
        <f t="shared" ref="S2051:S2114" si="162">(((J2051/60)/60)/24)+DATE(1970,1,1)</f>
        <v>41575.527349537035</v>
      </c>
      <c r="T2051" s="17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8353</v>
      </c>
      <c r="O2052">
        <f t="shared" si="160"/>
        <v>473</v>
      </c>
      <c r="P2052" s="10">
        <f t="shared" si="161"/>
        <v>278.39</v>
      </c>
      <c r="Q2052" s="14" t="s">
        <v>8280</v>
      </c>
      <c r="R2052" s="14" t="s">
        <v>8310</v>
      </c>
      <c r="S2052" s="16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8353</v>
      </c>
      <c r="O2053">
        <f t="shared" si="160"/>
        <v>130</v>
      </c>
      <c r="P2053" s="10">
        <f t="shared" si="161"/>
        <v>43.1</v>
      </c>
      <c r="Q2053" s="14" t="s">
        <v>8280</v>
      </c>
      <c r="R2053" s="14" t="s">
        <v>8310</v>
      </c>
      <c r="S2053" s="16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8353</v>
      </c>
      <c r="O2054">
        <f t="shared" si="160"/>
        <v>353</v>
      </c>
      <c r="P2054" s="10">
        <f t="shared" si="161"/>
        <v>326.29000000000002</v>
      </c>
      <c r="Q2054" s="14" t="s">
        <v>8280</v>
      </c>
      <c r="R2054" s="14" t="s">
        <v>8310</v>
      </c>
      <c r="S2054" s="16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8353</v>
      </c>
      <c r="O2055">
        <f t="shared" si="160"/>
        <v>101</v>
      </c>
      <c r="P2055" s="10">
        <f t="shared" si="161"/>
        <v>41.74</v>
      </c>
      <c r="Q2055" s="14" t="s">
        <v>8280</v>
      </c>
      <c r="R2055" s="14" t="s">
        <v>8310</v>
      </c>
      <c r="S2055" s="16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8353</v>
      </c>
      <c r="O2056">
        <f t="shared" si="160"/>
        <v>114</v>
      </c>
      <c r="P2056" s="10">
        <f t="shared" si="161"/>
        <v>64.02</v>
      </c>
      <c r="Q2056" s="14" t="s">
        <v>8280</v>
      </c>
      <c r="R2056" s="14" t="s">
        <v>8310</v>
      </c>
      <c r="S2056" s="16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8353</v>
      </c>
      <c r="O2057">
        <f t="shared" si="160"/>
        <v>167</v>
      </c>
      <c r="P2057" s="10">
        <f t="shared" si="161"/>
        <v>99.46</v>
      </c>
      <c r="Q2057" s="14" t="s">
        <v>8280</v>
      </c>
      <c r="R2057" s="14" t="s">
        <v>8310</v>
      </c>
      <c r="S2057" s="16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8353</v>
      </c>
      <c r="O2058">
        <f t="shared" si="160"/>
        <v>153</v>
      </c>
      <c r="P2058" s="10">
        <f t="shared" si="161"/>
        <v>138.49</v>
      </c>
      <c r="Q2058" s="14" t="s">
        <v>8280</v>
      </c>
      <c r="R2058" s="14" t="s">
        <v>8310</v>
      </c>
      <c r="S2058" s="16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8353</v>
      </c>
      <c r="O2059">
        <f t="shared" si="160"/>
        <v>202</v>
      </c>
      <c r="P2059" s="10">
        <f t="shared" si="161"/>
        <v>45.55</v>
      </c>
      <c r="Q2059" s="14" t="s">
        <v>8280</v>
      </c>
      <c r="R2059" s="14" t="s">
        <v>8310</v>
      </c>
      <c r="S2059" s="16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8353</v>
      </c>
      <c r="O2060">
        <f t="shared" si="160"/>
        <v>168</v>
      </c>
      <c r="P2060" s="10">
        <f t="shared" si="161"/>
        <v>10.51</v>
      </c>
      <c r="Q2060" s="14" t="s">
        <v>8280</v>
      </c>
      <c r="R2060" s="14" t="s">
        <v>8310</v>
      </c>
      <c r="S2060" s="16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8353</v>
      </c>
      <c r="O2061">
        <f t="shared" si="160"/>
        <v>143</v>
      </c>
      <c r="P2061" s="10">
        <f t="shared" si="161"/>
        <v>114.77</v>
      </c>
      <c r="Q2061" s="14" t="s">
        <v>8280</v>
      </c>
      <c r="R2061" s="14" t="s">
        <v>8310</v>
      </c>
      <c r="S2061" s="16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8353</v>
      </c>
      <c r="O2062">
        <f t="shared" si="160"/>
        <v>196</v>
      </c>
      <c r="P2062" s="10">
        <f t="shared" si="161"/>
        <v>36</v>
      </c>
      <c r="Q2062" s="14" t="s">
        <v>8280</v>
      </c>
      <c r="R2062" s="14" t="s">
        <v>8310</v>
      </c>
      <c r="S2062" s="16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8353</v>
      </c>
      <c r="O2063">
        <f t="shared" si="160"/>
        <v>108</v>
      </c>
      <c r="P2063" s="10">
        <f t="shared" si="161"/>
        <v>154.16999999999999</v>
      </c>
      <c r="Q2063" s="14" t="s">
        <v>8280</v>
      </c>
      <c r="R2063" s="14" t="s">
        <v>8310</v>
      </c>
      <c r="S2063" s="16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8353</v>
      </c>
      <c r="O2064">
        <f t="shared" si="160"/>
        <v>115</v>
      </c>
      <c r="P2064" s="10">
        <f t="shared" si="161"/>
        <v>566.39</v>
      </c>
      <c r="Q2064" s="14" t="s">
        <v>8280</v>
      </c>
      <c r="R2064" s="14" t="s">
        <v>8310</v>
      </c>
      <c r="S2064" s="16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8353</v>
      </c>
      <c r="O2065">
        <f t="shared" si="160"/>
        <v>148</v>
      </c>
      <c r="P2065" s="10">
        <f t="shared" si="161"/>
        <v>120.86</v>
      </c>
      <c r="Q2065" s="14" t="s">
        <v>8280</v>
      </c>
      <c r="R2065" s="14" t="s">
        <v>8310</v>
      </c>
      <c r="S2065" s="16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8353</v>
      </c>
      <c r="O2066">
        <f t="shared" si="160"/>
        <v>191</v>
      </c>
      <c r="P2066" s="10">
        <f t="shared" si="161"/>
        <v>86.16</v>
      </c>
      <c r="Q2066" s="14" t="s">
        <v>8280</v>
      </c>
      <c r="R2066" s="14" t="s">
        <v>8310</v>
      </c>
      <c r="S2066" s="16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8353</v>
      </c>
      <c r="O2067">
        <f t="shared" si="160"/>
        <v>199</v>
      </c>
      <c r="P2067" s="10">
        <f t="shared" si="161"/>
        <v>51.21</v>
      </c>
      <c r="Q2067" s="14" t="s">
        <v>8280</v>
      </c>
      <c r="R2067" s="14" t="s">
        <v>8310</v>
      </c>
      <c r="S2067" s="16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8353</v>
      </c>
      <c r="O2068">
        <f t="shared" si="160"/>
        <v>219</v>
      </c>
      <c r="P2068" s="10">
        <f t="shared" si="161"/>
        <v>67.260000000000005</v>
      </c>
      <c r="Q2068" s="14" t="s">
        <v>8280</v>
      </c>
      <c r="R2068" s="14" t="s">
        <v>8310</v>
      </c>
      <c r="S2068" s="16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8353</v>
      </c>
      <c r="O2069">
        <f t="shared" si="160"/>
        <v>127</v>
      </c>
      <c r="P2069" s="10">
        <f t="shared" si="161"/>
        <v>62.8</v>
      </c>
      <c r="Q2069" s="14" t="s">
        <v>8280</v>
      </c>
      <c r="R2069" s="14" t="s">
        <v>8310</v>
      </c>
      <c r="S2069" s="16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8353</v>
      </c>
      <c r="O2070">
        <f t="shared" si="160"/>
        <v>105</v>
      </c>
      <c r="P2070" s="10">
        <f t="shared" si="161"/>
        <v>346.13</v>
      </c>
      <c r="Q2070" s="14" t="s">
        <v>8280</v>
      </c>
      <c r="R2070" s="14" t="s">
        <v>8310</v>
      </c>
      <c r="S2070" s="16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8353</v>
      </c>
      <c r="O2071">
        <f t="shared" si="160"/>
        <v>128</v>
      </c>
      <c r="P2071" s="10">
        <f t="shared" si="161"/>
        <v>244.12</v>
      </c>
      <c r="Q2071" s="14" t="s">
        <v>8280</v>
      </c>
      <c r="R2071" s="14" t="s">
        <v>8310</v>
      </c>
      <c r="S2071" s="16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8353</v>
      </c>
      <c r="O2072">
        <f t="shared" si="160"/>
        <v>317</v>
      </c>
      <c r="P2072" s="10">
        <f t="shared" si="161"/>
        <v>259.25</v>
      </c>
      <c r="Q2072" s="14" t="s">
        <v>8280</v>
      </c>
      <c r="R2072" s="14" t="s">
        <v>8310</v>
      </c>
      <c r="S2072" s="16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8353</v>
      </c>
      <c r="O2073">
        <f t="shared" si="160"/>
        <v>281</v>
      </c>
      <c r="P2073" s="10">
        <f t="shared" si="161"/>
        <v>201.96</v>
      </c>
      <c r="Q2073" s="14" t="s">
        <v>8280</v>
      </c>
      <c r="R2073" s="14" t="s">
        <v>8310</v>
      </c>
      <c r="S2073" s="16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8353</v>
      </c>
      <c r="O2074">
        <f t="shared" si="160"/>
        <v>111</v>
      </c>
      <c r="P2074" s="10">
        <f t="shared" si="161"/>
        <v>226.21</v>
      </c>
      <c r="Q2074" s="14" t="s">
        <v>8280</v>
      </c>
      <c r="R2074" s="14" t="s">
        <v>8310</v>
      </c>
      <c r="S2074" s="16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8353</v>
      </c>
      <c r="O2075">
        <f t="shared" si="160"/>
        <v>153</v>
      </c>
      <c r="P2075" s="10">
        <f t="shared" si="161"/>
        <v>324.69</v>
      </c>
      <c r="Q2075" s="14" t="s">
        <v>8280</v>
      </c>
      <c r="R2075" s="14" t="s">
        <v>8310</v>
      </c>
      <c r="S2075" s="16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8353</v>
      </c>
      <c r="O2076">
        <f t="shared" si="160"/>
        <v>103</v>
      </c>
      <c r="P2076" s="10">
        <f t="shared" si="161"/>
        <v>205</v>
      </c>
      <c r="Q2076" s="14" t="s">
        <v>8280</v>
      </c>
      <c r="R2076" s="14" t="s">
        <v>8310</v>
      </c>
      <c r="S2076" s="16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8353</v>
      </c>
      <c r="O2077">
        <f t="shared" si="160"/>
        <v>1678</v>
      </c>
      <c r="P2077" s="10">
        <f t="shared" si="161"/>
        <v>20.47</v>
      </c>
      <c r="Q2077" s="14" t="s">
        <v>8280</v>
      </c>
      <c r="R2077" s="14" t="s">
        <v>8310</v>
      </c>
      <c r="S2077" s="16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8353</v>
      </c>
      <c r="O2078">
        <f t="shared" si="160"/>
        <v>543</v>
      </c>
      <c r="P2078" s="10">
        <f t="shared" si="161"/>
        <v>116.35</v>
      </c>
      <c r="Q2078" s="14" t="s">
        <v>8280</v>
      </c>
      <c r="R2078" s="14" t="s">
        <v>8310</v>
      </c>
      <c r="S2078" s="16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8353</v>
      </c>
      <c r="O2079">
        <f t="shared" si="160"/>
        <v>116</v>
      </c>
      <c r="P2079" s="10">
        <f t="shared" si="161"/>
        <v>307.2</v>
      </c>
      <c r="Q2079" s="14" t="s">
        <v>8280</v>
      </c>
      <c r="R2079" s="14" t="s">
        <v>8310</v>
      </c>
      <c r="S2079" s="16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8353</v>
      </c>
      <c r="O2080">
        <f t="shared" si="160"/>
        <v>131</v>
      </c>
      <c r="P2080" s="10">
        <f t="shared" si="161"/>
        <v>546.69000000000005</v>
      </c>
      <c r="Q2080" s="14" t="s">
        <v>8280</v>
      </c>
      <c r="R2080" s="14" t="s">
        <v>8310</v>
      </c>
      <c r="S2080" s="16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8353</v>
      </c>
      <c r="O2081">
        <f t="shared" si="160"/>
        <v>288</v>
      </c>
      <c r="P2081" s="10">
        <f t="shared" si="161"/>
        <v>47.47</v>
      </c>
      <c r="Q2081" s="14" t="s">
        <v>8280</v>
      </c>
      <c r="R2081" s="14" t="s">
        <v>8310</v>
      </c>
      <c r="S2081" s="16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8353</v>
      </c>
      <c r="O2082">
        <f t="shared" si="160"/>
        <v>508</v>
      </c>
      <c r="P2082" s="10">
        <f t="shared" si="161"/>
        <v>101.56</v>
      </c>
      <c r="Q2082" s="14" t="s">
        <v>8280</v>
      </c>
      <c r="R2082" s="14" t="s">
        <v>8310</v>
      </c>
      <c r="S2082" s="16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8337</v>
      </c>
      <c r="O2083">
        <f t="shared" si="160"/>
        <v>115</v>
      </c>
      <c r="P2083" s="10">
        <f t="shared" si="161"/>
        <v>72.91</v>
      </c>
      <c r="Q2083" s="14" t="s">
        <v>8286</v>
      </c>
      <c r="R2083" s="14" t="s">
        <v>8290</v>
      </c>
      <c r="S2083" s="16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8337</v>
      </c>
      <c r="O2084">
        <f t="shared" si="160"/>
        <v>111</v>
      </c>
      <c r="P2084" s="10">
        <f t="shared" si="161"/>
        <v>43.71</v>
      </c>
      <c r="Q2084" s="14" t="s">
        <v>8286</v>
      </c>
      <c r="R2084" s="14" t="s">
        <v>8290</v>
      </c>
      <c r="S2084" s="16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8337</v>
      </c>
      <c r="O2085">
        <f t="shared" si="160"/>
        <v>113</v>
      </c>
      <c r="P2085" s="10">
        <f t="shared" si="161"/>
        <v>34</v>
      </c>
      <c r="Q2085" s="14" t="s">
        <v>8286</v>
      </c>
      <c r="R2085" s="14" t="s">
        <v>8290</v>
      </c>
      <c r="S2085" s="16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8337</v>
      </c>
      <c r="O2086">
        <f t="shared" si="160"/>
        <v>108</v>
      </c>
      <c r="P2086" s="10">
        <f t="shared" si="161"/>
        <v>70.650000000000006</v>
      </c>
      <c r="Q2086" s="14" t="s">
        <v>8286</v>
      </c>
      <c r="R2086" s="14" t="s">
        <v>8290</v>
      </c>
      <c r="S2086" s="16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8337</v>
      </c>
      <c r="O2087">
        <f t="shared" si="160"/>
        <v>124</v>
      </c>
      <c r="P2087" s="10">
        <f t="shared" si="161"/>
        <v>89.3</v>
      </c>
      <c r="Q2087" s="14" t="s">
        <v>8286</v>
      </c>
      <c r="R2087" s="14" t="s">
        <v>8290</v>
      </c>
      <c r="S2087" s="16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8337</v>
      </c>
      <c r="O2088">
        <f t="shared" si="160"/>
        <v>101</v>
      </c>
      <c r="P2088" s="10">
        <f t="shared" si="161"/>
        <v>115.09</v>
      </c>
      <c r="Q2088" s="14" t="s">
        <v>8286</v>
      </c>
      <c r="R2088" s="14" t="s">
        <v>8290</v>
      </c>
      <c r="S2088" s="16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8337</v>
      </c>
      <c r="O2089">
        <f t="shared" si="160"/>
        <v>104</v>
      </c>
      <c r="P2089" s="10">
        <f t="shared" si="161"/>
        <v>62.12</v>
      </c>
      <c r="Q2089" s="14" t="s">
        <v>8286</v>
      </c>
      <c r="R2089" s="14" t="s">
        <v>8290</v>
      </c>
      <c r="S2089" s="16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8337</v>
      </c>
      <c r="O2090">
        <f t="shared" si="160"/>
        <v>116</v>
      </c>
      <c r="P2090" s="10">
        <f t="shared" si="161"/>
        <v>46.2</v>
      </c>
      <c r="Q2090" s="14" t="s">
        <v>8286</v>
      </c>
      <c r="R2090" s="14" t="s">
        <v>8290</v>
      </c>
      <c r="S2090" s="16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8337</v>
      </c>
      <c r="O2091">
        <f t="shared" si="160"/>
        <v>120</v>
      </c>
      <c r="P2091" s="10">
        <f t="shared" si="161"/>
        <v>48.55</v>
      </c>
      <c r="Q2091" s="14" t="s">
        <v>8286</v>
      </c>
      <c r="R2091" s="14" t="s">
        <v>8290</v>
      </c>
      <c r="S2091" s="16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8337</v>
      </c>
      <c r="O2092">
        <f t="shared" si="160"/>
        <v>115</v>
      </c>
      <c r="P2092" s="10">
        <f t="shared" si="161"/>
        <v>57.52</v>
      </c>
      <c r="Q2092" s="14" t="s">
        <v>8286</v>
      </c>
      <c r="R2092" s="14" t="s">
        <v>8290</v>
      </c>
      <c r="S2092" s="16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8337</v>
      </c>
      <c r="O2093">
        <f t="shared" si="160"/>
        <v>120</v>
      </c>
      <c r="P2093" s="10">
        <f t="shared" si="161"/>
        <v>88.15</v>
      </c>
      <c r="Q2093" s="14" t="s">
        <v>8286</v>
      </c>
      <c r="R2093" s="14" t="s">
        <v>8290</v>
      </c>
      <c r="S2093" s="16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8337</v>
      </c>
      <c r="O2094">
        <f t="shared" si="160"/>
        <v>101</v>
      </c>
      <c r="P2094" s="10">
        <f t="shared" si="161"/>
        <v>110.49</v>
      </c>
      <c r="Q2094" s="14" t="s">
        <v>8286</v>
      </c>
      <c r="R2094" s="14" t="s">
        <v>8290</v>
      </c>
      <c r="S2094" s="16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8337</v>
      </c>
      <c r="O2095">
        <f t="shared" si="160"/>
        <v>102</v>
      </c>
      <c r="P2095" s="10">
        <f t="shared" si="161"/>
        <v>66.83</v>
      </c>
      <c r="Q2095" s="14" t="s">
        <v>8286</v>
      </c>
      <c r="R2095" s="14" t="s">
        <v>8290</v>
      </c>
      <c r="S2095" s="16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8337</v>
      </c>
      <c r="O2096">
        <f t="shared" si="160"/>
        <v>121</v>
      </c>
      <c r="P2096" s="10">
        <f t="shared" si="161"/>
        <v>58.6</v>
      </c>
      <c r="Q2096" s="14" t="s">
        <v>8286</v>
      </c>
      <c r="R2096" s="14" t="s">
        <v>8290</v>
      </c>
      <c r="S2096" s="16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8337</v>
      </c>
      <c r="O2097">
        <f t="shared" si="160"/>
        <v>100</v>
      </c>
      <c r="P2097" s="10">
        <f t="shared" si="161"/>
        <v>113.64</v>
      </c>
      <c r="Q2097" s="14" t="s">
        <v>8286</v>
      </c>
      <c r="R2097" s="14" t="s">
        <v>8290</v>
      </c>
      <c r="S2097" s="16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8337</v>
      </c>
      <c r="O2098">
        <f t="shared" si="160"/>
        <v>102</v>
      </c>
      <c r="P2098" s="10">
        <f t="shared" si="161"/>
        <v>43.57</v>
      </c>
      <c r="Q2098" s="14" t="s">
        <v>8286</v>
      </c>
      <c r="R2098" s="14" t="s">
        <v>8290</v>
      </c>
      <c r="S2098" s="16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8337</v>
      </c>
      <c r="O2099">
        <f t="shared" si="160"/>
        <v>100</v>
      </c>
      <c r="P2099" s="10">
        <f t="shared" si="161"/>
        <v>78.95</v>
      </c>
      <c r="Q2099" s="14" t="s">
        <v>8286</v>
      </c>
      <c r="R2099" s="14" t="s">
        <v>8290</v>
      </c>
      <c r="S2099" s="16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8337</v>
      </c>
      <c r="O2100">
        <f t="shared" si="160"/>
        <v>100</v>
      </c>
      <c r="P2100" s="10">
        <f t="shared" si="161"/>
        <v>188.13</v>
      </c>
      <c r="Q2100" s="14" t="s">
        <v>8286</v>
      </c>
      <c r="R2100" s="14" t="s">
        <v>8290</v>
      </c>
      <c r="S2100" s="16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8337</v>
      </c>
      <c r="O2101">
        <f t="shared" si="160"/>
        <v>132</v>
      </c>
      <c r="P2101" s="10">
        <f t="shared" si="161"/>
        <v>63.03</v>
      </c>
      <c r="Q2101" s="14" t="s">
        <v>8286</v>
      </c>
      <c r="R2101" s="14" t="s">
        <v>8290</v>
      </c>
      <c r="S2101" s="16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8337</v>
      </c>
      <c r="O2102">
        <f t="shared" si="160"/>
        <v>137</v>
      </c>
      <c r="P2102" s="10">
        <f t="shared" si="161"/>
        <v>30.37</v>
      </c>
      <c r="Q2102" s="14" t="s">
        <v>8286</v>
      </c>
      <c r="R2102" s="14" t="s">
        <v>8290</v>
      </c>
      <c r="S2102" s="16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8337</v>
      </c>
      <c r="O2103">
        <f t="shared" si="160"/>
        <v>113</v>
      </c>
      <c r="P2103" s="10">
        <f t="shared" si="161"/>
        <v>51.48</v>
      </c>
      <c r="Q2103" s="14" t="s">
        <v>8286</v>
      </c>
      <c r="R2103" s="14" t="s">
        <v>8290</v>
      </c>
      <c r="S2103" s="16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8337</v>
      </c>
      <c r="O2104">
        <f t="shared" si="160"/>
        <v>136</v>
      </c>
      <c r="P2104" s="10">
        <f t="shared" si="161"/>
        <v>35.79</v>
      </c>
      <c r="Q2104" s="14" t="s">
        <v>8286</v>
      </c>
      <c r="R2104" s="14" t="s">
        <v>8290</v>
      </c>
      <c r="S2104" s="16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8337</v>
      </c>
      <c r="O2105">
        <f t="shared" si="160"/>
        <v>146</v>
      </c>
      <c r="P2105" s="10">
        <f t="shared" si="161"/>
        <v>98.82</v>
      </c>
      <c r="Q2105" s="14" t="s">
        <v>8286</v>
      </c>
      <c r="R2105" s="14" t="s">
        <v>8290</v>
      </c>
      <c r="S2105" s="16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8337</v>
      </c>
      <c r="O2106">
        <f t="shared" si="160"/>
        <v>130</v>
      </c>
      <c r="P2106" s="10">
        <f t="shared" si="161"/>
        <v>28</v>
      </c>
      <c r="Q2106" s="14" t="s">
        <v>8286</v>
      </c>
      <c r="R2106" s="14" t="s">
        <v>8290</v>
      </c>
      <c r="S2106" s="16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8337</v>
      </c>
      <c r="O2107">
        <f t="shared" si="160"/>
        <v>254</v>
      </c>
      <c r="P2107" s="10">
        <f t="shared" si="161"/>
        <v>51.31</v>
      </c>
      <c r="Q2107" s="14" t="s">
        <v>8286</v>
      </c>
      <c r="R2107" s="14" t="s">
        <v>8290</v>
      </c>
      <c r="S2107" s="16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8337</v>
      </c>
      <c r="O2108">
        <f t="shared" si="160"/>
        <v>107</v>
      </c>
      <c r="P2108" s="10">
        <f t="shared" si="161"/>
        <v>53.52</v>
      </c>
      <c r="Q2108" s="14" t="s">
        <v>8286</v>
      </c>
      <c r="R2108" s="14" t="s">
        <v>8290</v>
      </c>
      <c r="S2108" s="16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8337</v>
      </c>
      <c r="O2109">
        <f t="shared" si="160"/>
        <v>108</v>
      </c>
      <c r="P2109" s="10">
        <f t="shared" si="161"/>
        <v>37.15</v>
      </c>
      <c r="Q2109" s="14" t="s">
        <v>8286</v>
      </c>
      <c r="R2109" s="14" t="s">
        <v>8290</v>
      </c>
      <c r="S2109" s="16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8337</v>
      </c>
      <c r="O2110">
        <f t="shared" si="160"/>
        <v>107</v>
      </c>
      <c r="P2110" s="10">
        <f t="shared" si="161"/>
        <v>89.9</v>
      </c>
      <c r="Q2110" s="14" t="s">
        <v>8286</v>
      </c>
      <c r="R2110" s="14" t="s">
        <v>8290</v>
      </c>
      <c r="S2110" s="16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8337</v>
      </c>
      <c r="O2111">
        <f t="shared" si="160"/>
        <v>107</v>
      </c>
      <c r="P2111" s="10">
        <f t="shared" si="161"/>
        <v>106.53</v>
      </c>
      <c r="Q2111" s="14" t="s">
        <v>8286</v>
      </c>
      <c r="R2111" s="14" t="s">
        <v>8290</v>
      </c>
      <c r="S2111" s="16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8337</v>
      </c>
      <c r="O2112">
        <f t="shared" si="160"/>
        <v>100</v>
      </c>
      <c r="P2112" s="10">
        <f t="shared" si="161"/>
        <v>52.82</v>
      </c>
      <c r="Q2112" s="14" t="s">
        <v>8286</v>
      </c>
      <c r="R2112" s="14" t="s">
        <v>8290</v>
      </c>
      <c r="S2112" s="16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8337</v>
      </c>
      <c r="O2113">
        <f t="shared" si="160"/>
        <v>107</v>
      </c>
      <c r="P2113" s="10">
        <f t="shared" si="161"/>
        <v>54.62</v>
      </c>
      <c r="Q2113" s="14" t="s">
        <v>8286</v>
      </c>
      <c r="R2113" s="14" t="s">
        <v>8290</v>
      </c>
      <c r="S2113" s="16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8337</v>
      </c>
      <c r="O2114">
        <f t="shared" ref="O2114:O2177" si="165">ROUND(E2114/D2114*100,0)</f>
        <v>100</v>
      </c>
      <c r="P2114" s="10">
        <f t="shared" si="161"/>
        <v>27.27</v>
      </c>
      <c r="Q2114" s="14" t="s">
        <v>8286</v>
      </c>
      <c r="R2114" s="14" t="s">
        <v>8290</v>
      </c>
      <c r="S2114" s="16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8337</v>
      </c>
      <c r="O2115">
        <f t="shared" si="165"/>
        <v>105</v>
      </c>
      <c r="P2115" s="10">
        <f t="shared" ref="P2115:P2178" si="166">IFERROR(ROUND(E2115/L2115,2),0 )</f>
        <v>68.599999999999994</v>
      </c>
      <c r="Q2115" s="14" t="s">
        <v>8286</v>
      </c>
      <c r="R2115" s="14" t="s">
        <v>8290</v>
      </c>
      <c r="S2115" s="16">
        <f t="shared" ref="S2115:S2178" si="167">(((J2115/60)/60)/24)+DATE(1970,1,1)</f>
        <v>41870.86546296296</v>
      </c>
      <c r="T2115" s="17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8337</v>
      </c>
      <c r="O2116">
        <f t="shared" si="165"/>
        <v>105</v>
      </c>
      <c r="P2116" s="10">
        <f t="shared" si="166"/>
        <v>35.61</v>
      </c>
      <c r="Q2116" s="14" t="s">
        <v>8286</v>
      </c>
      <c r="R2116" s="14" t="s">
        <v>8290</v>
      </c>
      <c r="S2116" s="16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8337</v>
      </c>
      <c r="O2117">
        <f t="shared" si="165"/>
        <v>226</v>
      </c>
      <c r="P2117" s="10">
        <f t="shared" si="166"/>
        <v>94.03</v>
      </c>
      <c r="Q2117" s="14" t="s">
        <v>8286</v>
      </c>
      <c r="R2117" s="14" t="s">
        <v>8290</v>
      </c>
      <c r="S2117" s="16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8337</v>
      </c>
      <c r="O2118">
        <f t="shared" si="165"/>
        <v>101</v>
      </c>
      <c r="P2118" s="10">
        <f t="shared" si="166"/>
        <v>526.46</v>
      </c>
      <c r="Q2118" s="14" t="s">
        <v>8286</v>
      </c>
      <c r="R2118" s="14" t="s">
        <v>8290</v>
      </c>
      <c r="S2118" s="16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8337</v>
      </c>
      <c r="O2119">
        <f t="shared" si="165"/>
        <v>148</v>
      </c>
      <c r="P2119" s="10">
        <f t="shared" si="166"/>
        <v>50.66</v>
      </c>
      <c r="Q2119" s="14" t="s">
        <v>8286</v>
      </c>
      <c r="R2119" s="14" t="s">
        <v>8290</v>
      </c>
      <c r="S2119" s="16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8337</v>
      </c>
      <c r="O2120">
        <f t="shared" si="165"/>
        <v>135</v>
      </c>
      <c r="P2120" s="10">
        <f t="shared" si="166"/>
        <v>79.180000000000007</v>
      </c>
      <c r="Q2120" s="14" t="s">
        <v>8286</v>
      </c>
      <c r="R2120" s="14" t="s">
        <v>8290</v>
      </c>
      <c r="S2120" s="16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8337</v>
      </c>
      <c r="O2121">
        <f t="shared" si="165"/>
        <v>101</v>
      </c>
      <c r="P2121" s="10">
        <f t="shared" si="166"/>
        <v>91.59</v>
      </c>
      <c r="Q2121" s="14" t="s">
        <v>8286</v>
      </c>
      <c r="R2121" s="14" t="s">
        <v>8290</v>
      </c>
      <c r="S2121" s="16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8337</v>
      </c>
      <c r="O2122">
        <f t="shared" si="165"/>
        <v>101</v>
      </c>
      <c r="P2122" s="10">
        <f t="shared" si="166"/>
        <v>116.96</v>
      </c>
      <c r="Q2122" s="14" t="s">
        <v>8286</v>
      </c>
      <c r="R2122" s="14" t="s">
        <v>8290</v>
      </c>
      <c r="S2122" s="16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8340</v>
      </c>
      <c r="O2123">
        <f t="shared" si="165"/>
        <v>1</v>
      </c>
      <c r="P2123" s="10">
        <f t="shared" si="166"/>
        <v>28.4</v>
      </c>
      <c r="Q2123" s="14" t="s">
        <v>8294</v>
      </c>
      <c r="R2123" s="14" t="s">
        <v>8295</v>
      </c>
      <c r="S2123" s="16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8340</v>
      </c>
      <c r="O2124">
        <f t="shared" si="165"/>
        <v>0</v>
      </c>
      <c r="P2124" s="10">
        <f t="shared" si="166"/>
        <v>103.33</v>
      </c>
      <c r="Q2124" s="14" t="s">
        <v>8294</v>
      </c>
      <c r="R2124" s="14" t="s">
        <v>8295</v>
      </c>
      <c r="S2124" s="16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8340</v>
      </c>
      <c r="O2125">
        <f t="shared" si="165"/>
        <v>10</v>
      </c>
      <c r="P2125" s="10">
        <f t="shared" si="166"/>
        <v>10</v>
      </c>
      <c r="Q2125" s="14" t="s">
        <v>8294</v>
      </c>
      <c r="R2125" s="14" t="s">
        <v>8295</v>
      </c>
      <c r="S2125" s="16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8340</v>
      </c>
      <c r="O2126">
        <f t="shared" si="165"/>
        <v>10</v>
      </c>
      <c r="P2126" s="10">
        <f t="shared" si="166"/>
        <v>23</v>
      </c>
      <c r="Q2126" s="14" t="s">
        <v>8294</v>
      </c>
      <c r="R2126" s="14" t="s">
        <v>8295</v>
      </c>
      <c r="S2126" s="16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8340</v>
      </c>
      <c r="O2127">
        <f t="shared" si="165"/>
        <v>1</v>
      </c>
      <c r="P2127" s="10">
        <f t="shared" si="166"/>
        <v>31.56</v>
      </c>
      <c r="Q2127" s="14" t="s">
        <v>8294</v>
      </c>
      <c r="R2127" s="14" t="s">
        <v>8295</v>
      </c>
      <c r="S2127" s="16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8340</v>
      </c>
      <c r="O2128">
        <f t="shared" si="165"/>
        <v>0</v>
      </c>
      <c r="P2128" s="10">
        <f t="shared" si="166"/>
        <v>5</v>
      </c>
      <c r="Q2128" s="14" t="s">
        <v>8294</v>
      </c>
      <c r="R2128" s="14" t="s">
        <v>8295</v>
      </c>
      <c r="S2128" s="16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8340</v>
      </c>
      <c r="O2129">
        <f t="shared" si="165"/>
        <v>29</v>
      </c>
      <c r="P2129" s="10">
        <f t="shared" si="166"/>
        <v>34.22</v>
      </c>
      <c r="Q2129" s="14" t="s">
        <v>8294</v>
      </c>
      <c r="R2129" s="14" t="s">
        <v>8295</v>
      </c>
      <c r="S2129" s="16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8340</v>
      </c>
      <c r="O2130">
        <f t="shared" si="165"/>
        <v>0</v>
      </c>
      <c r="P2130" s="10">
        <f t="shared" si="166"/>
        <v>25</v>
      </c>
      <c r="Q2130" s="14" t="s">
        <v>8294</v>
      </c>
      <c r="R2130" s="14" t="s">
        <v>8295</v>
      </c>
      <c r="S2130" s="16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8340</v>
      </c>
      <c r="O2131">
        <f t="shared" si="165"/>
        <v>12</v>
      </c>
      <c r="P2131" s="10">
        <f t="shared" si="166"/>
        <v>19.670000000000002</v>
      </c>
      <c r="Q2131" s="14" t="s">
        <v>8294</v>
      </c>
      <c r="R2131" s="14" t="s">
        <v>8295</v>
      </c>
      <c r="S2131" s="16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8340</v>
      </c>
      <c r="O2132">
        <f t="shared" si="165"/>
        <v>0</v>
      </c>
      <c r="P2132" s="10">
        <f t="shared" si="166"/>
        <v>21.25</v>
      </c>
      <c r="Q2132" s="14" t="s">
        <v>8294</v>
      </c>
      <c r="R2132" s="14" t="s">
        <v>8295</v>
      </c>
      <c r="S2132" s="16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8340</v>
      </c>
      <c r="O2133">
        <f t="shared" si="165"/>
        <v>5</v>
      </c>
      <c r="P2133" s="10">
        <f t="shared" si="166"/>
        <v>8.33</v>
      </c>
      <c r="Q2133" s="14" t="s">
        <v>8294</v>
      </c>
      <c r="R2133" s="14" t="s">
        <v>8295</v>
      </c>
      <c r="S2133" s="16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8340</v>
      </c>
      <c r="O2134">
        <f t="shared" si="165"/>
        <v>2</v>
      </c>
      <c r="P2134" s="10">
        <f t="shared" si="166"/>
        <v>21.34</v>
      </c>
      <c r="Q2134" s="14" t="s">
        <v>8294</v>
      </c>
      <c r="R2134" s="14" t="s">
        <v>8295</v>
      </c>
      <c r="S2134" s="16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8340</v>
      </c>
      <c r="O2135">
        <f t="shared" si="165"/>
        <v>2</v>
      </c>
      <c r="P2135" s="10">
        <f t="shared" si="166"/>
        <v>5.33</v>
      </c>
      <c r="Q2135" s="14" t="s">
        <v>8294</v>
      </c>
      <c r="R2135" s="14" t="s">
        <v>8295</v>
      </c>
      <c r="S2135" s="16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8340</v>
      </c>
      <c r="O2136">
        <f t="shared" si="165"/>
        <v>2</v>
      </c>
      <c r="P2136" s="10">
        <f t="shared" si="166"/>
        <v>34.67</v>
      </c>
      <c r="Q2136" s="14" t="s">
        <v>8294</v>
      </c>
      <c r="R2136" s="14" t="s">
        <v>8295</v>
      </c>
      <c r="S2136" s="16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8340</v>
      </c>
      <c r="O2137">
        <f t="shared" si="165"/>
        <v>10</v>
      </c>
      <c r="P2137" s="10">
        <f t="shared" si="166"/>
        <v>21.73</v>
      </c>
      <c r="Q2137" s="14" t="s">
        <v>8294</v>
      </c>
      <c r="R2137" s="14" t="s">
        <v>8295</v>
      </c>
      <c r="S2137" s="16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8340</v>
      </c>
      <c r="O2138">
        <f t="shared" si="165"/>
        <v>0</v>
      </c>
      <c r="P2138" s="10">
        <f t="shared" si="166"/>
        <v>11.92</v>
      </c>
      <c r="Q2138" s="14" t="s">
        <v>8294</v>
      </c>
      <c r="R2138" s="14" t="s">
        <v>8295</v>
      </c>
      <c r="S2138" s="16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8340</v>
      </c>
      <c r="O2139">
        <f t="shared" si="165"/>
        <v>28</v>
      </c>
      <c r="P2139" s="10">
        <f t="shared" si="166"/>
        <v>26.6</v>
      </c>
      <c r="Q2139" s="14" t="s">
        <v>8294</v>
      </c>
      <c r="R2139" s="14" t="s">
        <v>8295</v>
      </c>
      <c r="S2139" s="16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8340</v>
      </c>
      <c r="O2140">
        <f t="shared" si="165"/>
        <v>13</v>
      </c>
      <c r="P2140" s="10">
        <f t="shared" si="166"/>
        <v>10.67</v>
      </c>
      <c r="Q2140" s="14" t="s">
        <v>8294</v>
      </c>
      <c r="R2140" s="14" t="s">
        <v>8295</v>
      </c>
      <c r="S2140" s="16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8340</v>
      </c>
      <c r="O2141">
        <f t="shared" si="165"/>
        <v>5</v>
      </c>
      <c r="P2141" s="10">
        <f t="shared" si="166"/>
        <v>29.04</v>
      </c>
      <c r="Q2141" s="14" t="s">
        <v>8294</v>
      </c>
      <c r="R2141" s="14" t="s">
        <v>8295</v>
      </c>
      <c r="S2141" s="16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8340</v>
      </c>
      <c r="O2142">
        <f t="shared" si="165"/>
        <v>0</v>
      </c>
      <c r="P2142" s="10">
        <f t="shared" si="166"/>
        <v>50.91</v>
      </c>
      <c r="Q2142" s="14" t="s">
        <v>8294</v>
      </c>
      <c r="R2142" s="14" t="s">
        <v>8295</v>
      </c>
      <c r="S2142" s="16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8340</v>
      </c>
      <c r="O2143">
        <f t="shared" si="165"/>
        <v>0</v>
      </c>
      <c r="P2143" s="10">
        <f t="shared" si="166"/>
        <v>0</v>
      </c>
      <c r="Q2143" s="14" t="s">
        <v>8294</v>
      </c>
      <c r="R2143" s="14" t="s">
        <v>8295</v>
      </c>
      <c r="S2143" s="16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8340</v>
      </c>
      <c r="O2144">
        <f t="shared" si="165"/>
        <v>6</v>
      </c>
      <c r="P2144" s="10">
        <f t="shared" si="166"/>
        <v>50.08</v>
      </c>
      <c r="Q2144" s="14" t="s">
        <v>8294</v>
      </c>
      <c r="R2144" s="14" t="s">
        <v>8295</v>
      </c>
      <c r="S2144" s="16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8340</v>
      </c>
      <c r="O2145">
        <f t="shared" si="165"/>
        <v>11</v>
      </c>
      <c r="P2145" s="10">
        <f t="shared" si="166"/>
        <v>45</v>
      </c>
      <c r="Q2145" s="14" t="s">
        <v>8294</v>
      </c>
      <c r="R2145" s="14" t="s">
        <v>8295</v>
      </c>
      <c r="S2145" s="16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8340</v>
      </c>
      <c r="O2146">
        <f t="shared" si="165"/>
        <v>2</v>
      </c>
      <c r="P2146" s="10">
        <f t="shared" si="166"/>
        <v>25.29</v>
      </c>
      <c r="Q2146" s="14" t="s">
        <v>8294</v>
      </c>
      <c r="R2146" s="14" t="s">
        <v>8295</v>
      </c>
      <c r="S2146" s="16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8340</v>
      </c>
      <c r="O2147">
        <f t="shared" si="165"/>
        <v>30</v>
      </c>
      <c r="P2147" s="10">
        <f t="shared" si="166"/>
        <v>51.29</v>
      </c>
      <c r="Q2147" s="14" t="s">
        <v>8294</v>
      </c>
      <c r="R2147" s="14" t="s">
        <v>8295</v>
      </c>
      <c r="S2147" s="16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8340</v>
      </c>
      <c r="O2148">
        <f t="shared" si="165"/>
        <v>0</v>
      </c>
      <c r="P2148" s="10">
        <f t="shared" si="166"/>
        <v>1</v>
      </c>
      <c r="Q2148" s="14" t="s">
        <v>8294</v>
      </c>
      <c r="R2148" s="14" t="s">
        <v>8295</v>
      </c>
      <c r="S2148" s="16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8340</v>
      </c>
      <c r="O2149">
        <f t="shared" si="165"/>
        <v>1</v>
      </c>
      <c r="P2149" s="10">
        <f t="shared" si="166"/>
        <v>49.38</v>
      </c>
      <c r="Q2149" s="14" t="s">
        <v>8294</v>
      </c>
      <c r="R2149" s="14" t="s">
        <v>8295</v>
      </c>
      <c r="S2149" s="16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8340</v>
      </c>
      <c r="O2150">
        <f t="shared" si="165"/>
        <v>2</v>
      </c>
      <c r="P2150" s="10">
        <f t="shared" si="166"/>
        <v>1</v>
      </c>
      <c r="Q2150" s="14" t="s">
        <v>8294</v>
      </c>
      <c r="R2150" s="14" t="s">
        <v>8295</v>
      </c>
      <c r="S2150" s="16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8340</v>
      </c>
      <c r="O2151">
        <f t="shared" si="165"/>
        <v>0</v>
      </c>
      <c r="P2151" s="10">
        <f t="shared" si="166"/>
        <v>0</v>
      </c>
      <c r="Q2151" s="14" t="s">
        <v>8294</v>
      </c>
      <c r="R2151" s="14" t="s">
        <v>8295</v>
      </c>
      <c r="S2151" s="16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8340</v>
      </c>
      <c r="O2152">
        <f t="shared" si="165"/>
        <v>1</v>
      </c>
      <c r="P2152" s="10">
        <f t="shared" si="166"/>
        <v>101.25</v>
      </c>
      <c r="Q2152" s="14" t="s">
        <v>8294</v>
      </c>
      <c r="R2152" s="14" t="s">
        <v>8295</v>
      </c>
      <c r="S2152" s="16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8340</v>
      </c>
      <c r="O2153">
        <f t="shared" si="165"/>
        <v>0</v>
      </c>
      <c r="P2153" s="10">
        <f t="shared" si="166"/>
        <v>19.670000000000002</v>
      </c>
      <c r="Q2153" s="14" t="s">
        <v>8294</v>
      </c>
      <c r="R2153" s="14" t="s">
        <v>8295</v>
      </c>
      <c r="S2153" s="16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8340</v>
      </c>
      <c r="O2154">
        <f t="shared" si="165"/>
        <v>0</v>
      </c>
      <c r="P2154" s="10">
        <f t="shared" si="166"/>
        <v>12.5</v>
      </c>
      <c r="Q2154" s="14" t="s">
        <v>8294</v>
      </c>
      <c r="R2154" s="14" t="s">
        <v>8295</v>
      </c>
      <c r="S2154" s="16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8340</v>
      </c>
      <c r="O2155">
        <f t="shared" si="165"/>
        <v>0</v>
      </c>
      <c r="P2155" s="10">
        <f t="shared" si="166"/>
        <v>8.5</v>
      </c>
      <c r="Q2155" s="14" t="s">
        <v>8294</v>
      </c>
      <c r="R2155" s="14" t="s">
        <v>8295</v>
      </c>
      <c r="S2155" s="16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8340</v>
      </c>
      <c r="O2156">
        <f t="shared" si="165"/>
        <v>1</v>
      </c>
      <c r="P2156" s="10">
        <f t="shared" si="166"/>
        <v>1</v>
      </c>
      <c r="Q2156" s="14" t="s">
        <v>8294</v>
      </c>
      <c r="R2156" s="14" t="s">
        <v>8295</v>
      </c>
      <c r="S2156" s="16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8340</v>
      </c>
      <c r="O2157">
        <f t="shared" si="165"/>
        <v>2</v>
      </c>
      <c r="P2157" s="10">
        <f t="shared" si="166"/>
        <v>23</v>
      </c>
      <c r="Q2157" s="14" t="s">
        <v>8294</v>
      </c>
      <c r="R2157" s="14" t="s">
        <v>8295</v>
      </c>
      <c r="S2157" s="16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8340</v>
      </c>
      <c r="O2158">
        <f t="shared" si="165"/>
        <v>3</v>
      </c>
      <c r="P2158" s="10">
        <f t="shared" si="166"/>
        <v>17.989999999999998</v>
      </c>
      <c r="Q2158" s="14" t="s">
        <v>8294</v>
      </c>
      <c r="R2158" s="14" t="s">
        <v>8295</v>
      </c>
      <c r="S2158" s="16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8340</v>
      </c>
      <c r="O2159">
        <f t="shared" si="165"/>
        <v>28</v>
      </c>
      <c r="P2159" s="10">
        <f t="shared" si="166"/>
        <v>370.95</v>
      </c>
      <c r="Q2159" s="14" t="s">
        <v>8294</v>
      </c>
      <c r="R2159" s="14" t="s">
        <v>8295</v>
      </c>
      <c r="S2159" s="16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8340</v>
      </c>
      <c r="O2160">
        <f t="shared" si="165"/>
        <v>7</v>
      </c>
      <c r="P2160" s="10">
        <f t="shared" si="166"/>
        <v>63.57</v>
      </c>
      <c r="Q2160" s="14" t="s">
        <v>8294</v>
      </c>
      <c r="R2160" s="14" t="s">
        <v>8295</v>
      </c>
      <c r="S2160" s="16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8340</v>
      </c>
      <c r="O2161">
        <f t="shared" si="165"/>
        <v>1</v>
      </c>
      <c r="P2161" s="10">
        <f t="shared" si="166"/>
        <v>13</v>
      </c>
      <c r="Q2161" s="14" t="s">
        <v>8294</v>
      </c>
      <c r="R2161" s="14" t="s">
        <v>8295</v>
      </c>
      <c r="S2161" s="16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8340</v>
      </c>
      <c r="O2162">
        <f t="shared" si="165"/>
        <v>1</v>
      </c>
      <c r="P2162" s="10">
        <f t="shared" si="166"/>
        <v>5.31</v>
      </c>
      <c r="Q2162" s="14" t="s">
        <v>8294</v>
      </c>
      <c r="R2162" s="14" t="s">
        <v>8295</v>
      </c>
      <c r="S2162" s="16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8334</v>
      </c>
      <c r="O2163">
        <f t="shared" si="165"/>
        <v>116</v>
      </c>
      <c r="P2163" s="10">
        <f t="shared" si="166"/>
        <v>35.619999999999997</v>
      </c>
      <c r="Q2163" s="14" t="s">
        <v>8286</v>
      </c>
      <c r="R2163" s="14" t="s">
        <v>8287</v>
      </c>
      <c r="S2163" s="16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8334</v>
      </c>
      <c r="O2164">
        <f t="shared" si="165"/>
        <v>112</v>
      </c>
      <c r="P2164" s="10">
        <f t="shared" si="166"/>
        <v>87.1</v>
      </c>
      <c r="Q2164" s="14" t="s">
        <v>8286</v>
      </c>
      <c r="R2164" s="14" t="s">
        <v>8287</v>
      </c>
      <c r="S2164" s="16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8334</v>
      </c>
      <c r="O2165">
        <f t="shared" si="165"/>
        <v>132</v>
      </c>
      <c r="P2165" s="10">
        <f t="shared" si="166"/>
        <v>75.11</v>
      </c>
      <c r="Q2165" s="14" t="s">
        <v>8286</v>
      </c>
      <c r="R2165" s="14" t="s">
        <v>8287</v>
      </c>
      <c r="S2165" s="16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8334</v>
      </c>
      <c r="O2166">
        <f t="shared" si="165"/>
        <v>103</v>
      </c>
      <c r="P2166" s="10">
        <f t="shared" si="166"/>
        <v>68.010000000000005</v>
      </c>
      <c r="Q2166" s="14" t="s">
        <v>8286</v>
      </c>
      <c r="R2166" s="14" t="s">
        <v>8287</v>
      </c>
      <c r="S2166" s="16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8334</v>
      </c>
      <c r="O2167">
        <f t="shared" si="165"/>
        <v>139</v>
      </c>
      <c r="P2167" s="10">
        <f t="shared" si="166"/>
        <v>29.62</v>
      </c>
      <c r="Q2167" s="14" t="s">
        <v>8286</v>
      </c>
      <c r="R2167" s="14" t="s">
        <v>8287</v>
      </c>
      <c r="S2167" s="16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8334</v>
      </c>
      <c r="O2168">
        <f t="shared" si="165"/>
        <v>147</v>
      </c>
      <c r="P2168" s="10">
        <f t="shared" si="166"/>
        <v>91.63</v>
      </c>
      <c r="Q2168" s="14" t="s">
        <v>8286</v>
      </c>
      <c r="R2168" s="14" t="s">
        <v>8287</v>
      </c>
      <c r="S2168" s="16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8334</v>
      </c>
      <c r="O2169">
        <f t="shared" si="165"/>
        <v>120</v>
      </c>
      <c r="P2169" s="10">
        <f t="shared" si="166"/>
        <v>22.5</v>
      </c>
      <c r="Q2169" s="14" t="s">
        <v>8286</v>
      </c>
      <c r="R2169" s="14" t="s">
        <v>8287</v>
      </c>
      <c r="S2169" s="16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8334</v>
      </c>
      <c r="O2170">
        <f t="shared" si="165"/>
        <v>122</v>
      </c>
      <c r="P2170" s="10">
        <f t="shared" si="166"/>
        <v>64.37</v>
      </c>
      <c r="Q2170" s="14" t="s">
        <v>8286</v>
      </c>
      <c r="R2170" s="14" t="s">
        <v>8287</v>
      </c>
      <c r="S2170" s="16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8334</v>
      </c>
      <c r="O2171">
        <f t="shared" si="165"/>
        <v>100</v>
      </c>
      <c r="P2171" s="10">
        <f t="shared" si="166"/>
        <v>21.86</v>
      </c>
      <c r="Q2171" s="14" t="s">
        <v>8286</v>
      </c>
      <c r="R2171" s="14" t="s">
        <v>8287</v>
      </c>
      <c r="S2171" s="16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8334</v>
      </c>
      <c r="O2172">
        <f t="shared" si="165"/>
        <v>181</v>
      </c>
      <c r="P2172" s="10">
        <f t="shared" si="166"/>
        <v>33.32</v>
      </c>
      <c r="Q2172" s="14" t="s">
        <v>8286</v>
      </c>
      <c r="R2172" s="14" t="s">
        <v>8287</v>
      </c>
      <c r="S2172" s="16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8334</v>
      </c>
      <c r="O2173">
        <f t="shared" si="165"/>
        <v>106</v>
      </c>
      <c r="P2173" s="10">
        <f t="shared" si="166"/>
        <v>90.28</v>
      </c>
      <c r="Q2173" s="14" t="s">
        <v>8286</v>
      </c>
      <c r="R2173" s="14" t="s">
        <v>8287</v>
      </c>
      <c r="S2173" s="16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8334</v>
      </c>
      <c r="O2174">
        <f t="shared" si="165"/>
        <v>100</v>
      </c>
      <c r="P2174" s="10">
        <f t="shared" si="166"/>
        <v>76.92</v>
      </c>
      <c r="Q2174" s="14" t="s">
        <v>8286</v>
      </c>
      <c r="R2174" s="14" t="s">
        <v>8287</v>
      </c>
      <c r="S2174" s="16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8334</v>
      </c>
      <c r="O2175">
        <f t="shared" si="165"/>
        <v>127</v>
      </c>
      <c r="P2175" s="10">
        <f t="shared" si="166"/>
        <v>59.23</v>
      </c>
      <c r="Q2175" s="14" t="s">
        <v>8286</v>
      </c>
      <c r="R2175" s="14" t="s">
        <v>8287</v>
      </c>
      <c r="S2175" s="16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8334</v>
      </c>
      <c r="O2176">
        <f t="shared" si="165"/>
        <v>103</v>
      </c>
      <c r="P2176" s="10">
        <f t="shared" si="166"/>
        <v>65.38</v>
      </c>
      <c r="Q2176" s="14" t="s">
        <v>8286</v>
      </c>
      <c r="R2176" s="14" t="s">
        <v>8287</v>
      </c>
      <c r="S2176" s="16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8334</v>
      </c>
      <c r="O2177">
        <f t="shared" si="165"/>
        <v>250</v>
      </c>
      <c r="P2177" s="10">
        <f t="shared" si="166"/>
        <v>67.31</v>
      </c>
      <c r="Q2177" s="14" t="s">
        <v>8286</v>
      </c>
      <c r="R2177" s="14" t="s">
        <v>8287</v>
      </c>
      <c r="S2177" s="16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8334</v>
      </c>
      <c r="O2178">
        <f t="shared" ref="O2178:O2241" si="170">ROUND(E2178/D2178*100,0)</f>
        <v>126</v>
      </c>
      <c r="P2178" s="10">
        <f t="shared" si="166"/>
        <v>88.75</v>
      </c>
      <c r="Q2178" s="14" t="s">
        <v>8286</v>
      </c>
      <c r="R2178" s="14" t="s">
        <v>8287</v>
      </c>
      <c r="S2178" s="16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8334</v>
      </c>
      <c r="O2179">
        <f t="shared" si="170"/>
        <v>100</v>
      </c>
      <c r="P2179" s="10">
        <f t="shared" ref="P2179:P2242" si="171">IFERROR(ROUND(E2179/L2179,2),0 )</f>
        <v>65.87</v>
      </c>
      <c r="Q2179" s="14" t="s">
        <v>8286</v>
      </c>
      <c r="R2179" s="14" t="s">
        <v>8287</v>
      </c>
      <c r="S2179" s="16">
        <f t="shared" ref="S2179:S2242" si="172">(((J2179/60)/60)/24)+DATE(1970,1,1)</f>
        <v>42502.250775462962</v>
      </c>
      <c r="T2179" s="17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8334</v>
      </c>
      <c r="O2180">
        <f t="shared" si="170"/>
        <v>139</v>
      </c>
      <c r="P2180" s="10">
        <f t="shared" si="171"/>
        <v>40.35</v>
      </c>
      <c r="Q2180" s="14" t="s">
        <v>8286</v>
      </c>
      <c r="R2180" s="14" t="s">
        <v>8287</v>
      </c>
      <c r="S2180" s="16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8334</v>
      </c>
      <c r="O2181">
        <f t="shared" si="170"/>
        <v>161</v>
      </c>
      <c r="P2181" s="10">
        <f t="shared" si="171"/>
        <v>76.86</v>
      </c>
      <c r="Q2181" s="14" t="s">
        <v>8286</v>
      </c>
      <c r="R2181" s="14" t="s">
        <v>8287</v>
      </c>
      <c r="S2181" s="16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8334</v>
      </c>
      <c r="O2182">
        <f t="shared" si="170"/>
        <v>107</v>
      </c>
      <c r="P2182" s="10">
        <f t="shared" si="171"/>
        <v>68.709999999999994</v>
      </c>
      <c r="Q2182" s="14" t="s">
        <v>8286</v>
      </c>
      <c r="R2182" s="14" t="s">
        <v>8287</v>
      </c>
      <c r="S2182" s="16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8355</v>
      </c>
      <c r="O2183">
        <f t="shared" si="170"/>
        <v>153</v>
      </c>
      <c r="P2183" s="10">
        <f t="shared" si="171"/>
        <v>57.77</v>
      </c>
      <c r="Q2183" s="14" t="s">
        <v>8294</v>
      </c>
      <c r="R2183" s="14" t="s">
        <v>8312</v>
      </c>
      <c r="S2183" s="16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8355</v>
      </c>
      <c r="O2184">
        <f t="shared" si="170"/>
        <v>524</v>
      </c>
      <c r="P2184" s="10">
        <f t="shared" si="171"/>
        <v>44.17</v>
      </c>
      <c r="Q2184" s="14" t="s">
        <v>8294</v>
      </c>
      <c r="R2184" s="14" t="s">
        <v>8312</v>
      </c>
      <c r="S2184" s="16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8355</v>
      </c>
      <c r="O2185">
        <f t="shared" si="170"/>
        <v>489</v>
      </c>
      <c r="P2185" s="10">
        <f t="shared" si="171"/>
        <v>31.57</v>
      </c>
      <c r="Q2185" s="14" t="s">
        <v>8294</v>
      </c>
      <c r="R2185" s="14" t="s">
        <v>8312</v>
      </c>
      <c r="S2185" s="16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8355</v>
      </c>
      <c r="O2186">
        <f t="shared" si="170"/>
        <v>285</v>
      </c>
      <c r="P2186" s="10">
        <f t="shared" si="171"/>
        <v>107.05</v>
      </c>
      <c r="Q2186" s="14" t="s">
        <v>8294</v>
      </c>
      <c r="R2186" s="14" t="s">
        <v>8312</v>
      </c>
      <c r="S2186" s="16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8355</v>
      </c>
      <c r="O2187">
        <f t="shared" si="170"/>
        <v>1857</v>
      </c>
      <c r="P2187" s="10">
        <f t="shared" si="171"/>
        <v>149.03</v>
      </c>
      <c r="Q2187" s="14" t="s">
        <v>8294</v>
      </c>
      <c r="R2187" s="14" t="s">
        <v>8312</v>
      </c>
      <c r="S2187" s="16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8355</v>
      </c>
      <c r="O2188">
        <f t="shared" si="170"/>
        <v>110</v>
      </c>
      <c r="P2188" s="10">
        <f t="shared" si="171"/>
        <v>55.96</v>
      </c>
      <c r="Q2188" s="14" t="s">
        <v>8294</v>
      </c>
      <c r="R2188" s="14" t="s">
        <v>8312</v>
      </c>
      <c r="S2188" s="16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8355</v>
      </c>
      <c r="O2189">
        <f t="shared" si="170"/>
        <v>1015</v>
      </c>
      <c r="P2189" s="10">
        <f t="shared" si="171"/>
        <v>56.97</v>
      </c>
      <c r="Q2189" s="14" t="s">
        <v>8294</v>
      </c>
      <c r="R2189" s="14" t="s">
        <v>8312</v>
      </c>
      <c r="S2189" s="16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8355</v>
      </c>
      <c r="O2190">
        <f t="shared" si="170"/>
        <v>412</v>
      </c>
      <c r="P2190" s="10">
        <f t="shared" si="171"/>
        <v>44.06</v>
      </c>
      <c r="Q2190" s="14" t="s">
        <v>8294</v>
      </c>
      <c r="R2190" s="14" t="s">
        <v>8312</v>
      </c>
      <c r="S2190" s="16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8355</v>
      </c>
      <c r="O2191">
        <f t="shared" si="170"/>
        <v>503</v>
      </c>
      <c r="P2191" s="10">
        <f t="shared" si="171"/>
        <v>68.63</v>
      </c>
      <c r="Q2191" s="14" t="s">
        <v>8294</v>
      </c>
      <c r="R2191" s="14" t="s">
        <v>8312</v>
      </c>
      <c r="S2191" s="16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8355</v>
      </c>
      <c r="O2192">
        <f t="shared" si="170"/>
        <v>185</v>
      </c>
      <c r="P2192" s="10">
        <f t="shared" si="171"/>
        <v>65.319999999999993</v>
      </c>
      <c r="Q2192" s="14" t="s">
        <v>8294</v>
      </c>
      <c r="R2192" s="14" t="s">
        <v>8312</v>
      </c>
      <c r="S2192" s="16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8355</v>
      </c>
      <c r="O2193">
        <f t="shared" si="170"/>
        <v>120</v>
      </c>
      <c r="P2193" s="10">
        <f t="shared" si="171"/>
        <v>35.92</v>
      </c>
      <c r="Q2193" s="14" t="s">
        <v>8294</v>
      </c>
      <c r="R2193" s="14" t="s">
        <v>8312</v>
      </c>
      <c r="S2193" s="16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8355</v>
      </c>
      <c r="O2194">
        <f t="shared" si="170"/>
        <v>1081</v>
      </c>
      <c r="P2194" s="10">
        <f t="shared" si="171"/>
        <v>40.07</v>
      </c>
      <c r="Q2194" s="14" t="s">
        <v>8294</v>
      </c>
      <c r="R2194" s="14" t="s">
        <v>8312</v>
      </c>
      <c r="S2194" s="16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8355</v>
      </c>
      <c r="O2195">
        <f t="shared" si="170"/>
        <v>452</v>
      </c>
      <c r="P2195" s="10">
        <f t="shared" si="171"/>
        <v>75.650000000000006</v>
      </c>
      <c r="Q2195" s="14" t="s">
        <v>8294</v>
      </c>
      <c r="R2195" s="14" t="s">
        <v>8312</v>
      </c>
      <c r="S2195" s="16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8355</v>
      </c>
      <c r="O2196">
        <f t="shared" si="170"/>
        <v>537</v>
      </c>
      <c r="P2196" s="10">
        <f t="shared" si="171"/>
        <v>61.2</v>
      </c>
      <c r="Q2196" s="14" t="s">
        <v>8294</v>
      </c>
      <c r="R2196" s="14" t="s">
        <v>8312</v>
      </c>
      <c r="S2196" s="16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8355</v>
      </c>
      <c r="O2197">
        <f t="shared" si="170"/>
        <v>120</v>
      </c>
      <c r="P2197" s="10">
        <f t="shared" si="171"/>
        <v>48.13</v>
      </c>
      <c r="Q2197" s="14" t="s">
        <v>8294</v>
      </c>
      <c r="R2197" s="14" t="s">
        <v>8312</v>
      </c>
      <c r="S2197" s="16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8355</v>
      </c>
      <c r="O2198">
        <f t="shared" si="170"/>
        <v>114</v>
      </c>
      <c r="P2198" s="10">
        <f t="shared" si="171"/>
        <v>68.11</v>
      </c>
      <c r="Q2198" s="14" t="s">
        <v>8294</v>
      </c>
      <c r="R2198" s="14" t="s">
        <v>8312</v>
      </c>
      <c r="S2198" s="16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8355</v>
      </c>
      <c r="O2199">
        <f t="shared" si="170"/>
        <v>951</v>
      </c>
      <c r="P2199" s="10">
        <f t="shared" si="171"/>
        <v>65.89</v>
      </c>
      <c r="Q2199" s="14" t="s">
        <v>8294</v>
      </c>
      <c r="R2199" s="14" t="s">
        <v>8312</v>
      </c>
      <c r="S2199" s="16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8355</v>
      </c>
      <c r="O2200">
        <f t="shared" si="170"/>
        <v>133</v>
      </c>
      <c r="P2200" s="10">
        <f t="shared" si="171"/>
        <v>81.650000000000006</v>
      </c>
      <c r="Q2200" s="14" t="s">
        <v>8294</v>
      </c>
      <c r="R2200" s="14" t="s">
        <v>8312</v>
      </c>
      <c r="S2200" s="16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8355</v>
      </c>
      <c r="O2201">
        <f t="shared" si="170"/>
        <v>147</v>
      </c>
      <c r="P2201" s="10">
        <f t="shared" si="171"/>
        <v>52.7</v>
      </c>
      <c r="Q2201" s="14" t="s">
        <v>8294</v>
      </c>
      <c r="R2201" s="14" t="s">
        <v>8312</v>
      </c>
      <c r="S2201" s="16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8355</v>
      </c>
      <c r="O2202">
        <f t="shared" si="170"/>
        <v>542</v>
      </c>
      <c r="P2202" s="10">
        <f t="shared" si="171"/>
        <v>41.23</v>
      </c>
      <c r="Q2202" s="14" t="s">
        <v>8294</v>
      </c>
      <c r="R2202" s="14" t="s">
        <v>8312</v>
      </c>
      <c r="S2202" s="16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8338</v>
      </c>
      <c r="O2203">
        <f t="shared" si="170"/>
        <v>383</v>
      </c>
      <c r="P2203" s="10">
        <f t="shared" si="171"/>
        <v>15.04</v>
      </c>
      <c r="Q2203" s="14" t="s">
        <v>8286</v>
      </c>
      <c r="R2203" s="14" t="s">
        <v>8291</v>
      </c>
      <c r="S2203" s="16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8338</v>
      </c>
      <c r="O2204">
        <f t="shared" si="170"/>
        <v>704</v>
      </c>
      <c r="P2204" s="10">
        <f t="shared" si="171"/>
        <v>39.07</v>
      </c>
      <c r="Q2204" s="14" t="s">
        <v>8286</v>
      </c>
      <c r="R2204" s="14" t="s">
        <v>8291</v>
      </c>
      <c r="S2204" s="16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8338</v>
      </c>
      <c r="O2205">
        <f t="shared" si="170"/>
        <v>110</v>
      </c>
      <c r="P2205" s="10">
        <f t="shared" si="171"/>
        <v>43.82</v>
      </c>
      <c r="Q2205" s="14" t="s">
        <v>8286</v>
      </c>
      <c r="R2205" s="14" t="s">
        <v>8291</v>
      </c>
      <c r="S2205" s="16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8338</v>
      </c>
      <c r="O2206">
        <f t="shared" si="170"/>
        <v>133</v>
      </c>
      <c r="P2206" s="10">
        <f t="shared" si="171"/>
        <v>27.3</v>
      </c>
      <c r="Q2206" s="14" t="s">
        <v>8286</v>
      </c>
      <c r="R2206" s="14" t="s">
        <v>8291</v>
      </c>
      <c r="S2206" s="16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8338</v>
      </c>
      <c r="O2207">
        <f t="shared" si="170"/>
        <v>152</v>
      </c>
      <c r="P2207" s="10">
        <f t="shared" si="171"/>
        <v>42.22</v>
      </c>
      <c r="Q2207" s="14" t="s">
        <v>8286</v>
      </c>
      <c r="R2207" s="14" t="s">
        <v>8291</v>
      </c>
      <c r="S2207" s="16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8338</v>
      </c>
      <c r="O2208">
        <f t="shared" si="170"/>
        <v>103</v>
      </c>
      <c r="P2208" s="10">
        <f t="shared" si="171"/>
        <v>33.24</v>
      </c>
      <c r="Q2208" s="14" t="s">
        <v>8286</v>
      </c>
      <c r="R2208" s="14" t="s">
        <v>8291</v>
      </c>
      <c r="S2208" s="16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8338</v>
      </c>
      <c r="O2209">
        <f t="shared" si="170"/>
        <v>100</v>
      </c>
      <c r="P2209" s="10">
        <f t="shared" si="171"/>
        <v>285.70999999999998</v>
      </c>
      <c r="Q2209" s="14" t="s">
        <v>8286</v>
      </c>
      <c r="R2209" s="14" t="s">
        <v>8291</v>
      </c>
      <c r="S2209" s="16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8338</v>
      </c>
      <c r="O2210">
        <f t="shared" si="170"/>
        <v>102</v>
      </c>
      <c r="P2210" s="10">
        <f t="shared" si="171"/>
        <v>42.33</v>
      </c>
      <c r="Q2210" s="14" t="s">
        <v>8286</v>
      </c>
      <c r="R2210" s="14" t="s">
        <v>8291</v>
      </c>
      <c r="S2210" s="16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8338</v>
      </c>
      <c r="O2211">
        <f t="shared" si="170"/>
        <v>151</v>
      </c>
      <c r="P2211" s="10">
        <f t="shared" si="171"/>
        <v>50.27</v>
      </c>
      <c r="Q2211" s="14" t="s">
        <v>8286</v>
      </c>
      <c r="R2211" s="14" t="s">
        <v>8291</v>
      </c>
      <c r="S2211" s="16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8338</v>
      </c>
      <c r="O2212">
        <f t="shared" si="170"/>
        <v>111</v>
      </c>
      <c r="P2212" s="10">
        <f t="shared" si="171"/>
        <v>61.9</v>
      </c>
      <c r="Q2212" s="14" t="s">
        <v>8286</v>
      </c>
      <c r="R2212" s="14" t="s">
        <v>8291</v>
      </c>
      <c r="S2212" s="16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8338</v>
      </c>
      <c r="O2213">
        <f t="shared" si="170"/>
        <v>196</v>
      </c>
      <c r="P2213" s="10">
        <f t="shared" si="171"/>
        <v>40.75</v>
      </c>
      <c r="Q2213" s="14" t="s">
        <v>8286</v>
      </c>
      <c r="R2213" s="14" t="s">
        <v>8291</v>
      </c>
      <c r="S2213" s="16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8338</v>
      </c>
      <c r="O2214">
        <f t="shared" si="170"/>
        <v>114</v>
      </c>
      <c r="P2214" s="10">
        <f t="shared" si="171"/>
        <v>55.8</v>
      </c>
      <c r="Q2214" s="14" t="s">
        <v>8286</v>
      </c>
      <c r="R2214" s="14" t="s">
        <v>8291</v>
      </c>
      <c r="S2214" s="16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8338</v>
      </c>
      <c r="O2215">
        <f t="shared" si="170"/>
        <v>200</v>
      </c>
      <c r="P2215" s="10">
        <f t="shared" si="171"/>
        <v>10</v>
      </c>
      <c r="Q2215" s="14" t="s">
        <v>8286</v>
      </c>
      <c r="R2215" s="14" t="s">
        <v>8291</v>
      </c>
      <c r="S2215" s="16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8338</v>
      </c>
      <c r="O2216">
        <f t="shared" si="170"/>
        <v>293</v>
      </c>
      <c r="P2216" s="10">
        <f t="shared" si="171"/>
        <v>73.13</v>
      </c>
      <c r="Q2216" s="14" t="s">
        <v>8286</v>
      </c>
      <c r="R2216" s="14" t="s">
        <v>8291</v>
      </c>
      <c r="S2216" s="16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8338</v>
      </c>
      <c r="O2217">
        <f t="shared" si="170"/>
        <v>156</v>
      </c>
      <c r="P2217" s="10">
        <f t="shared" si="171"/>
        <v>26.06</v>
      </c>
      <c r="Q2217" s="14" t="s">
        <v>8286</v>
      </c>
      <c r="R2217" s="14" t="s">
        <v>8291</v>
      </c>
      <c r="S2217" s="16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8338</v>
      </c>
      <c r="O2218">
        <f t="shared" si="170"/>
        <v>106</v>
      </c>
      <c r="P2218" s="10">
        <f t="shared" si="171"/>
        <v>22.64</v>
      </c>
      <c r="Q2218" s="14" t="s">
        <v>8286</v>
      </c>
      <c r="R2218" s="14" t="s">
        <v>8291</v>
      </c>
      <c r="S2218" s="16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8338</v>
      </c>
      <c r="O2219">
        <f t="shared" si="170"/>
        <v>101</v>
      </c>
      <c r="P2219" s="10">
        <f t="shared" si="171"/>
        <v>47.22</v>
      </c>
      <c r="Q2219" s="14" t="s">
        <v>8286</v>
      </c>
      <c r="R2219" s="14" t="s">
        <v>8291</v>
      </c>
      <c r="S2219" s="16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8338</v>
      </c>
      <c r="O2220">
        <f t="shared" si="170"/>
        <v>123</v>
      </c>
      <c r="P2220" s="10">
        <f t="shared" si="171"/>
        <v>32.32</v>
      </c>
      <c r="Q2220" s="14" t="s">
        <v>8286</v>
      </c>
      <c r="R2220" s="14" t="s">
        <v>8291</v>
      </c>
      <c r="S2220" s="16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8338</v>
      </c>
      <c r="O2221">
        <f t="shared" si="170"/>
        <v>102</v>
      </c>
      <c r="P2221" s="10">
        <f t="shared" si="171"/>
        <v>53.42</v>
      </c>
      <c r="Q2221" s="14" t="s">
        <v>8286</v>
      </c>
      <c r="R2221" s="14" t="s">
        <v>8291</v>
      </c>
      <c r="S2221" s="16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8338</v>
      </c>
      <c r="O2222">
        <f t="shared" si="170"/>
        <v>101</v>
      </c>
      <c r="P2222" s="10">
        <f t="shared" si="171"/>
        <v>51.3</v>
      </c>
      <c r="Q2222" s="14" t="s">
        <v>8286</v>
      </c>
      <c r="R2222" s="14" t="s">
        <v>8291</v>
      </c>
      <c r="S2222" s="16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8355</v>
      </c>
      <c r="O2223">
        <f t="shared" si="170"/>
        <v>108</v>
      </c>
      <c r="P2223" s="10">
        <f t="shared" si="171"/>
        <v>37.200000000000003</v>
      </c>
      <c r="Q2223" s="14" t="s">
        <v>8294</v>
      </c>
      <c r="R2223" s="14" t="s">
        <v>8312</v>
      </c>
      <c r="S2223" s="16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8355</v>
      </c>
      <c r="O2224">
        <f t="shared" si="170"/>
        <v>163</v>
      </c>
      <c r="P2224" s="10">
        <f t="shared" si="171"/>
        <v>27.1</v>
      </c>
      <c r="Q2224" s="14" t="s">
        <v>8294</v>
      </c>
      <c r="R2224" s="14" t="s">
        <v>8312</v>
      </c>
      <c r="S2224" s="16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8355</v>
      </c>
      <c r="O2225">
        <f t="shared" si="170"/>
        <v>106</v>
      </c>
      <c r="P2225" s="10">
        <f t="shared" si="171"/>
        <v>206.31</v>
      </c>
      <c r="Q2225" s="14" t="s">
        <v>8294</v>
      </c>
      <c r="R2225" s="14" t="s">
        <v>8312</v>
      </c>
      <c r="S2225" s="16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8355</v>
      </c>
      <c r="O2226">
        <f t="shared" si="170"/>
        <v>243</v>
      </c>
      <c r="P2226" s="10">
        <f t="shared" si="171"/>
        <v>82.15</v>
      </c>
      <c r="Q2226" s="14" t="s">
        <v>8294</v>
      </c>
      <c r="R2226" s="14" t="s">
        <v>8312</v>
      </c>
      <c r="S2226" s="16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8355</v>
      </c>
      <c r="O2227">
        <f t="shared" si="170"/>
        <v>945</v>
      </c>
      <c r="P2227" s="10">
        <f t="shared" si="171"/>
        <v>164.8</v>
      </c>
      <c r="Q2227" s="14" t="s">
        <v>8294</v>
      </c>
      <c r="R2227" s="14" t="s">
        <v>8312</v>
      </c>
      <c r="S2227" s="16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8355</v>
      </c>
      <c r="O2228">
        <f t="shared" si="170"/>
        <v>108</v>
      </c>
      <c r="P2228" s="10">
        <f t="shared" si="171"/>
        <v>60.82</v>
      </c>
      <c r="Q2228" s="14" t="s">
        <v>8294</v>
      </c>
      <c r="R2228" s="14" t="s">
        <v>8312</v>
      </c>
      <c r="S2228" s="16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8355</v>
      </c>
      <c r="O2229">
        <f t="shared" si="170"/>
        <v>157</v>
      </c>
      <c r="P2229" s="10">
        <f t="shared" si="171"/>
        <v>67.97</v>
      </c>
      <c r="Q2229" s="14" t="s">
        <v>8294</v>
      </c>
      <c r="R2229" s="14" t="s">
        <v>8312</v>
      </c>
      <c r="S2229" s="16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8355</v>
      </c>
      <c r="O2230">
        <f t="shared" si="170"/>
        <v>1174</v>
      </c>
      <c r="P2230" s="10">
        <f t="shared" si="171"/>
        <v>81.56</v>
      </c>
      <c r="Q2230" s="14" t="s">
        <v>8294</v>
      </c>
      <c r="R2230" s="14" t="s">
        <v>8312</v>
      </c>
      <c r="S2230" s="16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8355</v>
      </c>
      <c r="O2231">
        <f t="shared" si="170"/>
        <v>171</v>
      </c>
      <c r="P2231" s="10">
        <f t="shared" si="171"/>
        <v>25.43</v>
      </c>
      <c r="Q2231" s="14" t="s">
        <v>8294</v>
      </c>
      <c r="R2231" s="14" t="s">
        <v>8312</v>
      </c>
      <c r="S2231" s="16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8355</v>
      </c>
      <c r="O2232">
        <f t="shared" si="170"/>
        <v>126</v>
      </c>
      <c r="P2232" s="10">
        <f t="shared" si="171"/>
        <v>21.5</v>
      </c>
      <c r="Q2232" s="14" t="s">
        <v>8294</v>
      </c>
      <c r="R2232" s="14" t="s">
        <v>8312</v>
      </c>
      <c r="S2232" s="16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8355</v>
      </c>
      <c r="O2233">
        <f t="shared" si="170"/>
        <v>1212</v>
      </c>
      <c r="P2233" s="10">
        <f t="shared" si="171"/>
        <v>27.23</v>
      </c>
      <c r="Q2233" s="14" t="s">
        <v>8294</v>
      </c>
      <c r="R2233" s="14" t="s">
        <v>8312</v>
      </c>
      <c r="S2233" s="16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8355</v>
      </c>
      <c r="O2234">
        <f t="shared" si="170"/>
        <v>496</v>
      </c>
      <c r="P2234" s="10">
        <f t="shared" si="171"/>
        <v>25.09</v>
      </c>
      <c r="Q2234" s="14" t="s">
        <v>8294</v>
      </c>
      <c r="R2234" s="14" t="s">
        <v>8312</v>
      </c>
      <c r="S2234" s="16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8355</v>
      </c>
      <c r="O2235">
        <f t="shared" si="170"/>
        <v>332</v>
      </c>
      <c r="P2235" s="10">
        <f t="shared" si="171"/>
        <v>21.23</v>
      </c>
      <c r="Q2235" s="14" t="s">
        <v>8294</v>
      </c>
      <c r="R2235" s="14" t="s">
        <v>8312</v>
      </c>
      <c r="S2235" s="16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8355</v>
      </c>
      <c r="O2236">
        <f t="shared" si="170"/>
        <v>1165</v>
      </c>
      <c r="P2236" s="10">
        <f t="shared" si="171"/>
        <v>41.61</v>
      </c>
      <c r="Q2236" s="14" t="s">
        <v>8294</v>
      </c>
      <c r="R2236" s="14" t="s">
        <v>8312</v>
      </c>
      <c r="S2236" s="16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8355</v>
      </c>
      <c r="O2237">
        <f t="shared" si="170"/>
        <v>153</v>
      </c>
      <c r="P2237" s="10">
        <f t="shared" si="171"/>
        <v>135.59</v>
      </c>
      <c r="Q2237" s="14" t="s">
        <v>8294</v>
      </c>
      <c r="R2237" s="14" t="s">
        <v>8312</v>
      </c>
      <c r="S2237" s="16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8355</v>
      </c>
      <c r="O2238">
        <f t="shared" si="170"/>
        <v>537</v>
      </c>
      <c r="P2238" s="10">
        <f t="shared" si="171"/>
        <v>22.12</v>
      </c>
      <c r="Q2238" s="14" t="s">
        <v>8294</v>
      </c>
      <c r="R2238" s="14" t="s">
        <v>8312</v>
      </c>
      <c r="S2238" s="16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8355</v>
      </c>
      <c r="O2239">
        <f t="shared" si="170"/>
        <v>353</v>
      </c>
      <c r="P2239" s="10">
        <f t="shared" si="171"/>
        <v>64.63</v>
      </c>
      <c r="Q2239" s="14" t="s">
        <v>8294</v>
      </c>
      <c r="R2239" s="14" t="s">
        <v>8312</v>
      </c>
      <c r="S2239" s="16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8355</v>
      </c>
      <c r="O2240">
        <f t="shared" si="170"/>
        <v>137</v>
      </c>
      <c r="P2240" s="10">
        <f t="shared" si="171"/>
        <v>69.569999999999993</v>
      </c>
      <c r="Q2240" s="14" t="s">
        <v>8294</v>
      </c>
      <c r="R2240" s="14" t="s">
        <v>8312</v>
      </c>
      <c r="S2240" s="16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8355</v>
      </c>
      <c r="O2241">
        <f t="shared" si="170"/>
        <v>128</v>
      </c>
      <c r="P2241" s="10">
        <f t="shared" si="171"/>
        <v>75.13</v>
      </c>
      <c r="Q2241" s="14" t="s">
        <v>8294</v>
      </c>
      <c r="R2241" s="14" t="s">
        <v>8312</v>
      </c>
      <c r="S2241" s="16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8355</v>
      </c>
      <c r="O2242">
        <f t="shared" ref="O2242:O2305" si="175">ROUND(E2242/D2242*100,0)</f>
        <v>271</v>
      </c>
      <c r="P2242" s="10">
        <f t="shared" si="171"/>
        <v>140.97999999999999</v>
      </c>
      <c r="Q2242" s="14" t="s">
        <v>8294</v>
      </c>
      <c r="R2242" s="14" t="s">
        <v>8312</v>
      </c>
      <c r="S2242" s="16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8355</v>
      </c>
      <c r="O2243">
        <f t="shared" si="175"/>
        <v>806</v>
      </c>
      <c r="P2243" s="10">
        <f t="shared" ref="P2243:P2306" si="176">IFERROR(ROUND(E2243/L2243,2),0 )</f>
        <v>49.47</v>
      </c>
      <c r="Q2243" s="14" t="s">
        <v>8294</v>
      </c>
      <c r="R2243" s="14" t="s">
        <v>8312</v>
      </c>
      <c r="S2243" s="16">
        <f t="shared" ref="S2243:S2306" si="177">(((J2243/60)/60)/24)+DATE(1970,1,1)</f>
        <v>42766.827546296292</v>
      </c>
      <c r="T2243" s="17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8355</v>
      </c>
      <c r="O2244">
        <f t="shared" si="175"/>
        <v>1360</v>
      </c>
      <c r="P2244" s="10">
        <f t="shared" si="176"/>
        <v>53.87</v>
      </c>
      <c r="Q2244" s="14" t="s">
        <v>8294</v>
      </c>
      <c r="R2244" s="14" t="s">
        <v>8312</v>
      </c>
      <c r="S2244" s="16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8355</v>
      </c>
      <c r="O2245">
        <f t="shared" si="175"/>
        <v>930250</v>
      </c>
      <c r="P2245" s="10">
        <f t="shared" si="176"/>
        <v>4.57</v>
      </c>
      <c r="Q2245" s="14" t="s">
        <v>8294</v>
      </c>
      <c r="R2245" s="14" t="s">
        <v>8312</v>
      </c>
      <c r="S2245" s="16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8355</v>
      </c>
      <c r="O2246">
        <f t="shared" si="175"/>
        <v>377</v>
      </c>
      <c r="P2246" s="10">
        <f t="shared" si="176"/>
        <v>65</v>
      </c>
      <c r="Q2246" s="14" t="s">
        <v>8294</v>
      </c>
      <c r="R2246" s="14" t="s">
        <v>8312</v>
      </c>
      <c r="S2246" s="16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8355</v>
      </c>
      <c r="O2247">
        <f t="shared" si="175"/>
        <v>2647</v>
      </c>
      <c r="P2247" s="10">
        <f t="shared" si="176"/>
        <v>53.48</v>
      </c>
      <c r="Q2247" s="14" t="s">
        <v>8294</v>
      </c>
      <c r="R2247" s="14" t="s">
        <v>8312</v>
      </c>
      <c r="S2247" s="16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8355</v>
      </c>
      <c r="O2248">
        <f t="shared" si="175"/>
        <v>100</v>
      </c>
      <c r="P2248" s="10">
        <f t="shared" si="176"/>
        <v>43.91</v>
      </c>
      <c r="Q2248" s="14" t="s">
        <v>8294</v>
      </c>
      <c r="R2248" s="14" t="s">
        <v>8312</v>
      </c>
      <c r="S2248" s="16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8355</v>
      </c>
      <c r="O2249">
        <f t="shared" si="175"/>
        <v>104</v>
      </c>
      <c r="P2249" s="10">
        <f t="shared" si="176"/>
        <v>50.85</v>
      </c>
      <c r="Q2249" s="14" t="s">
        <v>8294</v>
      </c>
      <c r="R2249" s="14" t="s">
        <v>8312</v>
      </c>
      <c r="S2249" s="16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8355</v>
      </c>
      <c r="O2250">
        <f t="shared" si="175"/>
        <v>107</v>
      </c>
      <c r="P2250" s="10">
        <f t="shared" si="176"/>
        <v>58.63</v>
      </c>
      <c r="Q2250" s="14" t="s">
        <v>8294</v>
      </c>
      <c r="R2250" s="14" t="s">
        <v>8312</v>
      </c>
      <c r="S2250" s="16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8355</v>
      </c>
      <c r="O2251">
        <f t="shared" si="175"/>
        <v>169</v>
      </c>
      <c r="P2251" s="10">
        <f t="shared" si="176"/>
        <v>32.82</v>
      </c>
      <c r="Q2251" s="14" t="s">
        <v>8294</v>
      </c>
      <c r="R2251" s="14" t="s">
        <v>8312</v>
      </c>
      <c r="S2251" s="16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8355</v>
      </c>
      <c r="O2252">
        <f t="shared" si="175"/>
        <v>975</v>
      </c>
      <c r="P2252" s="10">
        <f t="shared" si="176"/>
        <v>426.93</v>
      </c>
      <c r="Q2252" s="14" t="s">
        <v>8294</v>
      </c>
      <c r="R2252" s="14" t="s">
        <v>8312</v>
      </c>
      <c r="S2252" s="16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8355</v>
      </c>
      <c r="O2253">
        <f t="shared" si="175"/>
        <v>134</v>
      </c>
      <c r="P2253" s="10">
        <f t="shared" si="176"/>
        <v>23.81</v>
      </c>
      <c r="Q2253" s="14" t="s">
        <v>8294</v>
      </c>
      <c r="R2253" s="14" t="s">
        <v>8312</v>
      </c>
      <c r="S2253" s="16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8355</v>
      </c>
      <c r="O2254">
        <f t="shared" si="175"/>
        <v>272</v>
      </c>
      <c r="P2254" s="10">
        <f t="shared" si="176"/>
        <v>98.41</v>
      </c>
      <c r="Q2254" s="14" t="s">
        <v>8294</v>
      </c>
      <c r="R2254" s="14" t="s">
        <v>8312</v>
      </c>
      <c r="S2254" s="16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8355</v>
      </c>
      <c r="O2255">
        <f t="shared" si="175"/>
        <v>113</v>
      </c>
      <c r="P2255" s="10">
        <f t="shared" si="176"/>
        <v>107.32</v>
      </c>
      <c r="Q2255" s="14" t="s">
        <v>8294</v>
      </c>
      <c r="R2255" s="14" t="s">
        <v>8312</v>
      </c>
      <c r="S2255" s="16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8355</v>
      </c>
      <c r="O2256">
        <f t="shared" si="175"/>
        <v>460</v>
      </c>
      <c r="P2256" s="10">
        <f t="shared" si="176"/>
        <v>11.67</v>
      </c>
      <c r="Q2256" s="14" t="s">
        <v>8294</v>
      </c>
      <c r="R2256" s="14" t="s">
        <v>8312</v>
      </c>
      <c r="S2256" s="16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8355</v>
      </c>
      <c r="O2257">
        <f t="shared" si="175"/>
        <v>287</v>
      </c>
      <c r="P2257" s="10">
        <f t="shared" si="176"/>
        <v>41.78</v>
      </c>
      <c r="Q2257" s="14" t="s">
        <v>8294</v>
      </c>
      <c r="R2257" s="14" t="s">
        <v>8312</v>
      </c>
      <c r="S2257" s="16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8355</v>
      </c>
      <c r="O2258">
        <f t="shared" si="175"/>
        <v>223</v>
      </c>
      <c r="P2258" s="10">
        <f t="shared" si="176"/>
        <v>21.38</v>
      </c>
      <c r="Q2258" s="14" t="s">
        <v>8294</v>
      </c>
      <c r="R2258" s="14" t="s">
        <v>8312</v>
      </c>
      <c r="S2258" s="16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8355</v>
      </c>
      <c r="O2259">
        <f t="shared" si="175"/>
        <v>636</v>
      </c>
      <c r="P2259" s="10">
        <f t="shared" si="176"/>
        <v>94.1</v>
      </c>
      <c r="Q2259" s="14" t="s">
        <v>8294</v>
      </c>
      <c r="R2259" s="14" t="s">
        <v>8312</v>
      </c>
      <c r="S2259" s="16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8355</v>
      </c>
      <c r="O2260">
        <f t="shared" si="175"/>
        <v>147</v>
      </c>
      <c r="P2260" s="10">
        <f t="shared" si="176"/>
        <v>15.72</v>
      </c>
      <c r="Q2260" s="14" t="s">
        <v>8294</v>
      </c>
      <c r="R2260" s="14" t="s">
        <v>8312</v>
      </c>
      <c r="S2260" s="16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8355</v>
      </c>
      <c r="O2261">
        <f t="shared" si="175"/>
        <v>1867</v>
      </c>
      <c r="P2261" s="10">
        <f t="shared" si="176"/>
        <v>90.64</v>
      </c>
      <c r="Q2261" s="14" t="s">
        <v>8294</v>
      </c>
      <c r="R2261" s="14" t="s">
        <v>8312</v>
      </c>
      <c r="S2261" s="16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8355</v>
      </c>
      <c r="O2262">
        <f t="shared" si="175"/>
        <v>327</v>
      </c>
      <c r="P2262" s="10">
        <f t="shared" si="176"/>
        <v>97.3</v>
      </c>
      <c r="Q2262" s="14" t="s">
        <v>8294</v>
      </c>
      <c r="R2262" s="14" t="s">
        <v>8312</v>
      </c>
      <c r="S2262" s="16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8355</v>
      </c>
      <c r="O2263">
        <f t="shared" si="175"/>
        <v>780</v>
      </c>
      <c r="P2263" s="10">
        <f t="shared" si="176"/>
        <v>37.119999999999997</v>
      </c>
      <c r="Q2263" s="14" t="s">
        <v>8294</v>
      </c>
      <c r="R2263" s="14" t="s">
        <v>8312</v>
      </c>
      <c r="S2263" s="16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8355</v>
      </c>
      <c r="O2264">
        <f t="shared" si="175"/>
        <v>154</v>
      </c>
      <c r="P2264" s="10">
        <f t="shared" si="176"/>
        <v>28.1</v>
      </c>
      <c r="Q2264" s="14" t="s">
        <v>8294</v>
      </c>
      <c r="R2264" s="14" t="s">
        <v>8312</v>
      </c>
      <c r="S2264" s="16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8355</v>
      </c>
      <c r="O2265">
        <f t="shared" si="175"/>
        <v>116</v>
      </c>
      <c r="P2265" s="10">
        <f t="shared" si="176"/>
        <v>144.43</v>
      </c>
      <c r="Q2265" s="14" t="s">
        <v>8294</v>
      </c>
      <c r="R2265" s="14" t="s">
        <v>8312</v>
      </c>
      <c r="S2265" s="16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8355</v>
      </c>
      <c r="O2266">
        <f t="shared" si="175"/>
        <v>180</v>
      </c>
      <c r="P2266" s="10">
        <f t="shared" si="176"/>
        <v>24.27</v>
      </c>
      <c r="Q2266" s="14" t="s">
        <v>8294</v>
      </c>
      <c r="R2266" s="14" t="s">
        <v>8312</v>
      </c>
      <c r="S2266" s="16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8355</v>
      </c>
      <c r="O2267">
        <f t="shared" si="175"/>
        <v>299</v>
      </c>
      <c r="P2267" s="10">
        <f t="shared" si="176"/>
        <v>35.119999999999997</v>
      </c>
      <c r="Q2267" s="14" t="s">
        <v>8294</v>
      </c>
      <c r="R2267" s="14" t="s">
        <v>8312</v>
      </c>
      <c r="S2267" s="16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8355</v>
      </c>
      <c r="O2268">
        <f t="shared" si="175"/>
        <v>320</v>
      </c>
      <c r="P2268" s="10">
        <f t="shared" si="176"/>
        <v>24.76</v>
      </c>
      <c r="Q2268" s="14" t="s">
        <v>8294</v>
      </c>
      <c r="R2268" s="14" t="s">
        <v>8312</v>
      </c>
      <c r="S2268" s="16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8355</v>
      </c>
      <c r="O2269">
        <f t="shared" si="175"/>
        <v>381</v>
      </c>
      <c r="P2269" s="10">
        <f t="shared" si="176"/>
        <v>188.38</v>
      </c>
      <c r="Q2269" s="14" t="s">
        <v>8294</v>
      </c>
      <c r="R2269" s="14" t="s">
        <v>8312</v>
      </c>
      <c r="S2269" s="16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8355</v>
      </c>
      <c r="O2270">
        <f t="shared" si="175"/>
        <v>103</v>
      </c>
      <c r="P2270" s="10">
        <f t="shared" si="176"/>
        <v>148.08000000000001</v>
      </c>
      <c r="Q2270" s="14" t="s">
        <v>8294</v>
      </c>
      <c r="R2270" s="14" t="s">
        <v>8312</v>
      </c>
      <c r="S2270" s="16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8355</v>
      </c>
      <c r="O2271">
        <f t="shared" si="175"/>
        <v>1802</v>
      </c>
      <c r="P2271" s="10">
        <f t="shared" si="176"/>
        <v>49.93</v>
      </c>
      <c r="Q2271" s="14" t="s">
        <v>8294</v>
      </c>
      <c r="R2271" s="14" t="s">
        <v>8312</v>
      </c>
      <c r="S2271" s="16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8355</v>
      </c>
      <c r="O2272">
        <f t="shared" si="175"/>
        <v>720</v>
      </c>
      <c r="P2272" s="10">
        <f t="shared" si="176"/>
        <v>107.82</v>
      </c>
      <c r="Q2272" s="14" t="s">
        <v>8294</v>
      </c>
      <c r="R2272" s="14" t="s">
        <v>8312</v>
      </c>
      <c r="S2272" s="16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8355</v>
      </c>
      <c r="O2273">
        <f t="shared" si="175"/>
        <v>283</v>
      </c>
      <c r="P2273" s="10">
        <f t="shared" si="176"/>
        <v>42.63</v>
      </c>
      <c r="Q2273" s="14" t="s">
        <v>8294</v>
      </c>
      <c r="R2273" s="14" t="s">
        <v>8312</v>
      </c>
      <c r="S2273" s="16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8355</v>
      </c>
      <c r="O2274">
        <f t="shared" si="175"/>
        <v>1357</v>
      </c>
      <c r="P2274" s="10">
        <f t="shared" si="176"/>
        <v>14.37</v>
      </c>
      <c r="Q2274" s="14" t="s">
        <v>8294</v>
      </c>
      <c r="R2274" s="14" t="s">
        <v>8312</v>
      </c>
      <c r="S2274" s="16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8355</v>
      </c>
      <c r="O2275">
        <f t="shared" si="175"/>
        <v>220</v>
      </c>
      <c r="P2275" s="10">
        <f t="shared" si="176"/>
        <v>37.479999999999997</v>
      </c>
      <c r="Q2275" s="14" t="s">
        <v>8294</v>
      </c>
      <c r="R2275" s="14" t="s">
        <v>8312</v>
      </c>
      <c r="S2275" s="16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8355</v>
      </c>
      <c r="O2276">
        <f t="shared" si="175"/>
        <v>120</v>
      </c>
      <c r="P2276" s="10">
        <f t="shared" si="176"/>
        <v>30.2</v>
      </c>
      <c r="Q2276" s="14" t="s">
        <v>8294</v>
      </c>
      <c r="R2276" s="14" t="s">
        <v>8312</v>
      </c>
      <c r="S2276" s="16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8355</v>
      </c>
      <c r="O2277">
        <f t="shared" si="175"/>
        <v>408</v>
      </c>
      <c r="P2277" s="10">
        <f t="shared" si="176"/>
        <v>33.549999999999997</v>
      </c>
      <c r="Q2277" s="14" t="s">
        <v>8294</v>
      </c>
      <c r="R2277" s="14" t="s">
        <v>8312</v>
      </c>
      <c r="S2277" s="16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8355</v>
      </c>
      <c r="O2278">
        <f t="shared" si="175"/>
        <v>106</v>
      </c>
      <c r="P2278" s="10">
        <f t="shared" si="176"/>
        <v>64.75</v>
      </c>
      <c r="Q2278" s="14" t="s">
        <v>8294</v>
      </c>
      <c r="R2278" s="14" t="s">
        <v>8312</v>
      </c>
      <c r="S2278" s="16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8355</v>
      </c>
      <c r="O2279">
        <f t="shared" si="175"/>
        <v>141</v>
      </c>
      <c r="P2279" s="10">
        <f t="shared" si="176"/>
        <v>57.93</v>
      </c>
      <c r="Q2279" s="14" t="s">
        <v>8294</v>
      </c>
      <c r="R2279" s="14" t="s">
        <v>8312</v>
      </c>
      <c r="S2279" s="16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8355</v>
      </c>
      <c r="O2280">
        <f t="shared" si="175"/>
        <v>271</v>
      </c>
      <c r="P2280" s="10">
        <f t="shared" si="176"/>
        <v>53.08</v>
      </c>
      <c r="Q2280" s="14" t="s">
        <v>8294</v>
      </c>
      <c r="R2280" s="14" t="s">
        <v>8312</v>
      </c>
      <c r="S2280" s="16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8355</v>
      </c>
      <c r="O2281">
        <f t="shared" si="175"/>
        <v>154</v>
      </c>
      <c r="P2281" s="10">
        <f t="shared" si="176"/>
        <v>48.06</v>
      </c>
      <c r="Q2281" s="14" t="s">
        <v>8294</v>
      </c>
      <c r="R2281" s="14" t="s">
        <v>8312</v>
      </c>
      <c r="S2281" s="16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8355</v>
      </c>
      <c r="O2282">
        <f t="shared" si="175"/>
        <v>404</v>
      </c>
      <c r="P2282" s="10">
        <f t="shared" si="176"/>
        <v>82.4</v>
      </c>
      <c r="Q2282" s="14" t="s">
        <v>8294</v>
      </c>
      <c r="R2282" s="14" t="s">
        <v>8312</v>
      </c>
      <c r="S2282" s="16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8334</v>
      </c>
      <c r="O2283">
        <f t="shared" si="175"/>
        <v>185</v>
      </c>
      <c r="P2283" s="10">
        <f t="shared" si="176"/>
        <v>50.45</v>
      </c>
      <c r="Q2283" s="14" t="s">
        <v>8286</v>
      </c>
      <c r="R2283" s="14" t="s">
        <v>8287</v>
      </c>
      <c r="S2283" s="16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8334</v>
      </c>
      <c r="O2284">
        <f t="shared" si="175"/>
        <v>185</v>
      </c>
      <c r="P2284" s="10">
        <f t="shared" si="176"/>
        <v>115.83</v>
      </c>
      <c r="Q2284" s="14" t="s">
        <v>8286</v>
      </c>
      <c r="R2284" s="14" t="s">
        <v>8287</v>
      </c>
      <c r="S2284" s="16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8334</v>
      </c>
      <c r="O2285">
        <f t="shared" si="175"/>
        <v>101</v>
      </c>
      <c r="P2285" s="10">
        <f t="shared" si="176"/>
        <v>63.03</v>
      </c>
      <c r="Q2285" s="14" t="s">
        <v>8286</v>
      </c>
      <c r="R2285" s="14" t="s">
        <v>8287</v>
      </c>
      <c r="S2285" s="16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8334</v>
      </c>
      <c r="O2286">
        <f t="shared" si="175"/>
        <v>106</v>
      </c>
      <c r="P2286" s="10">
        <f t="shared" si="176"/>
        <v>108.02</v>
      </c>
      <c r="Q2286" s="14" t="s">
        <v>8286</v>
      </c>
      <c r="R2286" s="14" t="s">
        <v>8287</v>
      </c>
      <c r="S2286" s="16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8334</v>
      </c>
      <c r="O2287">
        <f t="shared" si="175"/>
        <v>121</v>
      </c>
      <c r="P2287" s="10">
        <f t="shared" si="176"/>
        <v>46.09</v>
      </c>
      <c r="Q2287" s="14" t="s">
        <v>8286</v>
      </c>
      <c r="R2287" s="14" t="s">
        <v>8287</v>
      </c>
      <c r="S2287" s="16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8334</v>
      </c>
      <c r="O2288">
        <f t="shared" si="175"/>
        <v>100</v>
      </c>
      <c r="P2288" s="10">
        <f t="shared" si="176"/>
        <v>107.21</v>
      </c>
      <c r="Q2288" s="14" t="s">
        <v>8286</v>
      </c>
      <c r="R2288" s="14" t="s">
        <v>8287</v>
      </c>
      <c r="S2288" s="16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8334</v>
      </c>
      <c r="O2289">
        <f t="shared" si="175"/>
        <v>120</v>
      </c>
      <c r="P2289" s="10">
        <f t="shared" si="176"/>
        <v>50.93</v>
      </c>
      <c r="Q2289" s="14" t="s">
        <v>8286</v>
      </c>
      <c r="R2289" s="14" t="s">
        <v>8287</v>
      </c>
      <c r="S2289" s="16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8334</v>
      </c>
      <c r="O2290">
        <f t="shared" si="175"/>
        <v>100</v>
      </c>
      <c r="P2290" s="10">
        <f t="shared" si="176"/>
        <v>40.04</v>
      </c>
      <c r="Q2290" s="14" t="s">
        <v>8286</v>
      </c>
      <c r="R2290" s="14" t="s">
        <v>8287</v>
      </c>
      <c r="S2290" s="16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8334</v>
      </c>
      <c r="O2291">
        <f t="shared" si="175"/>
        <v>107</v>
      </c>
      <c r="P2291" s="10">
        <f t="shared" si="176"/>
        <v>64.44</v>
      </c>
      <c r="Q2291" s="14" t="s">
        <v>8286</v>
      </c>
      <c r="R2291" s="14" t="s">
        <v>8287</v>
      </c>
      <c r="S2291" s="16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8334</v>
      </c>
      <c r="O2292">
        <f t="shared" si="175"/>
        <v>104</v>
      </c>
      <c r="P2292" s="10">
        <f t="shared" si="176"/>
        <v>53.83</v>
      </c>
      <c r="Q2292" s="14" t="s">
        <v>8286</v>
      </c>
      <c r="R2292" s="14" t="s">
        <v>8287</v>
      </c>
      <c r="S2292" s="16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8334</v>
      </c>
      <c r="O2293">
        <f t="shared" si="175"/>
        <v>173</v>
      </c>
      <c r="P2293" s="10">
        <f t="shared" si="176"/>
        <v>100.47</v>
      </c>
      <c r="Q2293" s="14" t="s">
        <v>8286</v>
      </c>
      <c r="R2293" s="14" t="s">
        <v>8287</v>
      </c>
      <c r="S2293" s="16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8334</v>
      </c>
      <c r="O2294">
        <f t="shared" si="175"/>
        <v>107</v>
      </c>
      <c r="P2294" s="10">
        <f t="shared" si="176"/>
        <v>46.63</v>
      </c>
      <c r="Q2294" s="14" t="s">
        <v>8286</v>
      </c>
      <c r="R2294" s="14" t="s">
        <v>8287</v>
      </c>
      <c r="S2294" s="16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8334</v>
      </c>
      <c r="O2295">
        <f t="shared" si="175"/>
        <v>108</v>
      </c>
      <c r="P2295" s="10">
        <f t="shared" si="176"/>
        <v>34.07</v>
      </c>
      <c r="Q2295" s="14" t="s">
        <v>8286</v>
      </c>
      <c r="R2295" s="14" t="s">
        <v>8287</v>
      </c>
      <c r="S2295" s="16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8334</v>
      </c>
      <c r="O2296">
        <f t="shared" si="175"/>
        <v>146</v>
      </c>
      <c r="P2296" s="10">
        <f t="shared" si="176"/>
        <v>65.209999999999994</v>
      </c>
      <c r="Q2296" s="14" t="s">
        <v>8286</v>
      </c>
      <c r="R2296" s="14" t="s">
        <v>8287</v>
      </c>
      <c r="S2296" s="16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8334</v>
      </c>
      <c r="O2297">
        <f t="shared" si="175"/>
        <v>125</v>
      </c>
      <c r="P2297" s="10">
        <f t="shared" si="176"/>
        <v>44.21</v>
      </c>
      <c r="Q2297" s="14" t="s">
        <v>8286</v>
      </c>
      <c r="R2297" s="14" t="s">
        <v>8287</v>
      </c>
      <c r="S2297" s="16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8334</v>
      </c>
      <c r="O2298">
        <f t="shared" si="175"/>
        <v>149</v>
      </c>
      <c r="P2298" s="10">
        <f t="shared" si="176"/>
        <v>71.97</v>
      </c>
      <c r="Q2298" s="14" t="s">
        <v>8286</v>
      </c>
      <c r="R2298" s="14" t="s">
        <v>8287</v>
      </c>
      <c r="S2298" s="16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8334</v>
      </c>
      <c r="O2299">
        <f t="shared" si="175"/>
        <v>101</v>
      </c>
      <c r="P2299" s="10">
        <f t="shared" si="176"/>
        <v>52.95</v>
      </c>
      <c r="Q2299" s="14" t="s">
        <v>8286</v>
      </c>
      <c r="R2299" s="14" t="s">
        <v>8287</v>
      </c>
      <c r="S2299" s="16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8334</v>
      </c>
      <c r="O2300">
        <f t="shared" si="175"/>
        <v>105</v>
      </c>
      <c r="P2300" s="10">
        <f t="shared" si="176"/>
        <v>109.45</v>
      </c>
      <c r="Q2300" s="14" t="s">
        <v>8286</v>
      </c>
      <c r="R2300" s="14" t="s">
        <v>8287</v>
      </c>
      <c r="S2300" s="16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8334</v>
      </c>
      <c r="O2301">
        <f t="shared" si="175"/>
        <v>350</v>
      </c>
      <c r="P2301" s="10">
        <f t="shared" si="176"/>
        <v>75.040000000000006</v>
      </c>
      <c r="Q2301" s="14" t="s">
        <v>8286</v>
      </c>
      <c r="R2301" s="14" t="s">
        <v>8287</v>
      </c>
      <c r="S2301" s="16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8334</v>
      </c>
      <c r="O2302">
        <f t="shared" si="175"/>
        <v>101</v>
      </c>
      <c r="P2302" s="10">
        <f t="shared" si="176"/>
        <v>115.71</v>
      </c>
      <c r="Q2302" s="14" t="s">
        <v>8286</v>
      </c>
      <c r="R2302" s="14" t="s">
        <v>8287</v>
      </c>
      <c r="S2302" s="16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8337</v>
      </c>
      <c r="O2303">
        <f t="shared" si="175"/>
        <v>134</v>
      </c>
      <c r="P2303" s="10">
        <f t="shared" si="176"/>
        <v>31.66</v>
      </c>
      <c r="Q2303" s="14" t="s">
        <v>8286</v>
      </c>
      <c r="R2303" s="14" t="s">
        <v>8290</v>
      </c>
      <c r="S2303" s="16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8337</v>
      </c>
      <c r="O2304">
        <f t="shared" si="175"/>
        <v>171</v>
      </c>
      <c r="P2304" s="10">
        <f t="shared" si="176"/>
        <v>46.18</v>
      </c>
      <c r="Q2304" s="14" t="s">
        <v>8286</v>
      </c>
      <c r="R2304" s="14" t="s">
        <v>8290</v>
      </c>
      <c r="S2304" s="16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8337</v>
      </c>
      <c r="O2305">
        <f t="shared" si="175"/>
        <v>109</v>
      </c>
      <c r="P2305" s="10">
        <f t="shared" si="176"/>
        <v>68.48</v>
      </c>
      <c r="Q2305" s="14" t="s">
        <v>8286</v>
      </c>
      <c r="R2305" s="14" t="s">
        <v>8290</v>
      </c>
      <c r="S2305" s="16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8337</v>
      </c>
      <c r="O2306">
        <f t="shared" ref="O2306:O2369" si="180">ROUND(E2306/D2306*100,0)</f>
        <v>101</v>
      </c>
      <c r="P2306" s="10">
        <f t="shared" si="176"/>
        <v>53.47</v>
      </c>
      <c r="Q2306" s="14" t="s">
        <v>8286</v>
      </c>
      <c r="R2306" s="14" t="s">
        <v>8290</v>
      </c>
      <c r="S2306" s="16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8337</v>
      </c>
      <c r="O2307">
        <f t="shared" si="180"/>
        <v>101</v>
      </c>
      <c r="P2307" s="10">
        <f t="shared" ref="P2307:P2370" si="181">IFERROR(ROUND(E2307/L2307,2),0 )</f>
        <v>109.11</v>
      </c>
      <c r="Q2307" s="14" t="s">
        <v>8286</v>
      </c>
      <c r="R2307" s="14" t="s">
        <v>8290</v>
      </c>
      <c r="S2307" s="16">
        <f t="shared" ref="S2307:S2370" si="182">(((J2307/60)/60)/24)+DATE(1970,1,1)</f>
        <v>41834.695277777777</v>
      </c>
      <c r="T2307" s="17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8337</v>
      </c>
      <c r="O2308">
        <f t="shared" si="180"/>
        <v>107</v>
      </c>
      <c r="P2308" s="10">
        <f t="shared" si="181"/>
        <v>51.19</v>
      </c>
      <c r="Q2308" s="14" t="s">
        <v>8286</v>
      </c>
      <c r="R2308" s="14" t="s">
        <v>8290</v>
      </c>
      <c r="S2308" s="16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8337</v>
      </c>
      <c r="O2309">
        <f t="shared" si="180"/>
        <v>107</v>
      </c>
      <c r="P2309" s="10">
        <f t="shared" si="181"/>
        <v>27.94</v>
      </c>
      <c r="Q2309" s="14" t="s">
        <v>8286</v>
      </c>
      <c r="R2309" s="14" t="s">
        <v>8290</v>
      </c>
      <c r="S2309" s="16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8337</v>
      </c>
      <c r="O2310">
        <f t="shared" si="180"/>
        <v>101</v>
      </c>
      <c r="P2310" s="10">
        <f t="shared" si="181"/>
        <v>82.5</v>
      </c>
      <c r="Q2310" s="14" t="s">
        <v>8286</v>
      </c>
      <c r="R2310" s="14" t="s">
        <v>8290</v>
      </c>
      <c r="S2310" s="16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8337</v>
      </c>
      <c r="O2311">
        <f t="shared" si="180"/>
        <v>107</v>
      </c>
      <c r="P2311" s="10">
        <f t="shared" si="181"/>
        <v>59.82</v>
      </c>
      <c r="Q2311" s="14" t="s">
        <v>8286</v>
      </c>
      <c r="R2311" s="14" t="s">
        <v>8290</v>
      </c>
      <c r="S2311" s="16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8337</v>
      </c>
      <c r="O2312">
        <f t="shared" si="180"/>
        <v>429</v>
      </c>
      <c r="P2312" s="10">
        <f t="shared" si="181"/>
        <v>64.819999999999993</v>
      </c>
      <c r="Q2312" s="14" t="s">
        <v>8286</v>
      </c>
      <c r="R2312" s="14" t="s">
        <v>8290</v>
      </c>
      <c r="S2312" s="16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8337</v>
      </c>
      <c r="O2313">
        <f t="shared" si="180"/>
        <v>104</v>
      </c>
      <c r="P2313" s="10">
        <f t="shared" si="181"/>
        <v>90.1</v>
      </c>
      <c r="Q2313" s="14" t="s">
        <v>8286</v>
      </c>
      <c r="R2313" s="14" t="s">
        <v>8290</v>
      </c>
      <c r="S2313" s="16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8337</v>
      </c>
      <c r="O2314">
        <f t="shared" si="180"/>
        <v>108</v>
      </c>
      <c r="P2314" s="10">
        <f t="shared" si="181"/>
        <v>40.96</v>
      </c>
      <c r="Q2314" s="14" t="s">
        <v>8286</v>
      </c>
      <c r="R2314" s="14" t="s">
        <v>8290</v>
      </c>
      <c r="S2314" s="16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8337</v>
      </c>
      <c r="O2315">
        <f t="shared" si="180"/>
        <v>176</v>
      </c>
      <c r="P2315" s="10">
        <f t="shared" si="181"/>
        <v>56</v>
      </c>
      <c r="Q2315" s="14" t="s">
        <v>8286</v>
      </c>
      <c r="R2315" s="14" t="s">
        <v>8290</v>
      </c>
      <c r="S2315" s="16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8337</v>
      </c>
      <c r="O2316">
        <f t="shared" si="180"/>
        <v>157</v>
      </c>
      <c r="P2316" s="10">
        <f t="shared" si="181"/>
        <v>37.67</v>
      </c>
      <c r="Q2316" s="14" t="s">
        <v>8286</v>
      </c>
      <c r="R2316" s="14" t="s">
        <v>8290</v>
      </c>
      <c r="S2316" s="16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8337</v>
      </c>
      <c r="O2317">
        <f t="shared" si="180"/>
        <v>103</v>
      </c>
      <c r="P2317" s="10">
        <f t="shared" si="181"/>
        <v>40.08</v>
      </c>
      <c r="Q2317" s="14" t="s">
        <v>8286</v>
      </c>
      <c r="R2317" s="14" t="s">
        <v>8290</v>
      </c>
      <c r="S2317" s="16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8337</v>
      </c>
      <c r="O2318">
        <f t="shared" si="180"/>
        <v>104</v>
      </c>
      <c r="P2318" s="10">
        <f t="shared" si="181"/>
        <v>78.03</v>
      </c>
      <c r="Q2318" s="14" t="s">
        <v>8286</v>
      </c>
      <c r="R2318" s="14" t="s">
        <v>8290</v>
      </c>
      <c r="S2318" s="16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8337</v>
      </c>
      <c r="O2319">
        <f t="shared" si="180"/>
        <v>104</v>
      </c>
      <c r="P2319" s="10">
        <f t="shared" si="181"/>
        <v>18.91</v>
      </c>
      <c r="Q2319" s="14" t="s">
        <v>8286</v>
      </c>
      <c r="R2319" s="14" t="s">
        <v>8290</v>
      </c>
      <c r="S2319" s="16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8337</v>
      </c>
      <c r="O2320">
        <f t="shared" si="180"/>
        <v>121</v>
      </c>
      <c r="P2320" s="10">
        <f t="shared" si="181"/>
        <v>37.130000000000003</v>
      </c>
      <c r="Q2320" s="14" t="s">
        <v>8286</v>
      </c>
      <c r="R2320" s="14" t="s">
        <v>8290</v>
      </c>
      <c r="S2320" s="16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8337</v>
      </c>
      <c r="O2321">
        <f t="shared" si="180"/>
        <v>108</v>
      </c>
      <c r="P2321" s="10">
        <f t="shared" si="181"/>
        <v>41.96</v>
      </c>
      <c r="Q2321" s="14" t="s">
        <v>8286</v>
      </c>
      <c r="R2321" s="14" t="s">
        <v>8290</v>
      </c>
      <c r="S2321" s="16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8337</v>
      </c>
      <c r="O2322">
        <f t="shared" si="180"/>
        <v>109</v>
      </c>
      <c r="P2322" s="10">
        <f t="shared" si="181"/>
        <v>61.04</v>
      </c>
      <c r="Q2322" s="14" t="s">
        <v>8286</v>
      </c>
      <c r="R2322" s="14" t="s">
        <v>8290</v>
      </c>
      <c r="S2322" s="16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8356</v>
      </c>
      <c r="O2323">
        <f t="shared" si="180"/>
        <v>39</v>
      </c>
      <c r="P2323" s="10">
        <f t="shared" si="181"/>
        <v>64.53</v>
      </c>
      <c r="Q2323" s="14" t="s">
        <v>8297</v>
      </c>
      <c r="R2323" s="14" t="s">
        <v>8313</v>
      </c>
      <c r="S2323" s="16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8356</v>
      </c>
      <c r="O2324">
        <f t="shared" si="180"/>
        <v>3</v>
      </c>
      <c r="P2324" s="10">
        <f t="shared" si="181"/>
        <v>21.25</v>
      </c>
      <c r="Q2324" s="14" t="s">
        <v>8297</v>
      </c>
      <c r="R2324" s="14" t="s">
        <v>8313</v>
      </c>
      <c r="S2324" s="16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8356</v>
      </c>
      <c r="O2325">
        <f t="shared" si="180"/>
        <v>48</v>
      </c>
      <c r="P2325" s="10">
        <f t="shared" si="181"/>
        <v>30</v>
      </c>
      <c r="Q2325" s="14" t="s">
        <v>8297</v>
      </c>
      <c r="R2325" s="14" t="s">
        <v>8313</v>
      </c>
      <c r="S2325" s="16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8356</v>
      </c>
      <c r="O2326">
        <f t="shared" si="180"/>
        <v>21</v>
      </c>
      <c r="P2326" s="10">
        <f t="shared" si="181"/>
        <v>25.49</v>
      </c>
      <c r="Q2326" s="14" t="s">
        <v>8297</v>
      </c>
      <c r="R2326" s="14" t="s">
        <v>8313</v>
      </c>
      <c r="S2326" s="16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8356</v>
      </c>
      <c r="O2327">
        <f t="shared" si="180"/>
        <v>8</v>
      </c>
      <c r="P2327" s="10">
        <f t="shared" si="181"/>
        <v>11.43</v>
      </c>
      <c r="Q2327" s="14" t="s">
        <v>8297</v>
      </c>
      <c r="R2327" s="14" t="s">
        <v>8313</v>
      </c>
      <c r="S2327" s="16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8356</v>
      </c>
      <c r="O2328">
        <f t="shared" si="180"/>
        <v>1</v>
      </c>
      <c r="P2328" s="10">
        <f t="shared" si="181"/>
        <v>108</v>
      </c>
      <c r="Q2328" s="14" t="s">
        <v>8297</v>
      </c>
      <c r="R2328" s="14" t="s">
        <v>8313</v>
      </c>
      <c r="S2328" s="16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8356</v>
      </c>
      <c r="O2329">
        <f t="shared" si="180"/>
        <v>526</v>
      </c>
      <c r="P2329" s="10">
        <f t="shared" si="181"/>
        <v>54.88</v>
      </c>
      <c r="Q2329" s="14" t="s">
        <v>8297</v>
      </c>
      <c r="R2329" s="14" t="s">
        <v>8313</v>
      </c>
      <c r="S2329" s="16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8356</v>
      </c>
      <c r="O2330">
        <f t="shared" si="180"/>
        <v>254</v>
      </c>
      <c r="P2330" s="10">
        <f t="shared" si="181"/>
        <v>47.38</v>
      </c>
      <c r="Q2330" s="14" t="s">
        <v>8297</v>
      </c>
      <c r="R2330" s="14" t="s">
        <v>8313</v>
      </c>
      <c r="S2330" s="16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8356</v>
      </c>
      <c r="O2331">
        <f t="shared" si="180"/>
        <v>106</v>
      </c>
      <c r="P2331" s="10">
        <f t="shared" si="181"/>
        <v>211.84</v>
      </c>
      <c r="Q2331" s="14" t="s">
        <v>8297</v>
      </c>
      <c r="R2331" s="14" t="s">
        <v>8313</v>
      </c>
      <c r="S2331" s="16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8356</v>
      </c>
      <c r="O2332">
        <f t="shared" si="180"/>
        <v>102</v>
      </c>
      <c r="P2332" s="10">
        <f t="shared" si="181"/>
        <v>219.93</v>
      </c>
      <c r="Q2332" s="14" t="s">
        <v>8297</v>
      </c>
      <c r="R2332" s="14" t="s">
        <v>8313</v>
      </c>
      <c r="S2332" s="16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8356</v>
      </c>
      <c r="O2333">
        <f t="shared" si="180"/>
        <v>144</v>
      </c>
      <c r="P2333" s="10">
        <f t="shared" si="181"/>
        <v>40.799999999999997</v>
      </c>
      <c r="Q2333" s="14" t="s">
        <v>8297</v>
      </c>
      <c r="R2333" s="14" t="s">
        <v>8313</v>
      </c>
      <c r="S2333" s="16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8356</v>
      </c>
      <c r="O2334">
        <f t="shared" si="180"/>
        <v>106</v>
      </c>
      <c r="P2334" s="10">
        <f t="shared" si="181"/>
        <v>75.5</v>
      </c>
      <c r="Q2334" s="14" t="s">
        <v>8297</v>
      </c>
      <c r="R2334" s="14" t="s">
        <v>8313</v>
      </c>
      <c r="S2334" s="16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8356</v>
      </c>
      <c r="O2335">
        <f t="shared" si="180"/>
        <v>212</v>
      </c>
      <c r="P2335" s="10">
        <f t="shared" si="181"/>
        <v>13.54</v>
      </c>
      <c r="Q2335" s="14" t="s">
        <v>8297</v>
      </c>
      <c r="R2335" s="14" t="s">
        <v>8313</v>
      </c>
      <c r="S2335" s="16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8356</v>
      </c>
      <c r="O2336">
        <f t="shared" si="180"/>
        <v>102</v>
      </c>
      <c r="P2336" s="10">
        <f t="shared" si="181"/>
        <v>60.87</v>
      </c>
      <c r="Q2336" s="14" t="s">
        <v>8297</v>
      </c>
      <c r="R2336" s="14" t="s">
        <v>8313</v>
      </c>
      <c r="S2336" s="16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8356</v>
      </c>
      <c r="O2337">
        <f t="shared" si="180"/>
        <v>102</v>
      </c>
      <c r="P2337" s="10">
        <f t="shared" si="181"/>
        <v>115.69</v>
      </c>
      <c r="Q2337" s="14" t="s">
        <v>8297</v>
      </c>
      <c r="R2337" s="14" t="s">
        <v>8313</v>
      </c>
      <c r="S2337" s="16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8356</v>
      </c>
      <c r="O2338">
        <f t="shared" si="180"/>
        <v>521</v>
      </c>
      <c r="P2338" s="10">
        <f t="shared" si="181"/>
        <v>48.1</v>
      </c>
      <c r="Q2338" s="14" t="s">
        <v>8297</v>
      </c>
      <c r="R2338" s="14" t="s">
        <v>8313</v>
      </c>
      <c r="S2338" s="16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8356</v>
      </c>
      <c r="O2339">
        <f t="shared" si="180"/>
        <v>111</v>
      </c>
      <c r="P2339" s="10">
        <f t="shared" si="181"/>
        <v>74.180000000000007</v>
      </c>
      <c r="Q2339" s="14" t="s">
        <v>8297</v>
      </c>
      <c r="R2339" s="14" t="s">
        <v>8313</v>
      </c>
      <c r="S2339" s="16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8356</v>
      </c>
      <c r="O2340">
        <f t="shared" si="180"/>
        <v>101</v>
      </c>
      <c r="P2340" s="10">
        <f t="shared" si="181"/>
        <v>123.35</v>
      </c>
      <c r="Q2340" s="14" t="s">
        <v>8297</v>
      </c>
      <c r="R2340" s="14" t="s">
        <v>8313</v>
      </c>
      <c r="S2340" s="16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8356</v>
      </c>
      <c r="O2341">
        <f t="shared" si="180"/>
        <v>294</v>
      </c>
      <c r="P2341" s="10">
        <f t="shared" si="181"/>
        <v>66.62</v>
      </c>
      <c r="Q2341" s="14" t="s">
        <v>8297</v>
      </c>
      <c r="R2341" s="14" t="s">
        <v>8313</v>
      </c>
      <c r="S2341" s="16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8356</v>
      </c>
      <c r="O2342">
        <f t="shared" si="180"/>
        <v>106</v>
      </c>
      <c r="P2342" s="10">
        <f t="shared" si="181"/>
        <v>104.99</v>
      </c>
      <c r="Q2342" s="14" t="s">
        <v>8297</v>
      </c>
      <c r="R2342" s="14" t="s">
        <v>8313</v>
      </c>
      <c r="S2342" s="16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8330</v>
      </c>
      <c r="O2343">
        <f t="shared" si="180"/>
        <v>0</v>
      </c>
      <c r="P2343" s="10">
        <f t="shared" si="181"/>
        <v>0</v>
      </c>
      <c r="Q2343" s="14" t="s">
        <v>8280</v>
      </c>
      <c r="R2343" s="14" t="s">
        <v>8281</v>
      </c>
      <c r="S2343" s="16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8330</v>
      </c>
      <c r="O2344">
        <f t="shared" si="180"/>
        <v>0</v>
      </c>
      <c r="P2344" s="10">
        <f t="shared" si="181"/>
        <v>0</v>
      </c>
      <c r="Q2344" s="14" t="s">
        <v>8280</v>
      </c>
      <c r="R2344" s="14" t="s">
        <v>8281</v>
      </c>
      <c r="S2344" s="16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8330</v>
      </c>
      <c r="O2345">
        <f t="shared" si="180"/>
        <v>3</v>
      </c>
      <c r="P2345" s="10">
        <f t="shared" si="181"/>
        <v>300</v>
      </c>
      <c r="Q2345" s="14" t="s">
        <v>8280</v>
      </c>
      <c r="R2345" s="14" t="s">
        <v>8281</v>
      </c>
      <c r="S2345" s="16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8330</v>
      </c>
      <c r="O2346">
        <f t="shared" si="180"/>
        <v>0</v>
      </c>
      <c r="P2346" s="10">
        <f t="shared" si="181"/>
        <v>1</v>
      </c>
      <c r="Q2346" s="14" t="s">
        <v>8280</v>
      </c>
      <c r="R2346" s="14" t="s">
        <v>8281</v>
      </c>
      <c r="S2346" s="16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8330</v>
      </c>
      <c r="O2347">
        <f t="shared" si="180"/>
        <v>0</v>
      </c>
      <c r="P2347" s="10">
        <f t="shared" si="181"/>
        <v>0</v>
      </c>
      <c r="Q2347" s="14" t="s">
        <v>8280</v>
      </c>
      <c r="R2347" s="14" t="s">
        <v>8281</v>
      </c>
      <c r="S2347" s="16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8330</v>
      </c>
      <c r="O2348">
        <f t="shared" si="180"/>
        <v>0</v>
      </c>
      <c r="P2348" s="10">
        <f t="shared" si="181"/>
        <v>13</v>
      </c>
      <c r="Q2348" s="14" t="s">
        <v>8280</v>
      </c>
      <c r="R2348" s="14" t="s">
        <v>8281</v>
      </c>
      <c r="S2348" s="16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8330</v>
      </c>
      <c r="O2349">
        <f t="shared" si="180"/>
        <v>2</v>
      </c>
      <c r="P2349" s="10">
        <f t="shared" si="181"/>
        <v>15</v>
      </c>
      <c r="Q2349" s="14" t="s">
        <v>8280</v>
      </c>
      <c r="R2349" s="14" t="s">
        <v>8281</v>
      </c>
      <c r="S2349" s="16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8330</v>
      </c>
      <c r="O2350">
        <f t="shared" si="180"/>
        <v>0</v>
      </c>
      <c r="P2350" s="10">
        <f t="shared" si="181"/>
        <v>54</v>
      </c>
      <c r="Q2350" s="14" t="s">
        <v>8280</v>
      </c>
      <c r="R2350" s="14" t="s">
        <v>8281</v>
      </c>
      <c r="S2350" s="16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8330</v>
      </c>
      <c r="O2351">
        <f t="shared" si="180"/>
        <v>0</v>
      </c>
      <c r="P2351" s="10">
        <f t="shared" si="181"/>
        <v>0</v>
      </c>
      <c r="Q2351" s="14" t="s">
        <v>8280</v>
      </c>
      <c r="R2351" s="14" t="s">
        <v>8281</v>
      </c>
      <c r="S2351" s="16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8330</v>
      </c>
      <c r="O2352">
        <f t="shared" si="180"/>
        <v>0</v>
      </c>
      <c r="P2352" s="10">
        <f t="shared" si="181"/>
        <v>0</v>
      </c>
      <c r="Q2352" s="14" t="s">
        <v>8280</v>
      </c>
      <c r="R2352" s="14" t="s">
        <v>8281</v>
      </c>
      <c r="S2352" s="16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8330</v>
      </c>
      <c r="O2353">
        <f t="shared" si="180"/>
        <v>1</v>
      </c>
      <c r="P2353" s="10">
        <f t="shared" si="181"/>
        <v>15.43</v>
      </c>
      <c r="Q2353" s="14" t="s">
        <v>8280</v>
      </c>
      <c r="R2353" s="14" t="s">
        <v>8281</v>
      </c>
      <c r="S2353" s="16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8330</v>
      </c>
      <c r="O2354">
        <f t="shared" si="180"/>
        <v>0</v>
      </c>
      <c r="P2354" s="10">
        <f t="shared" si="181"/>
        <v>0</v>
      </c>
      <c r="Q2354" s="14" t="s">
        <v>8280</v>
      </c>
      <c r="R2354" s="14" t="s">
        <v>8281</v>
      </c>
      <c r="S2354" s="16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8330</v>
      </c>
      <c r="O2355">
        <f t="shared" si="180"/>
        <v>0</v>
      </c>
      <c r="P2355" s="10">
        <f t="shared" si="181"/>
        <v>0</v>
      </c>
      <c r="Q2355" s="14" t="s">
        <v>8280</v>
      </c>
      <c r="R2355" s="14" t="s">
        <v>8281</v>
      </c>
      <c r="S2355" s="16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8330</v>
      </c>
      <c r="O2356">
        <f t="shared" si="180"/>
        <v>0</v>
      </c>
      <c r="P2356" s="10">
        <f t="shared" si="181"/>
        <v>25</v>
      </c>
      <c r="Q2356" s="14" t="s">
        <v>8280</v>
      </c>
      <c r="R2356" s="14" t="s">
        <v>8281</v>
      </c>
      <c r="S2356" s="16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8330</v>
      </c>
      <c r="O2357">
        <f t="shared" si="180"/>
        <v>1</v>
      </c>
      <c r="P2357" s="10">
        <f t="shared" si="181"/>
        <v>27.5</v>
      </c>
      <c r="Q2357" s="14" t="s">
        <v>8280</v>
      </c>
      <c r="R2357" s="14" t="s">
        <v>8281</v>
      </c>
      <c r="S2357" s="16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8330</v>
      </c>
      <c r="O2358">
        <f t="shared" si="180"/>
        <v>0</v>
      </c>
      <c r="P2358" s="10">
        <f t="shared" si="181"/>
        <v>0</v>
      </c>
      <c r="Q2358" s="14" t="s">
        <v>8280</v>
      </c>
      <c r="R2358" s="14" t="s">
        <v>8281</v>
      </c>
      <c r="S2358" s="16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8330</v>
      </c>
      <c r="O2359">
        <f t="shared" si="180"/>
        <v>0</v>
      </c>
      <c r="P2359" s="10">
        <f t="shared" si="181"/>
        <v>0</v>
      </c>
      <c r="Q2359" s="14" t="s">
        <v>8280</v>
      </c>
      <c r="R2359" s="14" t="s">
        <v>8281</v>
      </c>
      <c r="S2359" s="16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8330</v>
      </c>
      <c r="O2360">
        <f t="shared" si="180"/>
        <v>0</v>
      </c>
      <c r="P2360" s="10">
        <f t="shared" si="181"/>
        <v>0</v>
      </c>
      <c r="Q2360" s="14" t="s">
        <v>8280</v>
      </c>
      <c r="R2360" s="14" t="s">
        <v>8281</v>
      </c>
      <c r="S2360" s="16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8330</v>
      </c>
      <c r="O2361">
        <f t="shared" si="180"/>
        <v>15</v>
      </c>
      <c r="P2361" s="10">
        <f t="shared" si="181"/>
        <v>367</v>
      </c>
      <c r="Q2361" s="14" t="s">
        <v>8280</v>
      </c>
      <c r="R2361" s="14" t="s">
        <v>8281</v>
      </c>
      <c r="S2361" s="16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8330</v>
      </c>
      <c r="O2362">
        <f t="shared" si="180"/>
        <v>0</v>
      </c>
      <c r="P2362" s="10">
        <f t="shared" si="181"/>
        <v>2</v>
      </c>
      <c r="Q2362" s="14" t="s">
        <v>8280</v>
      </c>
      <c r="R2362" s="14" t="s">
        <v>8281</v>
      </c>
      <c r="S2362" s="16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8330</v>
      </c>
      <c r="O2363">
        <f t="shared" si="180"/>
        <v>0</v>
      </c>
      <c r="P2363" s="10">
        <f t="shared" si="181"/>
        <v>0</v>
      </c>
      <c r="Q2363" s="14" t="s">
        <v>8280</v>
      </c>
      <c r="R2363" s="14" t="s">
        <v>8281</v>
      </c>
      <c r="S2363" s="16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8330</v>
      </c>
      <c r="O2364">
        <f t="shared" si="180"/>
        <v>29</v>
      </c>
      <c r="P2364" s="10">
        <f t="shared" si="181"/>
        <v>60</v>
      </c>
      <c r="Q2364" s="14" t="s">
        <v>8280</v>
      </c>
      <c r="R2364" s="14" t="s">
        <v>8281</v>
      </c>
      <c r="S2364" s="16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8330</v>
      </c>
      <c r="O2365">
        <f t="shared" si="180"/>
        <v>0</v>
      </c>
      <c r="P2365" s="10">
        <f t="shared" si="181"/>
        <v>0</v>
      </c>
      <c r="Q2365" s="14" t="s">
        <v>8280</v>
      </c>
      <c r="R2365" s="14" t="s">
        <v>8281</v>
      </c>
      <c r="S2365" s="16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8330</v>
      </c>
      <c r="O2366">
        <f t="shared" si="180"/>
        <v>0</v>
      </c>
      <c r="P2366" s="10">
        <f t="shared" si="181"/>
        <v>0</v>
      </c>
      <c r="Q2366" s="14" t="s">
        <v>8280</v>
      </c>
      <c r="R2366" s="14" t="s">
        <v>8281</v>
      </c>
      <c r="S2366" s="16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8330</v>
      </c>
      <c r="O2367">
        <f t="shared" si="180"/>
        <v>0</v>
      </c>
      <c r="P2367" s="10">
        <f t="shared" si="181"/>
        <v>0</v>
      </c>
      <c r="Q2367" s="14" t="s">
        <v>8280</v>
      </c>
      <c r="R2367" s="14" t="s">
        <v>8281</v>
      </c>
      <c r="S2367" s="16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8330</v>
      </c>
      <c r="O2368">
        <f t="shared" si="180"/>
        <v>11</v>
      </c>
      <c r="P2368" s="10">
        <f t="shared" si="181"/>
        <v>97.41</v>
      </c>
      <c r="Q2368" s="14" t="s">
        <v>8280</v>
      </c>
      <c r="R2368" s="14" t="s">
        <v>8281</v>
      </c>
      <c r="S2368" s="16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8330</v>
      </c>
      <c r="O2369">
        <f t="shared" si="180"/>
        <v>1</v>
      </c>
      <c r="P2369" s="10">
        <f t="shared" si="181"/>
        <v>47.86</v>
      </c>
      <c r="Q2369" s="14" t="s">
        <v>8280</v>
      </c>
      <c r="R2369" s="14" t="s">
        <v>8281</v>
      </c>
      <c r="S2369" s="16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8330</v>
      </c>
      <c r="O2370">
        <f t="shared" ref="O2370:O2433" si="185">ROUND(E2370/D2370*100,0)</f>
        <v>0</v>
      </c>
      <c r="P2370" s="10">
        <f t="shared" si="181"/>
        <v>50</v>
      </c>
      <c r="Q2370" s="14" t="s">
        <v>8280</v>
      </c>
      <c r="R2370" s="14" t="s">
        <v>8281</v>
      </c>
      <c r="S2370" s="16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8330</v>
      </c>
      <c r="O2371">
        <f t="shared" si="185"/>
        <v>0</v>
      </c>
      <c r="P2371" s="10">
        <f t="shared" ref="P2371:P2434" si="186">IFERROR(ROUND(E2371/L2371,2),0 )</f>
        <v>0</v>
      </c>
      <c r="Q2371" s="14" t="s">
        <v>8280</v>
      </c>
      <c r="R2371" s="14" t="s">
        <v>8281</v>
      </c>
      <c r="S2371" s="16">
        <f t="shared" ref="S2371:S2434" si="187">(((J2371/60)/60)/24)+DATE(1970,1,1)</f>
        <v>42380.812627314815</v>
      </c>
      <c r="T2371" s="17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8330</v>
      </c>
      <c r="O2372">
        <f t="shared" si="185"/>
        <v>0</v>
      </c>
      <c r="P2372" s="10">
        <f t="shared" si="186"/>
        <v>20.5</v>
      </c>
      <c r="Q2372" s="14" t="s">
        <v>8280</v>
      </c>
      <c r="R2372" s="14" t="s">
        <v>8281</v>
      </c>
      <c r="S2372" s="16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8330</v>
      </c>
      <c r="O2373">
        <f t="shared" si="185"/>
        <v>0</v>
      </c>
      <c r="P2373" s="10">
        <f t="shared" si="186"/>
        <v>0</v>
      </c>
      <c r="Q2373" s="14" t="s">
        <v>8280</v>
      </c>
      <c r="R2373" s="14" t="s">
        <v>8281</v>
      </c>
      <c r="S2373" s="16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8330</v>
      </c>
      <c r="O2374">
        <f t="shared" si="185"/>
        <v>3</v>
      </c>
      <c r="P2374" s="10">
        <f t="shared" si="186"/>
        <v>30</v>
      </c>
      <c r="Q2374" s="14" t="s">
        <v>8280</v>
      </c>
      <c r="R2374" s="14" t="s">
        <v>8281</v>
      </c>
      <c r="S2374" s="16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8330</v>
      </c>
      <c r="O2375">
        <f t="shared" si="185"/>
        <v>0</v>
      </c>
      <c r="P2375" s="10">
        <f t="shared" si="186"/>
        <v>50</v>
      </c>
      <c r="Q2375" s="14" t="s">
        <v>8280</v>
      </c>
      <c r="R2375" s="14" t="s">
        <v>8281</v>
      </c>
      <c r="S2375" s="16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8330</v>
      </c>
      <c r="O2376">
        <f t="shared" si="185"/>
        <v>0</v>
      </c>
      <c r="P2376" s="10">
        <f t="shared" si="186"/>
        <v>10</v>
      </c>
      <c r="Q2376" s="14" t="s">
        <v>8280</v>
      </c>
      <c r="R2376" s="14" t="s">
        <v>8281</v>
      </c>
      <c r="S2376" s="16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8330</v>
      </c>
      <c r="O2377">
        <f t="shared" si="185"/>
        <v>0</v>
      </c>
      <c r="P2377" s="10">
        <f t="shared" si="186"/>
        <v>0</v>
      </c>
      <c r="Q2377" s="14" t="s">
        <v>8280</v>
      </c>
      <c r="R2377" s="14" t="s">
        <v>8281</v>
      </c>
      <c r="S2377" s="16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8330</v>
      </c>
      <c r="O2378">
        <f t="shared" si="185"/>
        <v>11</v>
      </c>
      <c r="P2378" s="10">
        <f t="shared" si="186"/>
        <v>81.58</v>
      </c>
      <c r="Q2378" s="14" t="s">
        <v>8280</v>
      </c>
      <c r="R2378" s="14" t="s">
        <v>8281</v>
      </c>
      <c r="S2378" s="16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8330</v>
      </c>
      <c r="O2379">
        <f t="shared" si="185"/>
        <v>0</v>
      </c>
      <c r="P2379" s="10">
        <f t="shared" si="186"/>
        <v>0</v>
      </c>
      <c r="Q2379" s="14" t="s">
        <v>8280</v>
      </c>
      <c r="R2379" s="14" t="s">
        <v>8281</v>
      </c>
      <c r="S2379" s="16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8330</v>
      </c>
      <c r="O2380">
        <f t="shared" si="185"/>
        <v>0</v>
      </c>
      <c r="P2380" s="10">
        <f t="shared" si="186"/>
        <v>0</v>
      </c>
      <c r="Q2380" s="14" t="s">
        <v>8280</v>
      </c>
      <c r="R2380" s="14" t="s">
        <v>8281</v>
      </c>
      <c r="S2380" s="16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8330</v>
      </c>
      <c r="O2381">
        <f t="shared" si="185"/>
        <v>0</v>
      </c>
      <c r="P2381" s="10">
        <f t="shared" si="186"/>
        <v>0</v>
      </c>
      <c r="Q2381" s="14" t="s">
        <v>8280</v>
      </c>
      <c r="R2381" s="14" t="s">
        <v>8281</v>
      </c>
      <c r="S2381" s="16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8330</v>
      </c>
      <c r="O2382">
        <f t="shared" si="185"/>
        <v>0</v>
      </c>
      <c r="P2382" s="10">
        <f t="shared" si="186"/>
        <v>18.329999999999998</v>
      </c>
      <c r="Q2382" s="14" t="s">
        <v>8280</v>
      </c>
      <c r="R2382" s="14" t="s">
        <v>8281</v>
      </c>
      <c r="S2382" s="16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8330</v>
      </c>
      <c r="O2383">
        <f t="shared" si="185"/>
        <v>2</v>
      </c>
      <c r="P2383" s="10">
        <f t="shared" si="186"/>
        <v>224.43</v>
      </c>
      <c r="Q2383" s="14" t="s">
        <v>8280</v>
      </c>
      <c r="R2383" s="14" t="s">
        <v>8281</v>
      </c>
      <c r="S2383" s="16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8330</v>
      </c>
      <c r="O2384">
        <f t="shared" si="185"/>
        <v>3</v>
      </c>
      <c r="P2384" s="10">
        <f t="shared" si="186"/>
        <v>37.5</v>
      </c>
      <c r="Q2384" s="14" t="s">
        <v>8280</v>
      </c>
      <c r="R2384" s="14" t="s">
        <v>8281</v>
      </c>
      <c r="S2384" s="16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8330</v>
      </c>
      <c r="O2385">
        <f t="shared" si="185"/>
        <v>4</v>
      </c>
      <c r="P2385" s="10">
        <f t="shared" si="186"/>
        <v>145</v>
      </c>
      <c r="Q2385" s="14" t="s">
        <v>8280</v>
      </c>
      <c r="R2385" s="14" t="s">
        <v>8281</v>
      </c>
      <c r="S2385" s="16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8330</v>
      </c>
      <c r="O2386">
        <f t="shared" si="185"/>
        <v>1</v>
      </c>
      <c r="P2386" s="10">
        <f t="shared" si="186"/>
        <v>1</v>
      </c>
      <c r="Q2386" s="14" t="s">
        <v>8280</v>
      </c>
      <c r="R2386" s="14" t="s">
        <v>8281</v>
      </c>
      <c r="S2386" s="16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8330</v>
      </c>
      <c r="O2387">
        <f t="shared" si="185"/>
        <v>1</v>
      </c>
      <c r="P2387" s="10">
        <f t="shared" si="186"/>
        <v>112.57</v>
      </c>
      <c r="Q2387" s="14" t="s">
        <v>8280</v>
      </c>
      <c r="R2387" s="14" t="s">
        <v>8281</v>
      </c>
      <c r="S2387" s="16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8330</v>
      </c>
      <c r="O2388">
        <f t="shared" si="185"/>
        <v>0</v>
      </c>
      <c r="P2388" s="10">
        <f t="shared" si="186"/>
        <v>0</v>
      </c>
      <c r="Q2388" s="14" t="s">
        <v>8280</v>
      </c>
      <c r="R2388" s="14" t="s">
        <v>8281</v>
      </c>
      <c r="S2388" s="16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8330</v>
      </c>
      <c r="O2389">
        <f t="shared" si="185"/>
        <v>1</v>
      </c>
      <c r="P2389" s="10">
        <f t="shared" si="186"/>
        <v>342</v>
      </c>
      <c r="Q2389" s="14" t="s">
        <v>8280</v>
      </c>
      <c r="R2389" s="14" t="s">
        <v>8281</v>
      </c>
      <c r="S2389" s="16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8330</v>
      </c>
      <c r="O2390">
        <f t="shared" si="185"/>
        <v>1</v>
      </c>
      <c r="P2390" s="10">
        <f t="shared" si="186"/>
        <v>57.88</v>
      </c>
      <c r="Q2390" s="14" t="s">
        <v>8280</v>
      </c>
      <c r="R2390" s="14" t="s">
        <v>8281</v>
      </c>
      <c r="S2390" s="16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8330</v>
      </c>
      <c r="O2391">
        <f t="shared" si="185"/>
        <v>0</v>
      </c>
      <c r="P2391" s="10">
        <f t="shared" si="186"/>
        <v>30</v>
      </c>
      <c r="Q2391" s="14" t="s">
        <v>8280</v>
      </c>
      <c r="R2391" s="14" t="s">
        <v>8281</v>
      </c>
      <c r="S2391" s="16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8330</v>
      </c>
      <c r="O2392">
        <f t="shared" si="185"/>
        <v>0</v>
      </c>
      <c r="P2392" s="10">
        <f t="shared" si="186"/>
        <v>0</v>
      </c>
      <c r="Q2392" s="14" t="s">
        <v>8280</v>
      </c>
      <c r="R2392" s="14" t="s">
        <v>8281</v>
      </c>
      <c r="S2392" s="16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8330</v>
      </c>
      <c r="O2393">
        <f t="shared" si="185"/>
        <v>0</v>
      </c>
      <c r="P2393" s="10">
        <f t="shared" si="186"/>
        <v>25</v>
      </c>
      <c r="Q2393" s="14" t="s">
        <v>8280</v>
      </c>
      <c r="R2393" s="14" t="s">
        <v>8281</v>
      </c>
      <c r="S2393" s="16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8330</v>
      </c>
      <c r="O2394">
        <f t="shared" si="185"/>
        <v>0</v>
      </c>
      <c r="P2394" s="10">
        <f t="shared" si="186"/>
        <v>0</v>
      </c>
      <c r="Q2394" s="14" t="s">
        <v>8280</v>
      </c>
      <c r="R2394" s="14" t="s">
        <v>8281</v>
      </c>
      <c r="S2394" s="16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8330</v>
      </c>
      <c r="O2395">
        <f t="shared" si="185"/>
        <v>0</v>
      </c>
      <c r="P2395" s="10">
        <f t="shared" si="186"/>
        <v>50</v>
      </c>
      <c r="Q2395" s="14" t="s">
        <v>8280</v>
      </c>
      <c r="R2395" s="14" t="s">
        <v>8281</v>
      </c>
      <c r="S2395" s="16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8330</v>
      </c>
      <c r="O2396">
        <f t="shared" si="185"/>
        <v>0</v>
      </c>
      <c r="P2396" s="10">
        <f t="shared" si="186"/>
        <v>1.5</v>
      </c>
      <c r="Q2396" s="14" t="s">
        <v>8280</v>
      </c>
      <c r="R2396" s="14" t="s">
        <v>8281</v>
      </c>
      <c r="S2396" s="16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8330</v>
      </c>
      <c r="O2397">
        <f t="shared" si="185"/>
        <v>0</v>
      </c>
      <c r="P2397" s="10">
        <f t="shared" si="186"/>
        <v>0</v>
      </c>
      <c r="Q2397" s="14" t="s">
        <v>8280</v>
      </c>
      <c r="R2397" s="14" t="s">
        <v>8281</v>
      </c>
      <c r="S2397" s="16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8330</v>
      </c>
      <c r="O2398">
        <f t="shared" si="185"/>
        <v>0</v>
      </c>
      <c r="P2398" s="10">
        <f t="shared" si="186"/>
        <v>10</v>
      </c>
      <c r="Q2398" s="14" t="s">
        <v>8280</v>
      </c>
      <c r="R2398" s="14" t="s">
        <v>8281</v>
      </c>
      <c r="S2398" s="16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8330</v>
      </c>
      <c r="O2399">
        <f t="shared" si="185"/>
        <v>0</v>
      </c>
      <c r="P2399" s="10">
        <f t="shared" si="186"/>
        <v>0</v>
      </c>
      <c r="Q2399" s="14" t="s">
        <v>8280</v>
      </c>
      <c r="R2399" s="14" t="s">
        <v>8281</v>
      </c>
      <c r="S2399" s="16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8330</v>
      </c>
      <c r="O2400">
        <f t="shared" si="185"/>
        <v>0</v>
      </c>
      <c r="P2400" s="10">
        <f t="shared" si="186"/>
        <v>0</v>
      </c>
      <c r="Q2400" s="14" t="s">
        <v>8280</v>
      </c>
      <c r="R2400" s="14" t="s">
        <v>8281</v>
      </c>
      <c r="S2400" s="16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8330</v>
      </c>
      <c r="O2401">
        <f t="shared" si="185"/>
        <v>0</v>
      </c>
      <c r="P2401" s="10">
        <f t="shared" si="186"/>
        <v>0</v>
      </c>
      <c r="Q2401" s="14" t="s">
        <v>8280</v>
      </c>
      <c r="R2401" s="14" t="s">
        <v>8281</v>
      </c>
      <c r="S2401" s="16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8330</v>
      </c>
      <c r="O2402">
        <f t="shared" si="185"/>
        <v>0</v>
      </c>
      <c r="P2402" s="10">
        <f t="shared" si="186"/>
        <v>0</v>
      </c>
      <c r="Q2402" s="14" t="s">
        <v>8280</v>
      </c>
      <c r="R2402" s="14" t="s">
        <v>8281</v>
      </c>
      <c r="S2402" s="16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8342</v>
      </c>
      <c r="O2403">
        <f t="shared" si="185"/>
        <v>1</v>
      </c>
      <c r="P2403" s="10">
        <f t="shared" si="186"/>
        <v>22.33</v>
      </c>
      <c r="Q2403" s="14" t="s">
        <v>8297</v>
      </c>
      <c r="R2403" s="14" t="s">
        <v>8298</v>
      </c>
      <c r="S2403" s="16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8342</v>
      </c>
      <c r="O2404">
        <f t="shared" si="185"/>
        <v>0</v>
      </c>
      <c r="P2404" s="10">
        <f t="shared" si="186"/>
        <v>52</v>
      </c>
      <c r="Q2404" s="14" t="s">
        <v>8297</v>
      </c>
      <c r="R2404" s="14" t="s">
        <v>8298</v>
      </c>
      <c r="S2404" s="16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8342</v>
      </c>
      <c r="O2405">
        <f t="shared" si="185"/>
        <v>17</v>
      </c>
      <c r="P2405" s="10">
        <f t="shared" si="186"/>
        <v>16.829999999999998</v>
      </c>
      <c r="Q2405" s="14" t="s">
        <v>8297</v>
      </c>
      <c r="R2405" s="14" t="s">
        <v>8298</v>
      </c>
      <c r="S2405" s="16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8342</v>
      </c>
      <c r="O2406">
        <f t="shared" si="185"/>
        <v>0</v>
      </c>
      <c r="P2406" s="10">
        <f t="shared" si="186"/>
        <v>0</v>
      </c>
      <c r="Q2406" s="14" t="s">
        <v>8297</v>
      </c>
      <c r="R2406" s="14" t="s">
        <v>8298</v>
      </c>
      <c r="S2406" s="16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8342</v>
      </c>
      <c r="O2407">
        <f t="shared" si="185"/>
        <v>23</v>
      </c>
      <c r="P2407" s="10">
        <f t="shared" si="186"/>
        <v>56.3</v>
      </c>
      <c r="Q2407" s="14" t="s">
        <v>8297</v>
      </c>
      <c r="R2407" s="14" t="s">
        <v>8298</v>
      </c>
      <c r="S2407" s="16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8342</v>
      </c>
      <c r="O2408">
        <f t="shared" si="185"/>
        <v>41</v>
      </c>
      <c r="P2408" s="10">
        <f t="shared" si="186"/>
        <v>84.06</v>
      </c>
      <c r="Q2408" s="14" t="s">
        <v>8297</v>
      </c>
      <c r="R2408" s="14" t="s">
        <v>8298</v>
      </c>
      <c r="S2408" s="16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8342</v>
      </c>
      <c r="O2409">
        <f t="shared" si="185"/>
        <v>25</v>
      </c>
      <c r="P2409" s="10">
        <f t="shared" si="186"/>
        <v>168.39</v>
      </c>
      <c r="Q2409" s="14" t="s">
        <v>8297</v>
      </c>
      <c r="R2409" s="14" t="s">
        <v>8298</v>
      </c>
      <c r="S2409" s="16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8342</v>
      </c>
      <c r="O2410">
        <f t="shared" si="185"/>
        <v>0</v>
      </c>
      <c r="P2410" s="10">
        <f t="shared" si="186"/>
        <v>15</v>
      </c>
      <c r="Q2410" s="14" t="s">
        <v>8297</v>
      </c>
      <c r="R2410" s="14" t="s">
        <v>8298</v>
      </c>
      <c r="S2410" s="16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8342</v>
      </c>
      <c r="O2411">
        <f t="shared" si="185"/>
        <v>2</v>
      </c>
      <c r="P2411" s="10">
        <f t="shared" si="186"/>
        <v>76.67</v>
      </c>
      <c r="Q2411" s="14" t="s">
        <v>8297</v>
      </c>
      <c r="R2411" s="14" t="s">
        <v>8298</v>
      </c>
      <c r="S2411" s="16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8342</v>
      </c>
      <c r="O2412">
        <f t="shared" si="185"/>
        <v>0</v>
      </c>
      <c r="P2412" s="10">
        <f t="shared" si="186"/>
        <v>0</v>
      </c>
      <c r="Q2412" s="14" t="s">
        <v>8297</v>
      </c>
      <c r="R2412" s="14" t="s">
        <v>8298</v>
      </c>
      <c r="S2412" s="16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8342</v>
      </c>
      <c r="O2413">
        <f t="shared" si="185"/>
        <v>1</v>
      </c>
      <c r="P2413" s="10">
        <f t="shared" si="186"/>
        <v>50.33</v>
      </c>
      <c r="Q2413" s="14" t="s">
        <v>8297</v>
      </c>
      <c r="R2413" s="14" t="s">
        <v>8298</v>
      </c>
      <c r="S2413" s="16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8342</v>
      </c>
      <c r="O2414">
        <f t="shared" si="185"/>
        <v>0</v>
      </c>
      <c r="P2414" s="10">
        <f t="shared" si="186"/>
        <v>0</v>
      </c>
      <c r="Q2414" s="14" t="s">
        <v>8297</v>
      </c>
      <c r="R2414" s="14" t="s">
        <v>8298</v>
      </c>
      <c r="S2414" s="16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8342</v>
      </c>
      <c r="O2415">
        <f t="shared" si="185"/>
        <v>1</v>
      </c>
      <c r="P2415" s="10">
        <f t="shared" si="186"/>
        <v>8.33</v>
      </c>
      <c r="Q2415" s="14" t="s">
        <v>8297</v>
      </c>
      <c r="R2415" s="14" t="s">
        <v>8298</v>
      </c>
      <c r="S2415" s="16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8342</v>
      </c>
      <c r="O2416">
        <f t="shared" si="185"/>
        <v>3</v>
      </c>
      <c r="P2416" s="10">
        <f t="shared" si="186"/>
        <v>35.380000000000003</v>
      </c>
      <c r="Q2416" s="14" t="s">
        <v>8297</v>
      </c>
      <c r="R2416" s="14" t="s">
        <v>8298</v>
      </c>
      <c r="S2416" s="16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8342</v>
      </c>
      <c r="O2417">
        <f t="shared" si="185"/>
        <v>1</v>
      </c>
      <c r="P2417" s="10">
        <f t="shared" si="186"/>
        <v>55.83</v>
      </c>
      <c r="Q2417" s="14" t="s">
        <v>8297</v>
      </c>
      <c r="R2417" s="14" t="s">
        <v>8298</v>
      </c>
      <c r="S2417" s="16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8342</v>
      </c>
      <c r="O2418">
        <f t="shared" si="185"/>
        <v>0</v>
      </c>
      <c r="P2418" s="10">
        <f t="shared" si="186"/>
        <v>5</v>
      </c>
      <c r="Q2418" s="14" t="s">
        <v>8297</v>
      </c>
      <c r="R2418" s="14" t="s">
        <v>8298</v>
      </c>
      <c r="S2418" s="16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8342</v>
      </c>
      <c r="O2419">
        <f t="shared" si="185"/>
        <v>0</v>
      </c>
      <c r="P2419" s="10">
        <f t="shared" si="186"/>
        <v>0</v>
      </c>
      <c r="Q2419" s="14" t="s">
        <v>8297</v>
      </c>
      <c r="R2419" s="14" t="s">
        <v>8298</v>
      </c>
      <c r="S2419" s="16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8342</v>
      </c>
      <c r="O2420">
        <f t="shared" si="185"/>
        <v>0</v>
      </c>
      <c r="P2420" s="10">
        <f t="shared" si="186"/>
        <v>1</v>
      </c>
      <c r="Q2420" s="14" t="s">
        <v>8297</v>
      </c>
      <c r="R2420" s="14" t="s">
        <v>8298</v>
      </c>
      <c r="S2420" s="16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8342</v>
      </c>
      <c r="O2421">
        <f t="shared" si="185"/>
        <v>0</v>
      </c>
      <c r="P2421" s="10">
        <f t="shared" si="186"/>
        <v>0</v>
      </c>
      <c r="Q2421" s="14" t="s">
        <v>8297</v>
      </c>
      <c r="R2421" s="14" t="s">
        <v>8298</v>
      </c>
      <c r="S2421" s="16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8342</v>
      </c>
      <c r="O2422">
        <f t="shared" si="185"/>
        <v>15</v>
      </c>
      <c r="P2422" s="10">
        <f t="shared" si="186"/>
        <v>69.47</v>
      </c>
      <c r="Q2422" s="14" t="s">
        <v>8297</v>
      </c>
      <c r="R2422" s="14" t="s">
        <v>8298</v>
      </c>
      <c r="S2422" s="16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8342</v>
      </c>
      <c r="O2423">
        <f t="shared" si="185"/>
        <v>0</v>
      </c>
      <c r="P2423" s="10">
        <f t="shared" si="186"/>
        <v>1</v>
      </c>
      <c r="Q2423" s="14" t="s">
        <v>8297</v>
      </c>
      <c r="R2423" s="14" t="s">
        <v>8298</v>
      </c>
      <c r="S2423" s="16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8342</v>
      </c>
      <c r="O2424">
        <f t="shared" si="185"/>
        <v>0</v>
      </c>
      <c r="P2424" s="10">
        <f t="shared" si="186"/>
        <v>1</v>
      </c>
      <c r="Q2424" s="14" t="s">
        <v>8297</v>
      </c>
      <c r="R2424" s="14" t="s">
        <v>8298</v>
      </c>
      <c r="S2424" s="16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8342</v>
      </c>
      <c r="O2425">
        <f t="shared" si="185"/>
        <v>0</v>
      </c>
      <c r="P2425" s="10">
        <f t="shared" si="186"/>
        <v>8</v>
      </c>
      <c r="Q2425" s="14" t="s">
        <v>8297</v>
      </c>
      <c r="R2425" s="14" t="s">
        <v>8298</v>
      </c>
      <c r="S2425" s="16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8342</v>
      </c>
      <c r="O2426">
        <f t="shared" si="185"/>
        <v>1</v>
      </c>
      <c r="P2426" s="10">
        <f t="shared" si="186"/>
        <v>34.44</v>
      </c>
      <c r="Q2426" s="14" t="s">
        <v>8297</v>
      </c>
      <c r="R2426" s="14" t="s">
        <v>8298</v>
      </c>
      <c r="S2426" s="16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8342</v>
      </c>
      <c r="O2427">
        <f t="shared" si="185"/>
        <v>0</v>
      </c>
      <c r="P2427" s="10">
        <f t="shared" si="186"/>
        <v>1</v>
      </c>
      <c r="Q2427" s="14" t="s">
        <v>8297</v>
      </c>
      <c r="R2427" s="14" t="s">
        <v>8298</v>
      </c>
      <c r="S2427" s="16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8342</v>
      </c>
      <c r="O2428">
        <f t="shared" si="185"/>
        <v>0</v>
      </c>
      <c r="P2428" s="10">
        <f t="shared" si="186"/>
        <v>0</v>
      </c>
      <c r="Q2428" s="14" t="s">
        <v>8297</v>
      </c>
      <c r="R2428" s="14" t="s">
        <v>8298</v>
      </c>
      <c r="S2428" s="16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8342</v>
      </c>
      <c r="O2429">
        <f t="shared" si="185"/>
        <v>0</v>
      </c>
      <c r="P2429" s="10">
        <f t="shared" si="186"/>
        <v>1</v>
      </c>
      <c r="Q2429" s="14" t="s">
        <v>8297</v>
      </c>
      <c r="R2429" s="14" t="s">
        <v>8298</v>
      </c>
      <c r="S2429" s="16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8342</v>
      </c>
      <c r="O2430">
        <f t="shared" si="185"/>
        <v>0</v>
      </c>
      <c r="P2430" s="10">
        <f t="shared" si="186"/>
        <v>1</v>
      </c>
      <c r="Q2430" s="14" t="s">
        <v>8297</v>
      </c>
      <c r="R2430" s="14" t="s">
        <v>8298</v>
      </c>
      <c r="S2430" s="16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8342</v>
      </c>
      <c r="O2431">
        <f t="shared" si="185"/>
        <v>1</v>
      </c>
      <c r="P2431" s="10">
        <f t="shared" si="186"/>
        <v>501.25</v>
      </c>
      <c r="Q2431" s="14" t="s">
        <v>8297</v>
      </c>
      <c r="R2431" s="14" t="s">
        <v>8298</v>
      </c>
      <c r="S2431" s="16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8342</v>
      </c>
      <c r="O2432">
        <f t="shared" si="185"/>
        <v>1</v>
      </c>
      <c r="P2432" s="10">
        <f t="shared" si="186"/>
        <v>10.5</v>
      </c>
      <c r="Q2432" s="14" t="s">
        <v>8297</v>
      </c>
      <c r="R2432" s="14" t="s">
        <v>8298</v>
      </c>
      <c r="S2432" s="16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8342</v>
      </c>
      <c r="O2433">
        <f t="shared" si="185"/>
        <v>0</v>
      </c>
      <c r="P2433" s="10">
        <f t="shared" si="186"/>
        <v>1</v>
      </c>
      <c r="Q2433" s="14" t="s">
        <v>8297</v>
      </c>
      <c r="R2433" s="14" t="s">
        <v>8298</v>
      </c>
      <c r="S2433" s="16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8342</v>
      </c>
      <c r="O2434">
        <f t="shared" ref="O2434:O2497" si="190">ROUND(E2434/D2434*100,0)</f>
        <v>0</v>
      </c>
      <c r="P2434" s="10">
        <f t="shared" si="186"/>
        <v>1</v>
      </c>
      <c r="Q2434" s="14" t="s">
        <v>8297</v>
      </c>
      <c r="R2434" s="14" t="s">
        <v>8298</v>
      </c>
      <c r="S2434" s="16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8342</v>
      </c>
      <c r="O2435">
        <f t="shared" si="190"/>
        <v>0</v>
      </c>
      <c r="P2435" s="10">
        <f t="shared" ref="P2435:P2498" si="191">IFERROR(ROUND(E2435/L2435,2),0 )</f>
        <v>0</v>
      </c>
      <c r="Q2435" s="14" t="s">
        <v>8297</v>
      </c>
      <c r="R2435" s="14" t="s">
        <v>8298</v>
      </c>
      <c r="S2435" s="16">
        <f t="shared" ref="S2435:S2498" si="192">(((J2435/60)/60)/24)+DATE(1970,1,1)</f>
        <v>42397.89980324074</v>
      </c>
      <c r="T2435" s="17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8342</v>
      </c>
      <c r="O2436">
        <f t="shared" si="190"/>
        <v>0</v>
      </c>
      <c r="P2436" s="10">
        <f t="shared" si="191"/>
        <v>13</v>
      </c>
      <c r="Q2436" s="14" t="s">
        <v>8297</v>
      </c>
      <c r="R2436" s="14" t="s">
        <v>8298</v>
      </c>
      <c r="S2436" s="16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8342</v>
      </c>
      <c r="O2437">
        <f t="shared" si="190"/>
        <v>0</v>
      </c>
      <c r="P2437" s="10">
        <f t="shared" si="191"/>
        <v>306</v>
      </c>
      <c r="Q2437" s="14" t="s">
        <v>8297</v>
      </c>
      <c r="R2437" s="14" t="s">
        <v>8298</v>
      </c>
      <c r="S2437" s="16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8342</v>
      </c>
      <c r="O2438">
        <f t="shared" si="190"/>
        <v>0</v>
      </c>
      <c r="P2438" s="10">
        <f t="shared" si="191"/>
        <v>22.5</v>
      </c>
      <c r="Q2438" s="14" t="s">
        <v>8297</v>
      </c>
      <c r="R2438" s="14" t="s">
        <v>8298</v>
      </c>
      <c r="S2438" s="16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8342</v>
      </c>
      <c r="O2439">
        <f t="shared" si="190"/>
        <v>0</v>
      </c>
      <c r="P2439" s="10">
        <f t="shared" si="191"/>
        <v>0</v>
      </c>
      <c r="Q2439" s="14" t="s">
        <v>8297</v>
      </c>
      <c r="R2439" s="14" t="s">
        <v>8298</v>
      </c>
      <c r="S2439" s="16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8342</v>
      </c>
      <c r="O2440">
        <f t="shared" si="190"/>
        <v>0</v>
      </c>
      <c r="P2440" s="10">
        <f t="shared" si="191"/>
        <v>50</v>
      </c>
      <c r="Q2440" s="14" t="s">
        <v>8297</v>
      </c>
      <c r="R2440" s="14" t="s">
        <v>8298</v>
      </c>
      <c r="S2440" s="16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8342</v>
      </c>
      <c r="O2441">
        <f t="shared" si="190"/>
        <v>0</v>
      </c>
      <c r="P2441" s="10">
        <f t="shared" si="191"/>
        <v>0</v>
      </c>
      <c r="Q2441" s="14" t="s">
        <v>8297</v>
      </c>
      <c r="R2441" s="14" t="s">
        <v>8298</v>
      </c>
      <c r="S2441" s="16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8342</v>
      </c>
      <c r="O2442">
        <f t="shared" si="190"/>
        <v>0</v>
      </c>
      <c r="P2442" s="10">
        <f t="shared" si="191"/>
        <v>5</v>
      </c>
      <c r="Q2442" s="14" t="s">
        <v>8297</v>
      </c>
      <c r="R2442" s="14" t="s">
        <v>8298</v>
      </c>
      <c r="S2442" s="16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8356</v>
      </c>
      <c r="O2443">
        <f t="shared" si="190"/>
        <v>108</v>
      </c>
      <c r="P2443" s="10">
        <f t="shared" si="191"/>
        <v>74.23</v>
      </c>
      <c r="Q2443" s="14" t="s">
        <v>8297</v>
      </c>
      <c r="R2443" s="14" t="s">
        <v>8313</v>
      </c>
      <c r="S2443" s="16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8356</v>
      </c>
      <c r="O2444">
        <f t="shared" si="190"/>
        <v>126</v>
      </c>
      <c r="P2444" s="10">
        <f t="shared" si="191"/>
        <v>81.25</v>
      </c>
      <c r="Q2444" s="14" t="s">
        <v>8297</v>
      </c>
      <c r="R2444" s="14" t="s">
        <v>8313</v>
      </c>
      <c r="S2444" s="16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8356</v>
      </c>
      <c r="O2445">
        <f t="shared" si="190"/>
        <v>203</v>
      </c>
      <c r="P2445" s="10">
        <f t="shared" si="191"/>
        <v>130.22999999999999</v>
      </c>
      <c r="Q2445" s="14" t="s">
        <v>8297</v>
      </c>
      <c r="R2445" s="14" t="s">
        <v>8313</v>
      </c>
      <c r="S2445" s="16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8356</v>
      </c>
      <c r="O2446">
        <f t="shared" si="190"/>
        <v>109</v>
      </c>
      <c r="P2446" s="10">
        <f t="shared" si="191"/>
        <v>53.41</v>
      </c>
      <c r="Q2446" s="14" t="s">
        <v>8297</v>
      </c>
      <c r="R2446" s="14" t="s">
        <v>8313</v>
      </c>
      <c r="S2446" s="16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8356</v>
      </c>
      <c r="O2447">
        <f t="shared" si="190"/>
        <v>173</v>
      </c>
      <c r="P2447" s="10">
        <f t="shared" si="191"/>
        <v>75.13</v>
      </c>
      <c r="Q2447" s="14" t="s">
        <v>8297</v>
      </c>
      <c r="R2447" s="14" t="s">
        <v>8313</v>
      </c>
      <c r="S2447" s="16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8356</v>
      </c>
      <c r="O2448">
        <f t="shared" si="190"/>
        <v>168</v>
      </c>
      <c r="P2448" s="10">
        <f t="shared" si="191"/>
        <v>75.67</v>
      </c>
      <c r="Q2448" s="14" t="s">
        <v>8297</v>
      </c>
      <c r="R2448" s="14" t="s">
        <v>8313</v>
      </c>
      <c r="S2448" s="16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8356</v>
      </c>
      <c r="O2449">
        <f t="shared" si="190"/>
        <v>427</v>
      </c>
      <c r="P2449" s="10">
        <f t="shared" si="191"/>
        <v>31.69</v>
      </c>
      <c r="Q2449" s="14" t="s">
        <v>8297</v>
      </c>
      <c r="R2449" s="14" t="s">
        <v>8313</v>
      </c>
      <c r="S2449" s="16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8356</v>
      </c>
      <c r="O2450">
        <f t="shared" si="190"/>
        <v>108</v>
      </c>
      <c r="P2450" s="10">
        <f t="shared" si="191"/>
        <v>47.78</v>
      </c>
      <c r="Q2450" s="14" t="s">
        <v>8297</v>
      </c>
      <c r="R2450" s="14" t="s">
        <v>8313</v>
      </c>
      <c r="S2450" s="16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8356</v>
      </c>
      <c r="O2451">
        <f t="shared" si="190"/>
        <v>108</v>
      </c>
      <c r="P2451" s="10">
        <f t="shared" si="191"/>
        <v>90</v>
      </c>
      <c r="Q2451" s="14" t="s">
        <v>8297</v>
      </c>
      <c r="R2451" s="14" t="s">
        <v>8313</v>
      </c>
      <c r="S2451" s="16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8356</v>
      </c>
      <c r="O2452">
        <f t="shared" si="190"/>
        <v>102</v>
      </c>
      <c r="P2452" s="10">
        <f t="shared" si="191"/>
        <v>149.31</v>
      </c>
      <c r="Q2452" s="14" t="s">
        <v>8297</v>
      </c>
      <c r="R2452" s="14" t="s">
        <v>8313</v>
      </c>
      <c r="S2452" s="16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8356</v>
      </c>
      <c r="O2453">
        <f t="shared" si="190"/>
        <v>115</v>
      </c>
      <c r="P2453" s="10">
        <f t="shared" si="191"/>
        <v>62.07</v>
      </c>
      <c r="Q2453" s="14" t="s">
        <v>8297</v>
      </c>
      <c r="R2453" s="14" t="s">
        <v>8313</v>
      </c>
      <c r="S2453" s="16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8356</v>
      </c>
      <c r="O2454">
        <f t="shared" si="190"/>
        <v>134</v>
      </c>
      <c r="P2454" s="10">
        <f t="shared" si="191"/>
        <v>53.4</v>
      </c>
      <c r="Q2454" s="14" t="s">
        <v>8297</v>
      </c>
      <c r="R2454" s="14" t="s">
        <v>8313</v>
      </c>
      <c r="S2454" s="16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8356</v>
      </c>
      <c r="O2455">
        <f t="shared" si="190"/>
        <v>155</v>
      </c>
      <c r="P2455" s="10">
        <f t="shared" si="191"/>
        <v>69.27</v>
      </c>
      <c r="Q2455" s="14" t="s">
        <v>8297</v>
      </c>
      <c r="R2455" s="14" t="s">
        <v>8313</v>
      </c>
      <c r="S2455" s="16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8356</v>
      </c>
      <c r="O2456">
        <f t="shared" si="190"/>
        <v>101</v>
      </c>
      <c r="P2456" s="10">
        <f t="shared" si="191"/>
        <v>271.51</v>
      </c>
      <c r="Q2456" s="14" t="s">
        <v>8297</v>
      </c>
      <c r="R2456" s="14" t="s">
        <v>8313</v>
      </c>
      <c r="S2456" s="16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8356</v>
      </c>
      <c r="O2457">
        <f t="shared" si="190"/>
        <v>182</v>
      </c>
      <c r="P2457" s="10">
        <f t="shared" si="191"/>
        <v>34.130000000000003</v>
      </c>
      <c r="Q2457" s="14" t="s">
        <v>8297</v>
      </c>
      <c r="R2457" s="14" t="s">
        <v>8313</v>
      </c>
      <c r="S2457" s="16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8356</v>
      </c>
      <c r="O2458">
        <f t="shared" si="190"/>
        <v>181</v>
      </c>
      <c r="P2458" s="10">
        <f t="shared" si="191"/>
        <v>40.49</v>
      </c>
      <c r="Q2458" s="14" t="s">
        <v>8297</v>
      </c>
      <c r="R2458" s="14" t="s">
        <v>8313</v>
      </c>
      <c r="S2458" s="16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8356</v>
      </c>
      <c r="O2459">
        <f t="shared" si="190"/>
        <v>102</v>
      </c>
      <c r="P2459" s="10">
        <f t="shared" si="191"/>
        <v>189.76</v>
      </c>
      <c r="Q2459" s="14" t="s">
        <v>8297</v>
      </c>
      <c r="R2459" s="14" t="s">
        <v>8313</v>
      </c>
      <c r="S2459" s="16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8356</v>
      </c>
      <c r="O2460">
        <f t="shared" si="190"/>
        <v>110</v>
      </c>
      <c r="P2460" s="10">
        <f t="shared" si="191"/>
        <v>68.86</v>
      </c>
      <c r="Q2460" s="14" t="s">
        <v>8297</v>
      </c>
      <c r="R2460" s="14" t="s">
        <v>8313</v>
      </c>
      <c r="S2460" s="16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8356</v>
      </c>
      <c r="O2461">
        <f t="shared" si="190"/>
        <v>102</v>
      </c>
      <c r="P2461" s="10">
        <f t="shared" si="191"/>
        <v>108.78</v>
      </c>
      <c r="Q2461" s="14" t="s">
        <v>8297</v>
      </c>
      <c r="R2461" s="14" t="s">
        <v>8313</v>
      </c>
      <c r="S2461" s="16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8356</v>
      </c>
      <c r="O2462">
        <f t="shared" si="190"/>
        <v>101</v>
      </c>
      <c r="P2462" s="10">
        <f t="shared" si="191"/>
        <v>125.99</v>
      </c>
      <c r="Q2462" s="14" t="s">
        <v>8297</v>
      </c>
      <c r="R2462" s="14" t="s">
        <v>8313</v>
      </c>
      <c r="S2462" s="16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8337</v>
      </c>
      <c r="O2463">
        <f t="shared" si="190"/>
        <v>104</v>
      </c>
      <c r="P2463" s="10">
        <f t="shared" si="191"/>
        <v>90.52</v>
      </c>
      <c r="Q2463" s="14" t="s">
        <v>8286</v>
      </c>
      <c r="R2463" s="14" t="s">
        <v>8290</v>
      </c>
      <c r="S2463" s="16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8337</v>
      </c>
      <c r="O2464">
        <f t="shared" si="190"/>
        <v>111</v>
      </c>
      <c r="P2464" s="10">
        <f t="shared" si="191"/>
        <v>28.88</v>
      </c>
      <c r="Q2464" s="14" t="s">
        <v>8286</v>
      </c>
      <c r="R2464" s="14" t="s">
        <v>8290</v>
      </c>
      <c r="S2464" s="16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8337</v>
      </c>
      <c r="O2465">
        <f t="shared" si="190"/>
        <v>116</v>
      </c>
      <c r="P2465" s="10">
        <f t="shared" si="191"/>
        <v>31</v>
      </c>
      <c r="Q2465" s="14" t="s">
        <v>8286</v>
      </c>
      <c r="R2465" s="14" t="s">
        <v>8290</v>
      </c>
      <c r="S2465" s="16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8337</v>
      </c>
      <c r="O2466">
        <f t="shared" si="190"/>
        <v>111</v>
      </c>
      <c r="P2466" s="10">
        <f t="shared" si="191"/>
        <v>51.67</v>
      </c>
      <c r="Q2466" s="14" t="s">
        <v>8286</v>
      </c>
      <c r="R2466" s="14" t="s">
        <v>8290</v>
      </c>
      <c r="S2466" s="16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8337</v>
      </c>
      <c r="O2467">
        <f t="shared" si="190"/>
        <v>180</v>
      </c>
      <c r="P2467" s="10">
        <f t="shared" si="191"/>
        <v>26.27</v>
      </c>
      <c r="Q2467" s="14" t="s">
        <v>8286</v>
      </c>
      <c r="R2467" s="14" t="s">
        <v>8290</v>
      </c>
      <c r="S2467" s="16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8337</v>
      </c>
      <c r="O2468">
        <f t="shared" si="190"/>
        <v>100</v>
      </c>
      <c r="P2468" s="10">
        <f t="shared" si="191"/>
        <v>48.08</v>
      </c>
      <c r="Q2468" s="14" t="s">
        <v>8286</v>
      </c>
      <c r="R2468" s="14" t="s">
        <v>8290</v>
      </c>
      <c r="S2468" s="16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8337</v>
      </c>
      <c r="O2469">
        <f t="shared" si="190"/>
        <v>119</v>
      </c>
      <c r="P2469" s="10">
        <f t="shared" si="191"/>
        <v>27.56</v>
      </c>
      <c r="Q2469" s="14" t="s">
        <v>8286</v>
      </c>
      <c r="R2469" s="14" t="s">
        <v>8290</v>
      </c>
      <c r="S2469" s="16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8337</v>
      </c>
      <c r="O2470">
        <f t="shared" si="190"/>
        <v>107</v>
      </c>
      <c r="P2470" s="10">
        <f t="shared" si="191"/>
        <v>36.97</v>
      </c>
      <c r="Q2470" s="14" t="s">
        <v>8286</v>
      </c>
      <c r="R2470" s="14" t="s">
        <v>8290</v>
      </c>
      <c r="S2470" s="16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8337</v>
      </c>
      <c r="O2471">
        <f t="shared" si="190"/>
        <v>114</v>
      </c>
      <c r="P2471" s="10">
        <f t="shared" si="191"/>
        <v>29.02</v>
      </c>
      <c r="Q2471" s="14" t="s">
        <v>8286</v>
      </c>
      <c r="R2471" s="14" t="s">
        <v>8290</v>
      </c>
      <c r="S2471" s="16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8337</v>
      </c>
      <c r="O2472">
        <f t="shared" si="190"/>
        <v>103</v>
      </c>
      <c r="P2472" s="10">
        <f t="shared" si="191"/>
        <v>28.66</v>
      </c>
      <c r="Q2472" s="14" t="s">
        <v>8286</v>
      </c>
      <c r="R2472" s="14" t="s">
        <v>8290</v>
      </c>
      <c r="S2472" s="16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8337</v>
      </c>
      <c r="O2473">
        <f t="shared" si="190"/>
        <v>128</v>
      </c>
      <c r="P2473" s="10">
        <f t="shared" si="191"/>
        <v>37.65</v>
      </c>
      <c r="Q2473" s="14" t="s">
        <v>8286</v>
      </c>
      <c r="R2473" s="14" t="s">
        <v>8290</v>
      </c>
      <c r="S2473" s="16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8337</v>
      </c>
      <c r="O2474">
        <f t="shared" si="190"/>
        <v>136</v>
      </c>
      <c r="P2474" s="10">
        <f t="shared" si="191"/>
        <v>97.9</v>
      </c>
      <c r="Q2474" s="14" t="s">
        <v>8286</v>
      </c>
      <c r="R2474" s="14" t="s">
        <v>8290</v>
      </c>
      <c r="S2474" s="16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8337</v>
      </c>
      <c r="O2475">
        <f t="shared" si="190"/>
        <v>100</v>
      </c>
      <c r="P2475" s="10">
        <f t="shared" si="191"/>
        <v>42.55</v>
      </c>
      <c r="Q2475" s="14" t="s">
        <v>8286</v>
      </c>
      <c r="R2475" s="14" t="s">
        <v>8290</v>
      </c>
      <c r="S2475" s="16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8337</v>
      </c>
      <c r="O2476">
        <f t="shared" si="190"/>
        <v>100</v>
      </c>
      <c r="P2476" s="10">
        <f t="shared" si="191"/>
        <v>131.58000000000001</v>
      </c>
      <c r="Q2476" s="14" t="s">
        <v>8286</v>
      </c>
      <c r="R2476" s="14" t="s">
        <v>8290</v>
      </c>
      <c r="S2476" s="16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8337</v>
      </c>
      <c r="O2477">
        <f t="shared" si="190"/>
        <v>105</v>
      </c>
      <c r="P2477" s="10">
        <f t="shared" si="191"/>
        <v>32.32</v>
      </c>
      <c r="Q2477" s="14" t="s">
        <v>8286</v>
      </c>
      <c r="R2477" s="14" t="s">
        <v>8290</v>
      </c>
      <c r="S2477" s="16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8337</v>
      </c>
      <c r="O2478">
        <f t="shared" si="190"/>
        <v>105</v>
      </c>
      <c r="P2478" s="10">
        <f t="shared" si="191"/>
        <v>61.1</v>
      </c>
      <c r="Q2478" s="14" t="s">
        <v>8286</v>
      </c>
      <c r="R2478" s="14" t="s">
        <v>8290</v>
      </c>
      <c r="S2478" s="16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8337</v>
      </c>
      <c r="O2479">
        <f t="shared" si="190"/>
        <v>171</v>
      </c>
      <c r="P2479" s="10">
        <f t="shared" si="191"/>
        <v>31.34</v>
      </c>
      <c r="Q2479" s="14" t="s">
        <v>8286</v>
      </c>
      <c r="R2479" s="14" t="s">
        <v>8290</v>
      </c>
      <c r="S2479" s="16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8337</v>
      </c>
      <c r="O2480">
        <f t="shared" si="190"/>
        <v>128</v>
      </c>
      <c r="P2480" s="10">
        <f t="shared" si="191"/>
        <v>129.11000000000001</v>
      </c>
      <c r="Q2480" s="14" t="s">
        <v>8286</v>
      </c>
      <c r="R2480" s="14" t="s">
        <v>8290</v>
      </c>
      <c r="S2480" s="16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8337</v>
      </c>
      <c r="O2481">
        <f t="shared" si="190"/>
        <v>133</v>
      </c>
      <c r="P2481" s="10">
        <f t="shared" si="191"/>
        <v>25.02</v>
      </c>
      <c r="Q2481" s="14" t="s">
        <v>8286</v>
      </c>
      <c r="R2481" s="14" t="s">
        <v>8290</v>
      </c>
      <c r="S2481" s="16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8337</v>
      </c>
      <c r="O2482">
        <f t="shared" si="190"/>
        <v>100</v>
      </c>
      <c r="P2482" s="10">
        <f t="shared" si="191"/>
        <v>250</v>
      </c>
      <c r="Q2482" s="14" t="s">
        <v>8286</v>
      </c>
      <c r="R2482" s="14" t="s">
        <v>8290</v>
      </c>
      <c r="S2482" s="16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8337</v>
      </c>
      <c r="O2483">
        <f t="shared" si="190"/>
        <v>113</v>
      </c>
      <c r="P2483" s="10">
        <f t="shared" si="191"/>
        <v>47.54</v>
      </c>
      <c r="Q2483" s="14" t="s">
        <v>8286</v>
      </c>
      <c r="R2483" s="14" t="s">
        <v>8290</v>
      </c>
      <c r="S2483" s="16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8337</v>
      </c>
      <c r="O2484">
        <f t="shared" si="190"/>
        <v>100</v>
      </c>
      <c r="P2484" s="10">
        <f t="shared" si="191"/>
        <v>40.04</v>
      </c>
      <c r="Q2484" s="14" t="s">
        <v>8286</v>
      </c>
      <c r="R2484" s="14" t="s">
        <v>8290</v>
      </c>
      <c r="S2484" s="16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8337</v>
      </c>
      <c r="O2485">
        <f t="shared" si="190"/>
        <v>114</v>
      </c>
      <c r="P2485" s="10">
        <f t="shared" si="191"/>
        <v>65.84</v>
      </c>
      <c r="Q2485" s="14" t="s">
        <v>8286</v>
      </c>
      <c r="R2485" s="14" t="s">
        <v>8290</v>
      </c>
      <c r="S2485" s="16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8337</v>
      </c>
      <c r="O2486">
        <f t="shared" si="190"/>
        <v>119</v>
      </c>
      <c r="P2486" s="10">
        <f t="shared" si="191"/>
        <v>46.4</v>
      </c>
      <c r="Q2486" s="14" t="s">
        <v>8286</v>
      </c>
      <c r="R2486" s="14" t="s">
        <v>8290</v>
      </c>
      <c r="S2486" s="16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8337</v>
      </c>
      <c r="O2487">
        <f t="shared" si="190"/>
        <v>103</v>
      </c>
      <c r="P2487" s="10">
        <f t="shared" si="191"/>
        <v>50.37</v>
      </c>
      <c r="Q2487" s="14" t="s">
        <v>8286</v>
      </c>
      <c r="R2487" s="14" t="s">
        <v>8290</v>
      </c>
      <c r="S2487" s="16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8337</v>
      </c>
      <c r="O2488">
        <f t="shared" si="190"/>
        <v>266</v>
      </c>
      <c r="P2488" s="10">
        <f t="shared" si="191"/>
        <v>26.57</v>
      </c>
      <c r="Q2488" s="14" t="s">
        <v>8286</v>
      </c>
      <c r="R2488" s="14" t="s">
        <v>8290</v>
      </c>
      <c r="S2488" s="16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8337</v>
      </c>
      <c r="O2489">
        <f t="shared" si="190"/>
        <v>100</v>
      </c>
      <c r="P2489" s="10">
        <f t="shared" si="191"/>
        <v>39.49</v>
      </c>
      <c r="Q2489" s="14" t="s">
        <v>8286</v>
      </c>
      <c r="R2489" s="14" t="s">
        <v>8290</v>
      </c>
      <c r="S2489" s="16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8337</v>
      </c>
      <c r="O2490">
        <f t="shared" si="190"/>
        <v>107</v>
      </c>
      <c r="P2490" s="10">
        <f t="shared" si="191"/>
        <v>49.25</v>
      </c>
      <c r="Q2490" s="14" t="s">
        <v>8286</v>
      </c>
      <c r="R2490" s="14" t="s">
        <v>8290</v>
      </c>
      <c r="S2490" s="16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8337</v>
      </c>
      <c r="O2491">
        <f t="shared" si="190"/>
        <v>134</v>
      </c>
      <c r="P2491" s="10">
        <f t="shared" si="191"/>
        <v>62.38</v>
      </c>
      <c r="Q2491" s="14" t="s">
        <v>8286</v>
      </c>
      <c r="R2491" s="14" t="s">
        <v>8290</v>
      </c>
      <c r="S2491" s="16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8337</v>
      </c>
      <c r="O2492">
        <f t="shared" si="190"/>
        <v>121</v>
      </c>
      <c r="P2492" s="10">
        <f t="shared" si="191"/>
        <v>37.94</v>
      </c>
      <c r="Q2492" s="14" t="s">
        <v>8286</v>
      </c>
      <c r="R2492" s="14" t="s">
        <v>8290</v>
      </c>
      <c r="S2492" s="16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8337</v>
      </c>
      <c r="O2493">
        <f t="shared" si="190"/>
        <v>103</v>
      </c>
      <c r="P2493" s="10">
        <f t="shared" si="191"/>
        <v>51.6</v>
      </c>
      <c r="Q2493" s="14" t="s">
        <v>8286</v>
      </c>
      <c r="R2493" s="14" t="s">
        <v>8290</v>
      </c>
      <c r="S2493" s="16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8337</v>
      </c>
      <c r="O2494">
        <f t="shared" si="190"/>
        <v>125</v>
      </c>
      <c r="P2494" s="10">
        <f t="shared" si="191"/>
        <v>27.78</v>
      </c>
      <c r="Q2494" s="14" t="s">
        <v>8286</v>
      </c>
      <c r="R2494" s="14" t="s">
        <v>8290</v>
      </c>
      <c r="S2494" s="16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8337</v>
      </c>
      <c r="O2495">
        <f t="shared" si="190"/>
        <v>129</v>
      </c>
      <c r="P2495" s="10">
        <f t="shared" si="191"/>
        <v>99.38</v>
      </c>
      <c r="Q2495" s="14" t="s">
        <v>8286</v>
      </c>
      <c r="R2495" s="14" t="s">
        <v>8290</v>
      </c>
      <c r="S2495" s="16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8337</v>
      </c>
      <c r="O2496">
        <f t="shared" si="190"/>
        <v>101</v>
      </c>
      <c r="P2496" s="10">
        <f t="shared" si="191"/>
        <v>38.85</v>
      </c>
      <c r="Q2496" s="14" t="s">
        <v>8286</v>
      </c>
      <c r="R2496" s="14" t="s">
        <v>8290</v>
      </c>
      <c r="S2496" s="16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8337</v>
      </c>
      <c r="O2497">
        <f t="shared" si="190"/>
        <v>128</v>
      </c>
      <c r="P2497" s="10">
        <f t="shared" si="191"/>
        <v>45.55</v>
      </c>
      <c r="Q2497" s="14" t="s">
        <v>8286</v>
      </c>
      <c r="R2497" s="14" t="s">
        <v>8290</v>
      </c>
      <c r="S2497" s="16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8337</v>
      </c>
      <c r="O2498">
        <f t="shared" ref="O2498:O2561" si="195">ROUND(E2498/D2498*100,0)</f>
        <v>100</v>
      </c>
      <c r="P2498" s="10">
        <f t="shared" si="191"/>
        <v>600</v>
      </c>
      <c r="Q2498" s="14" t="s">
        <v>8286</v>
      </c>
      <c r="R2498" s="14" t="s">
        <v>8290</v>
      </c>
      <c r="S2498" s="16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8337</v>
      </c>
      <c r="O2499">
        <f t="shared" si="195"/>
        <v>113</v>
      </c>
      <c r="P2499" s="10">
        <f t="shared" ref="P2499:P2562" si="196">IFERROR(ROUND(E2499/L2499,2),0 )</f>
        <v>80.55</v>
      </c>
      <c r="Q2499" s="14" t="s">
        <v>8286</v>
      </c>
      <c r="R2499" s="14" t="s">
        <v>8290</v>
      </c>
      <c r="S2499" s="16">
        <f t="shared" ref="S2499:S2562" si="197">(((J2499/60)/60)/24)+DATE(1970,1,1)</f>
        <v>40730.878912037035</v>
      </c>
      <c r="T2499" s="17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8337</v>
      </c>
      <c r="O2500">
        <f t="shared" si="195"/>
        <v>106</v>
      </c>
      <c r="P2500" s="10">
        <f t="shared" si="196"/>
        <v>52.8</v>
      </c>
      <c r="Q2500" s="14" t="s">
        <v>8286</v>
      </c>
      <c r="R2500" s="14" t="s">
        <v>8290</v>
      </c>
      <c r="S2500" s="16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8337</v>
      </c>
      <c r="O2501">
        <f t="shared" si="195"/>
        <v>203</v>
      </c>
      <c r="P2501" s="10">
        <f t="shared" si="196"/>
        <v>47.68</v>
      </c>
      <c r="Q2501" s="14" t="s">
        <v>8286</v>
      </c>
      <c r="R2501" s="14" t="s">
        <v>8290</v>
      </c>
      <c r="S2501" s="16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8337</v>
      </c>
      <c r="O2502">
        <f t="shared" si="195"/>
        <v>113</v>
      </c>
      <c r="P2502" s="10">
        <f t="shared" si="196"/>
        <v>23.45</v>
      </c>
      <c r="Q2502" s="14" t="s">
        <v>8286</v>
      </c>
      <c r="R2502" s="14" t="s">
        <v>8290</v>
      </c>
      <c r="S2502" s="16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8357</v>
      </c>
      <c r="O2503">
        <f t="shared" si="195"/>
        <v>3</v>
      </c>
      <c r="P2503" s="10">
        <f t="shared" si="196"/>
        <v>40.14</v>
      </c>
      <c r="Q2503" s="14" t="s">
        <v>8297</v>
      </c>
      <c r="R2503" s="14" t="s">
        <v>8314</v>
      </c>
      <c r="S2503" s="16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8357</v>
      </c>
      <c r="O2504">
        <f t="shared" si="195"/>
        <v>0</v>
      </c>
      <c r="P2504" s="10">
        <f t="shared" si="196"/>
        <v>17.2</v>
      </c>
      <c r="Q2504" s="14" t="s">
        <v>8297</v>
      </c>
      <c r="R2504" s="14" t="s">
        <v>8314</v>
      </c>
      <c r="S2504" s="16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8357</v>
      </c>
      <c r="O2505">
        <f t="shared" si="195"/>
        <v>0</v>
      </c>
      <c r="P2505" s="10">
        <f t="shared" si="196"/>
        <v>0</v>
      </c>
      <c r="Q2505" s="14" t="s">
        <v>8297</v>
      </c>
      <c r="R2505" s="14" t="s">
        <v>8314</v>
      </c>
      <c r="S2505" s="16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8357</v>
      </c>
      <c r="O2506">
        <f t="shared" si="195"/>
        <v>0</v>
      </c>
      <c r="P2506" s="10">
        <f t="shared" si="196"/>
        <v>0</v>
      </c>
      <c r="Q2506" s="14" t="s">
        <v>8297</v>
      </c>
      <c r="R2506" s="14" t="s">
        <v>8314</v>
      </c>
      <c r="S2506" s="16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8357</v>
      </c>
      <c r="O2507">
        <f t="shared" si="195"/>
        <v>0</v>
      </c>
      <c r="P2507" s="10">
        <f t="shared" si="196"/>
        <v>0</v>
      </c>
      <c r="Q2507" s="14" t="s">
        <v>8297</v>
      </c>
      <c r="R2507" s="14" t="s">
        <v>8314</v>
      </c>
      <c r="S2507" s="16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8357</v>
      </c>
      <c r="O2508">
        <f t="shared" si="195"/>
        <v>1</v>
      </c>
      <c r="P2508" s="10">
        <f t="shared" si="196"/>
        <v>15</v>
      </c>
      <c r="Q2508" s="14" t="s">
        <v>8297</v>
      </c>
      <c r="R2508" s="14" t="s">
        <v>8314</v>
      </c>
      <c r="S2508" s="16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8357</v>
      </c>
      <c r="O2509">
        <f t="shared" si="195"/>
        <v>0</v>
      </c>
      <c r="P2509" s="10">
        <f t="shared" si="196"/>
        <v>0</v>
      </c>
      <c r="Q2509" s="14" t="s">
        <v>8297</v>
      </c>
      <c r="R2509" s="14" t="s">
        <v>8314</v>
      </c>
      <c r="S2509" s="16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8357</v>
      </c>
      <c r="O2510">
        <f t="shared" si="195"/>
        <v>0</v>
      </c>
      <c r="P2510" s="10">
        <f t="shared" si="196"/>
        <v>0</v>
      </c>
      <c r="Q2510" s="14" t="s">
        <v>8297</v>
      </c>
      <c r="R2510" s="14" t="s">
        <v>8314</v>
      </c>
      <c r="S2510" s="16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8357</v>
      </c>
      <c r="O2511">
        <f t="shared" si="195"/>
        <v>1</v>
      </c>
      <c r="P2511" s="10">
        <f t="shared" si="196"/>
        <v>35.71</v>
      </c>
      <c r="Q2511" s="14" t="s">
        <v>8297</v>
      </c>
      <c r="R2511" s="14" t="s">
        <v>8314</v>
      </c>
      <c r="S2511" s="16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8357</v>
      </c>
      <c r="O2512">
        <f t="shared" si="195"/>
        <v>0</v>
      </c>
      <c r="P2512" s="10">
        <f t="shared" si="196"/>
        <v>37.5</v>
      </c>
      <c r="Q2512" s="14" t="s">
        <v>8297</v>
      </c>
      <c r="R2512" s="14" t="s">
        <v>8314</v>
      </c>
      <c r="S2512" s="16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8357</v>
      </c>
      <c r="O2513">
        <f t="shared" si="195"/>
        <v>0</v>
      </c>
      <c r="P2513" s="10">
        <f t="shared" si="196"/>
        <v>0</v>
      </c>
      <c r="Q2513" s="14" t="s">
        <v>8297</v>
      </c>
      <c r="R2513" s="14" t="s">
        <v>8314</v>
      </c>
      <c r="S2513" s="16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8357</v>
      </c>
      <c r="O2514">
        <f t="shared" si="195"/>
        <v>0</v>
      </c>
      <c r="P2514" s="10">
        <f t="shared" si="196"/>
        <v>0</v>
      </c>
      <c r="Q2514" s="14" t="s">
        <v>8297</v>
      </c>
      <c r="R2514" s="14" t="s">
        <v>8314</v>
      </c>
      <c r="S2514" s="16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8357</v>
      </c>
      <c r="O2515">
        <f t="shared" si="195"/>
        <v>0</v>
      </c>
      <c r="P2515" s="10">
        <f t="shared" si="196"/>
        <v>0</v>
      </c>
      <c r="Q2515" s="14" t="s">
        <v>8297</v>
      </c>
      <c r="R2515" s="14" t="s">
        <v>8314</v>
      </c>
      <c r="S2515" s="16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8357</v>
      </c>
      <c r="O2516">
        <f t="shared" si="195"/>
        <v>2</v>
      </c>
      <c r="P2516" s="10">
        <f t="shared" si="196"/>
        <v>52.5</v>
      </c>
      <c r="Q2516" s="14" t="s">
        <v>8297</v>
      </c>
      <c r="R2516" s="14" t="s">
        <v>8314</v>
      </c>
      <c r="S2516" s="16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8357</v>
      </c>
      <c r="O2517">
        <f t="shared" si="195"/>
        <v>19</v>
      </c>
      <c r="P2517" s="10">
        <f t="shared" si="196"/>
        <v>77.5</v>
      </c>
      <c r="Q2517" s="14" t="s">
        <v>8297</v>
      </c>
      <c r="R2517" s="14" t="s">
        <v>8314</v>
      </c>
      <c r="S2517" s="16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8357</v>
      </c>
      <c r="O2518">
        <f t="shared" si="195"/>
        <v>0</v>
      </c>
      <c r="P2518" s="10">
        <f t="shared" si="196"/>
        <v>0</v>
      </c>
      <c r="Q2518" s="14" t="s">
        <v>8297</v>
      </c>
      <c r="R2518" s="14" t="s">
        <v>8314</v>
      </c>
      <c r="S2518" s="16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8357</v>
      </c>
      <c r="O2519">
        <f t="shared" si="195"/>
        <v>10</v>
      </c>
      <c r="P2519" s="10">
        <f t="shared" si="196"/>
        <v>53.55</v>
      </c>
      <c r="Q2519" s="14" t="s">
        <v>8297</v>
      </c>
      <c r="R2519" s="14" t="s">
        <v>8314</v>
      </c>
      <c r="S2519" s="16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8357</v>
      </c>
      <c r="O2520">
        <f t="shared" si="195"/>
        <v>0</v>
      </c>
      <c r="P2520" s="10">
        <f t="shared" si="196"/>
        <v>0</v>
      </c>
      <c r="Q2520" s="14" t="s">
        <v>8297</v>
      </c>
      <c r="R2520" s="14" t="s">
        <v>8314</v>
      </c>
      <c r="S2520" s="16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8357</v>
      </c>
      <c r="O2521">
        <f t="shared" si="195"/>
        <v>0</v>
      </c>
      <c r="P2521" s="10">
        <f t="shared" si="196"/>
        <v>16.25</v>
      </c>
      <c r="Q2521" s="14" t="s">
        <v>8297</v>
      </c>
      <c r="R2521" s="14" t="s">
        <v>8314</v>
      </c>
      <c r="S2521" s="16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8357</v>
      </c>
      <c r="O2522">
        <f t="shared" si="195"/>
        <v>0</v>
      </c>
      <c r="P2522" s="10">
        <f t="shared" si="196"/>
        <v>0</v>
      </c>
      <c r="Q2522" s="14" t="s">
        <v>8297</v>
      </c>
      <c r="R2522" s="14" t="s">
        <v>8314</v>
      </c>
      <c r="S2522" s="16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8358</v>
      </c>
      <c r="O2523">
        <f t="shared" si="195"/>
        <v>109</v>
      </c>
      <c r="P2523" s="10">
        <f t="shared" si="196"/>
        <v>103.68</v>
      </c>
      <c r="Q2523" s="14" t="s">
        <v>8286</v>
      </c>
      <c r="R2523" s="14" t="s">
        <v>8315</v>
      </c>
      <c r="S2523" s="16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8358</v>
      </c>
      <c r="O2524">
        <f t="shared" si="195"/>
        <v>100</v>
      </c>
      <c r="P2524" s="10">
        <f t="shared" si="196"/>
        <v>185.19</v>
      </c>
      <c r="Q2524" s="14" t="s">
        <v>8286</v>
      </c>
      <c r="R2524" s="14" t="s">
        <v>8315</v>
      </c>
      <c r="S2524" s="16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8358</v>
      </c>
      <c r="O2525">
        <f t="shared" si="195"/>
        <v>156</v>
      </c>
      <c r="P2525" s="10">
        <f t="shared" si="196"/>
        <v>54.15</v>
      </c>
      <c r="Q2525" s="14" t="s">
        <v>8286</v>
      </c>
      <c r="R2525" s="14" t="s">
        <v>8315</v>
      </c>
      <c r="S2525" s="16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8358</v>
      </c>
      <c r="O2526">
        <f t="shared" si="195"/>
        <v>102</v>
      </c>
      <c r="P2526" s="10">
        <f t="shared" si="196"/>
        <v>177.21</v>
      </c>
      <c r="Q2526" s="14" t="s">
        <v>8286</v>
      </c>
      <c r="R2526" s="14" t="s">
        <v>8315</v>
      </c>
      <c r="S2526" s="16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8358</v>
      </c>
      <c r="O2527">
        <f t="shared" si="195"/>
        <v>100</v>
      </c>
      <c r="P2527" s="10">
        <f t="shared" si="196"/>
        <v>100.33</v>
      </c>
      <c r="Q2527" s="14" t="s">
        <v>8286</v>
      </c>
      <c r="R2527" s="14" t="s">
        <v>8315</v>
      </c>
      <c r="S2527" s="16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8358</v>
      </c>
      <c r="O2528">
        <f t="shared" si="195"/>
        <v>113</v>
      </c>
      <c r="P2528" s="10">
        <f t="shared" si="196"/>
        <v>136.91</v>
      </c>
      <c r="Q2528" s="14" t="s">
        <v>8286</v>
      </c>
      <c r="R2528" s="14" t="s">
        <v>8315</v>
      </c>
      <c r="S2528" s="16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8358</v>
      </c>
      <c r="O2529">
        <f t="shared" si="195"/>
        <v>102</v>
      </c>
      <c r="P2529" s="10">
        <f t="shared" si="196"/>
        <v>57.54</v>
      </c>
      <c r="Q2529" s="14" t="s">
        <v>8286</v>
      </c>
      <c r="R2529" s="14" t="s">
        <v>8315</v>
      </c>
      <c r="S2529" s="16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8358</v>
      </c>
      <c r="O2530">
        <f t="shared" si="195"/>
        <v>107</v>
      </c>
      <c r="P2530" s="10">
        <f t="shared" si="196"/>
        <v>52.96</v>
      </c>
      <c r="Q2530" s="14" t="s">
        <v>8286</v>
      </c>
      <c r="R2530" s="14" t="s">
        <v>8315</v>
      </c>
      <c r="S2530" s="16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8358</v>
      </c>
      <c r="O2531">
        <f t="shared" si="195"/>
        <v>104</v>
      </c>
      <c r="P2531" s="10">
        <f t="shared" si="196"/>
        <v>82.33</v>
      </c>
      <c r="Q2531" s="14" t="s">
        <v>8286</v>
      </c>
      <c r="R2531" s="14" t="s">
        <v>8315</v>
      </c>
      <c r="S2531" s="16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8358</v>
      </c>
      <c r="O2532">
        <f t="shared" si="195"/>
        <v>100</v>
      </c>
      <c r="P2532" s="10">
        <f t="shared" si="196"/>
        <v>135.41999999999999</v>
      </c>
      <c r="Q2532" s="14" t="s">
        <v>8286</v>
      </c>
      <c r="R2532" s="14" t="s">
        <v>8315</v>
      </c>
      <c r="S2532" s="16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8358</v>
      </c>
      <c r="O2533">
        <f t="shared" si="195"/>
        <v>100</v>
      </c>
      <c r="P2533" s="10">
        <f t="shared" si="196"/>
        <v>74.069999999999993</v>
      </c>
      <c r="Q2533" s="14" t="s">
        <v>8286</v>
      </c>
      <c r="R2533" s="14" t="s">
        <v>8315</v>
      </c>
      <c r="S2533" s="16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8358</v>
      </c>
      <c r="O2534">
        <f t="shared" si="195"/>
        <v>126</v>
      </c>
      <c r="P2534" s="10">
        <f t="shared" si="196"/>
        <v>84.08</v>
      </c>
      <c r="Q2534" s="14" t="s">
        <v>8286</v>
      </c>
      <c r="R2534" s="14" t="s">
        <v>8315</v>
      </c>
      <c r="S2534" s="16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8358</v>
      </c>
      <c r="O2535">
        <f t="shared" si="195"/>
        <v>111</v>
      </c>
      <c r="P2535" s="10">
        <f t="shared" si="196"/>
        <v>61.03</v>
      </c>
      <c r="Q2535" s="14" t="s">
        <v>8286</v>
      </c>
      <c r="R2535" s="14" t="s">
        <v>8315</v>
      </c>
      <c r="S2535" s="16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8358</v>
      </c>
      <c r="O2536">
        <f t="shared" si="195"/>
        <v>105</v>
      </c>
      <c r="P2536" s="10">
        <f t="shared" si="196"/>
        <v>150</v>
      </c>
      <c r="Q2536" s="14" t="s">
        <v>8286</v>
      </c>
      <c r="R2536" s="14" t="s">
        <v>8315</v>
      </c>
      <c r="S2536" s="16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8358</v>
      </c>
      <c r="O2537">
        <f t="shared" si="195"/>
        <v>104</v>
      </c>
      <c r="P2537" s="10">
        <f t="shared" si="196"/>
        <v>266.08999999999997</v>
      </c>
      <c r="Q2537" s="14" t="s">
        <v>8286</v>
      </c>
      <c r="R2537" s="14" t="s">
        <v>8315</v>
      </c>
      <c r="S2537" s="16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8358</v>
      </c>
      <c r="O2538">
        <f t="shared" si="195"/>
        <v>116</v>
      </c>
      <c r="P2538" s="10">
        <f t="shared" si="196"/>
        <v>7.25</v>
      </c>
      <c r="Q2538" s="14" t="s">
        <v>8286</v>
      </c>
      <c r="R2538" s="14" t="s">
        <v>8315</v>
      </c>
      <c r="S2538" s="16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8358</v>
      </c>
      <c r="O2539">
        <f t="shared" si="195"/>
        <v>110</v>
      </c>
      <c r="P2539" s="10">
        <f t="shared" si="196"/>
        <v>100</v>
      </c>
      <c r="Q2539" s="14" t="s">
        <v>8286</v>
      </c>
      <c r="R2539" s="14" t="s">
        <v>8315</v>
      </c>
      <c r="S2539" s="16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8358</v>
      </c>
      <c r="O2540">
        <f t="shared" si="195"/>
        <v>113</v>
      </c>
      <c r="P2540" s="10">
        <f t="shared" si="196"/>
        <v>109.96</v>
      </c>
      <c r="Q2540" s="14" t="s">
        <v>8286</v>
      </c>
      <c r="R2540" s="14" t="s">
        <v>8315</v>
      </c>
      <c r="S2540" s="16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8358</v>
      </c>
      <c r="O2541">
        <f t="shared" si="195"/>
        <v>100</v>
      </c>
      <c r="P2541" s="10">
        <f t="shared" si="196"/>
        <v>169.92</v>
      </c>
      <c r="Q2541" s="14" t="s">
        <v>8286</v>
      </c>
      <c r="R2541" s="14" t="s">
        <v>8315</v>
      </c>
      <c r="S2541" s="16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8358</v>
      </c>
      <c r="O2542">
        <f t="shared" si="195"/>
        <v>103</v>
      </c>
      <c r="P2542" s="10">
        <f t="shared" si="196"/>
        <v>95.74</v>
      </c>
      <c r="Q2542" s="14" t="s">
        <v>8286</v>
      </c>
      <c r="R2542" s="14" t="s">
        <v>8315</v>
      </c>
      <c r="S2542" s="16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8358</v>
      </c>
      <c r="O2543">
        <f t="shared" si="195"/>
        <v>107</v>
      </c>
      <c r="P2543" s="10">
        <f t="shared" si="196"/>
        <v>59.46</v>
      </c>
      <c r="Q2543" s="14" t="s">
        <v>8286</v>
      </c>
      <c r="R2543" s="14" t="s">
        <v>8315</v>
      </c>
      <c r="S2543" s="16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8358</v>
      </c>
      <c r="O2544">
        <f t="shared" si="195"/>
        <v>104</v>
      </c>
      <c r="P2544" s="10">
        <f t="shared" si="196"/>
        <v>55.77</v>
      </c>
      <c r="Q2544" s="14" t="s">
        <v>8286</v>
      </c>
      <c r="R2544" s="14" t="s">
        <v>8315</v>
      </c>
      <c r="S2544" s="16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8358</v>
      </c>
      <c r="O2545">
        <f t="shared" si="195"/>
        <v>156</v>
      </c>
      <c r="P2545" s="10">
        <f t="shared" si="196"/>
        <v>30.08</v>
      </c>
      <c r="Q2545" s="14" t="s">
        <v>8286</v>
      </c>
      <c r="R2545" s="14" t="s">
        <v>8315</v>
      </c>
      <c r="S2545" s="16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8358</v>
      </c>
      <c r="O2546">
        <f t="shared" si="195"/>
        <v>101</v>
      </c>
      <c r="P2546" s="10">
        <f t="shared" si="196"/>
        <v>88.44</v>
      </c>
      <c r="Q2546" s="14" t="s">
        <v>8286</v>
      </c>
      <c r="R2546" s="14" t="s">
        <v>8315</v>
      </c>
      <c r="S2546" s="16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8358</v>
      </c>
      <c r="O2547">
        <f t="shared" si="195"/>
        <v>195</v>
      </c>
      <c r="P2547" s="10">
        <f t="shared" si="196"/>
        <v>64.03</v>
      </c>
      <c r="Q2547" s="14" t="s">
        <v>8286</v>
      </c>
      <c r="R2547" s="14" t="s">
        <v>8315</v>
      </c>
      <c r="S2547" s="16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8358</v>
      </c>
      <c r="O2548">
        <f t="shared" si="195"/>
        <v>112</v>
      </c>
      <c r="P2548" s="10">
        <f t="shared" si="196"/>
        <v>60.15</v>
      </c>
      <c r="Q2548" s="14" t="s">
        <v>8286</v>
      </c>
      <c r="R2548" s="14" t="s">
        <v>8315</v>
      </c>
      <c r="S2548" s="16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8358</v>
      </c>
      <c r="O2549">
        <f t="shared" si="195"/>
        <v>120</v>
      </c>
      <c r="P2549" s="10">
        <f t="shared" si="196"/>
        <v>49.19</v>
      </c>
      <c r="Q2549" s="14" t="s">
        <v>8286</v>
      </c>
      <c r="R2549" s="14" t="s">
        <v>8315</v>
      </c>
      <c r="S2549" s="16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8358</v>
      </c>
      <c r="O2550">
        <f t="shared" si="195"/>
        <v>102</v>
      </c>
      <c r="P2550" s="10">
        <f t="shared" si="196"/>
        <v>165.16</v>
      </c>
      <c r="Q2550" s="14" t="s">
        <v>8286</v>
      </c>
      <c r="R2550" s="14" t="s">
        <v>8315</v>
      </c>
      <c r="S2550" s="16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8358</v>
      </c>
      <c r="O2551">
        <f t="shared" si="195"/>
        <v>103</v>
      </c>
      <c r="P2551" s="10">
        <f t="shared" si="196"/>
        <v>43.62</v>
      </c>
      <c r="Q2551" s="14" t="s">
        <v>8286</v>
      </c>
      <c r="R2551" s="14" t="s">
        <v>8315</v>
      </c>
      <c r="S2551" s="16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8358</v>
      </c>
      <c r="O2552">
        <f t="shared" si="195"/>
        <v>101</v>
      </c>
      <c r="P2552" s="10">
        <f t="shared" si="196"/>
        <v>43.7</v>
      </c>
      <c r="Q2552" s="14" t="s">
        <v>8286</v>
      </c>
      <c r="R2552" s="14" t="s">
        <v>8315</v>
      </c>
      <c r="S2552" s="16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8358</v>
      </c>
      <c r="O2553">
        <f t="shared" si="195"/>
        <v>103</v>
      </c>
      <c r="P2553" s="10">
        <f t="shared" si="196"/>
        <v>67.42</v>
      </c>
      <c r="Q2553" s="14" t="s">
        <v>8286</v>
      </c>
      <c r="R2553" s="14" t="s">
        <v>8315</v>
      </c>
      <c r="S2553" s="16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8358</v>
      </c>
      <c r="O2554">
        <f t="shared" si="195"/>
        <v>107</v>
      </c>
      <c r="P2554" s="10">
        <f t="shared" si="196"/>
        <v>177.5</v>
      </c>
      <c r="Q2554" s="14" t="s">
        <v>8286</v>
      </c>
      <c r="R2554" s="14" t="s">
        <v>8315</v>
      </c>
      <c r="S2554" s="16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8358</v>
      </c>
      <c r="O2555">
        <f t="shared" si="195"/>
        <v>156</v>
      </c>
      <c r="P2555" s="10">
        <f t="shared" si="196"/>
        <v>38.880000000000003</v>
      </c>
      <c r="Q2555" s="14" t="s">
        <v>8286</v>
      </c>
      <c r="R2555" s="14" t="s">
        <v>8315</v>
      </c>
      <c r="S2555" s="16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8358</v>
      </c>
      <c r="O2556">
        <f t="shared" si="195"/>
        <v>123</v>
      </c>
      <c r="P2556" s="10">
        <f t="shared" si="196"/>
        <v>54.99</v>
      </c>
      <c r="Q2556" s="14" t="s">
        <v>8286</v>
      </c>
      <c r="R2556" s="14" t="s">
        <v>8315</v>
      </c>
      <c r="S2556" s="16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8358</v>
      </c>
      <c r="O2557">
        <f t="shared" si="195"/>
        <v>107</v>
      </c>
      <c r="P2557" s="10">
        <f t="shared" si="196"/>
        <v>61.34</v>
      </c>
      <c r="Q2557" s="14" t="s">
        <v>8286</v>
      </c>
      <c r="R2557" s="14" t="s">
        <v>8315</v>
      </c>
      <c r="S2557" s="16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8358</v>
      </c>
      <c r="O2558">
        <f t="shared" si="195"/>
        <v>106</v>
      </c>
      <c r="P2558" s="10">
        <f t="shared" si="196"/>
        <v>23.12</v>
      </c>
      <c r="Q2558" s="14" t="s">
        <v>8286</v>
      </c>
      <c r="R2558" s="14" t="s">
        <v>8315</v>
      </c>
      <c r="S2558" s="16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8358</v>
      </c>
      <c r="O2559">
        <f t="shared" si="195"/>
        <v>118</v>
      </c>
      <c r="P2559" s="10">
        <f t="shared" si="196"/>
        <v>29.61</v>
      </c>
      <c r="Q2559" s="14" t="s">
        <v>8286</v>
      </c>
      <c r="R2559" s="14" t="s">
        <v>8315</v>
      </c>
      <c r="S2559" s="16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8358</v>
      </c>
      <c r="O2560">
        <f t="shared" si="195"/>
        <v>109</v>
      </c>
      <c r="P2560" s="10">
        <f t="shared" si="196"/>
        <v>75.61</v>
      </c>
      <c r="Q2560" s="14" t="s">
        <v>8286</v>
      </c>
      <c r="R2560" s="14" t="s">
        <v>8315</v>
      </c>
      <c r="S2560" s="16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8358</v>
      </c>
      <c r="O2561">
        <f t="shared" si="195"/>
        <v>111</v>
      </c>
      <c r="P2561" s="10">
        <f t="shared" si="196"/>
        <v>35.6</v>
      </c>
      <c r="Q2561" s="14" t="s">
        <v>8286</v>
      </c>
      <c r="R2561" s="14" t="s">
        <v>8315</v>
      </c>
      <c r="S2561" s="16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8358</v>
      </c>
      <c r="O2562">
        <f t="shared" ref="O2562:O2625" si="200">ROUND(E2562/D2562*100,0)</f>
        <v>100</v>
      </c>
      <c r="P2562" s="10">
        <f t="shared" si="196"/>
        <v>143</v>
      </c>
      <c r="Q2562" s="14" t="s">
        <v>8286</v>
      </c>
      <c r="R2562" s="14" t="s">
        <v>8315</v>
      </c>
      <c r="S2562" s="16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8342</v>
      </c>
      <c r="O2563">
        <f t="shared" si="200"/>
        <v>0</v>
      </c>
      <c r="P2563" s="10">
        <f t="shared" ref="P2563:P2626" si="201">IFERROR(ROUND(E2563/L2563,2),0 )</f>
        <v>0</v>
      </c>
      <c r="Q2563" s="14" t="s">
        <v>8297</v>
      </c>
      <c r="R2563" s="14" t="s">
        <v>8298</v>
      </c>
      <c r="S2563" s="16">
        <f t="shared" ref="S2563:S2626" si="202">(((J2563/60)/60)/24)+DATE(1970,1,1)</f>
        <v>42260.528807870374</v>
      </c>
      <c r="T2563" s="17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8342</v>
      </c>
      <c r="O2564">
        <f t="shared" si="200"/>
        <v>1</v>
      </c>
      <c r="P2564" s="10">
        <f t="shared" si="201"/>
        <v>25</v>
      </c>
      <c r="Q2564" s="14" t="s">
        <v>8297</v>
      </c>
      <c r="R2564" s="14" t="s">
        <v>8298</v>
      </c>
      <c r="S2564" s="16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8342</v>
      </c>
      <c r="O2565">
        <f t="shared" si="200"/>
        <v>0</v>
      </c>
      <c r="P2565" s="10">
        <f t="shared" si="201"/>
        <v>0</v>
      </c>
      <c r="Q2565" s="14" t="s">
        <v>8297</v>
      </c>
      <c r="R2565" s="14" t="s">
        <v>8298</v>
      </c>
      <c r="S2565" s="16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8342</v>
      </c>
      <c r="O2566">
        <f t="shared" si="200"/>
        <v>0</v>
      </c>
      <c r="P2566" s="10">
        <f t="shared" si="201"/>
        <v>0</v>
      </c>
      <c r="Q2566" s="14" t="s">
        <v>8297</v>
      </c>
      <c r="R2566" s="14" t="s">
        <v>8298</v>
      </c>
      <c r="S2566" s="16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8342</v>
      </c>
      <c r="O2567">
        <f t="shared" si="200"/>
        <v>1</v>
      </c>
      <c r="P2567" s="10">
        <f t="shared" si="201"/>
        <v>100</v>
      </c>
      <c r="Q2567" s="14" t="s">
        <v>8297</v>
      </c>
      <c r="R2567" s="14" t="s">
        <v>8298</v>
      </c>
      <c r="S2567" s="16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8342</v>
      </c>
      <c r="O2568">
        <f t="shared" si="200"/>
        <v>0</v>
      </c>
      <c r="P2568" s="10">
        <f t="shared" si="201"/>
        <v>0</v>
      </c>
      <c r="Q2568" s="14" t="s">
        <v>8297</v>
      </c>
      <c r="R2568" s="14" t="s">
        <v>8298</v>
      </c>
      <c r="S2568" s="16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8342</v>
      </c>
      <c r="O2569">
        <f t="shared" si="200"/>
        <v>0</v>
      </c>
      <c r="P2569" s="10">
        <f t="shared" si="201"/>
        <v>60</v>
      </c>
      <c r="Q2569" s="14" t="s">
        <v>8297</v>
      </c>
      <c r="R2569" s="14" t="s">
        <v>8298</v>
      </c>
      <c r="S2569" s="16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8342</v>
      </c>
      <c r="O2570">
        <f t="shared" si="200"/>
        <v>1</v>
      </c>
      <c r="P2570" s="10">
        <f t="shared" si="201"/>
        <v>50</v>
      </c>
      <c r="Q2570" s="14" t="s">
        <v>8297</v>
      </c>
      <c r="R2570" s="14" t="s">
        <v>8298</v>
      </c>
      <c r="S2570" s="16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8342</v>
      </c>
      <c r="O2571">
        <f t="shared" si="200"/>
        <v>2</v>
      </c>
      <c r="P2571" s="10">
        <f t="shared" si="201"/>
        <v>72.5</v>
      </c>
      <c r="Q2571" s="14" t="s">
        <v>8297</v>
      </c>
      <c r="R2571" s="14" t="s">
        <v>8298</v>
      </c>
      <c r="S2571" s="16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8342</v>
      </c>
      <c r="O2572">
        <f t="shared" si="200"/>
        <v>1</v>
      </c>
      <c r="P2572" s="10">
        <f t="shared" si="201"/>
        <v>29.5</v>
      </c>
      <c r="Q2572" s="14" t="s">
        <v>8297</v>
      </c>
      <c r="R2572" s="14" t="s">
        <v>8298</v>
      </c>
      <c r="S2572" s="16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8342</v>
      </c>
      <c r="O2573">
        <f t="shared" si="200"/>
        <v>0</v>
      </c>
      <c r="P2573" s="10">
        <f t="shared" si="201"/>
        <v>62.5</v>
      </c>
      <c r="Q2573" s="14" t="s">
        <v>8297</v>
      </c>
      <c r="R2573" s="14" t="s">
        <v>8298</v>
      </c>
      <c r="S2573" s="16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8342</v>
      </c>
      <c r="O2574">
        <f t="shared" si="200"/>
        <v>0</v>
      </c>
      <c r="P2574" s="10">
        <f t="shared" si="201"/>
        <v>0</v>
      </c>
      <c r="Q2574" s="14" t="s">
        <v>8297</v>
      </c>
      <c r="R2574" s="14" t="s">
        <v>8298</v>
      </c>
      <c r="S2574" s="16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8342</v>
      </c>
      <c r="O2575">
        <f t="shared" si="200"/>
        <v>0</v>
      </c>
      <c r="P2575" s="10">
        <f t="shared" si="201"/>
        <v>0</v>
      </c>
      <c r="Q2575" s="14" t="s">
        <v>8297</v>
      </c>
      <c r="R2575" s="14" t="s">
        <v>8298</v>
      </c>
      <c r="S2575" s="16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8342</v>
      </c>
      <c r="O2576">
        <f t="shared" si="200"/>
        <v>0</v>
      </c>
      <c r="P2576" s="10">
        <f t="shared" si="201"/>
        <v>0</v>
      </c>
      <c r="Q2576" s="14" t="s">
        <v>8297</v>
      </c>
      <c r="R2576" s="14" t="s">
        <v>8298</v>
      </c>
      <c r="S2576" s="16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8342</v>
      </c>
      <c r="O2577">
        <f t="shared" si="200"/>
        <v>0</v>
      </c>
      <c r="P2577" s="10">
        <f t="shared" si="201"/>
        <v>0</v>
      </c>
      <c r="Q2577" s="14" t="s">
        <v>8297</v>
      </c>
      <c r="R2577" s="14" t="s">
        <v>8298</v>
      </c>
      <c r="S2577" s="16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8342</v>
      </c>
      <c r="O2578">
        <f t="shared" si="200"/>
        <v>0</v>
      </c>
      <c r="P2578" s="10">
        <f t="shared" si="201"/>
        <v>0</v>
      </c>
      <c r="Q2578" s="14" t="s">
        <v>8297</v>
      </c>
      <c r="R2578" s="14" t="s">
        <v>8298</v>
      </c>
      <c r="S2578" s="16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8342</v>
      </c>
      <c r="O2579">
        <f t="shared" si="200"/>
        <v>0</v>
      </c>
      <c r="P2579" s="10">
        <f t="shared" si="201"/>
        <v>0</v>
      </c>
      <c r="Q2579" s="14" t="s">
        <v>8297</v>
      </c>
      <c r="R2579" s="14" t="s">
        <v>8298</v>
      </c>
      <c r="S2579" s="16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8342</v>
      </c>
      <c r="O2580">
        <f t="shared" si="200"/>
        <v>0</v>
      </c>
      <c r="P2580" s="10">
        <f t="shared" si="201"/>
        <v>0</v>
      </c>
      <c r="Q2580" s="14" t="s">
        <v>8297</v>
      </c>
      <c r="R2580" s="14" t="s">
        <v>8298</v>
      </c>
      <c r="S2580" s="16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8342</v>
      </c>
      <c r="O2581">
        <f t="shared" si="200"/>
        <v>0</v>
      </c>
      <c r="P2581" s="10">
        <f t="shared" si="201"/>
        <v>23.08</v>
      </c>
      <c r="Q2581" s="14" t="s">
        <v>8297</v>
      </c>
      <c r="R2581" s="14" t="s">
        <v>8298</v>
      </c>
      <c r="S2581" s="16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8342</v>
      </c>
      <c r="O2582">
        <f t="shared" si="200"/>
        <v>1</v>
      </c>
      <c r="P2582" s="10">
        <f t="shared" si="201"/>
        <v>25.5</v>
      </c>
      <c r="Q2582" s="14" t="s">
        <v>8297</v>
      </c>
      <c r="R2582" s="14" t="s">
        <v>8298</v>
      </c>
      <c r="S2582" s="16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8342</v>
      </c>
      <c r="O2583">
        <f t="shared" si="200"/>
        <v>11</v>
      </c>
      <c r="P2583" s="10">
        <f t="shared" si="201"/>
        <v>48.18</v>
      </c>
      <c r="Q2583" s="14" t="s">
        <v>8297</v>
      </c>
      <c r="R2583" s="14" t="s">
        <v>8298</v>
      </c>
      <c r="S2583" s="16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8342</v>
      </c>
      <c r="O2584">
        <f t="shared" si="200"/>
        <v>0</v>
      </c>
      <c r="P2584" s="10">
        <f t="shared" si="201"/>
        <v>1</v>
      </c>
      <c r="Q2584" s="14" t="s">
        <v>8297</v>
      </c>
      <c r="R2584" s="14" t="s">
        <v>8298</v>
      </c>
      <c r="S2584" s="16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8342</v>
      </c>
      <c r="O2585">
        <f t="shared" si="200"/>
        <v>1</v>
      </c>
      <c r="P2585" s="10">
        <f t="shared" si="201"/>
        <v>1</v>
      </c>
      <c r="Q2585" s="14" t="s">
        <v>8297</v>
      </c>
      <c r="R2585" s="14" t="s">
        <v>8298</v>
      </c>
      <c r="S2585" s="16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8342</v>
      </c>
      <c r="O2586">
        <f t="shared" si="200"/>
        <v>0</v>
      </c>
      <c r="P2586" s="10">
        <f t="shared" si="201"/>
        <v>0</v>
      </c>
      <c r="Q2586" s="14" t="s">
        <v>8297</v>
      </c>
      <c r="R2586" s="14" t="s">
        <v>8298</v>
      </c>
      <c r="S2586" s="16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8342</v>
      </c>
      <c r="O2587">
        <f t="shared" si="200"/>
        <v>0</v>
      </c>
      <c r="P2587" s="10">
        <f t="shared" si="201"/>
        <v>50</v>
      </c>
      <c r="Q2587" s="14" t="s">
        <v>8297</v>
      </c>
      <c r="R2587" s="14" t="s">
        <v>8298</v>
      </c>
      <c r="S2587" s="16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8342</v>
      </c>
      <c r="O2588">
        <f t="shared" si="200"/>
        <v>0</v>
      </c>
      <c r="P2588" s="10">
        <f t="shared" si="201"/>
        <v>5</v>
      </c>
      <c r="Q2588" s="14" t="s">
        <v>8297</v>
      </c>
      <c r="R2588" s="14" t="s">
        <v>8298</v>
      </c>
      <c r="S2588" s="16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8342</v>
      </c>
      <c r="O2589">
        <f t="shared" si="200"/>
        <v>2</v>
      </c>
      <c r="P2589" s="10">
        <f t="shared" si="201"/>
        <v>202.83</v>
      </c>
      <c r="Q2589" s="14" t="s">
        <v>8297</v>
      </c>
      <c r="R2589" s="14" t="s">
        <v>8298</v>
      </c>
      <c r="S2589" s="16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8342</v>
      </c>
      <c r="O2590">
        <f t="shared" si="200"/>
        <v>4</v>
      </c>
      <c r="P2590" s="10">
        <f t="shared" si="201"/>
        <v>29.13</v>
      </c>
      <c r="Q2590" s="14" t="s">
        <v>8297</v>
      </c>
      <c r="R2590" s="14" t="s">
        <v>8298</v>
      </c>
      <c r="S2590" s="16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8342</v>
      </c>
      <c r="O2591">
        <f t="shared" si="200"/>
        <v>0</v>
      </c>
      <c r="P2591" s="10">
        <f t="shared" si="201"/>
        <v>5</v>
      </c>
      <c r="Q2591" s="14" t="s">
        <v>8297</v>
      </c>
      <c r="R2591" s="14" t="s">
        <v>8298</v>
      </c>
      <c r="S2591" s="16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8342</v>
      </c>
      <c r="O2592">
        <f t="shared" si="200"/>
        <v>0</v>
      </c>
      <c r="P2592" s="10">
        <f t="shared" si="201"/>
        <v>0</v>
      </c>
      <c r="Q2592" s="14" t="s">
        <v>8297</v>
      </c>
      <c r="R2592" s="14" t="s">
        <v>8298</v>
      </c>
      <c r="S2592" s="16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8342</v>
      </c>
      <c r="O2593">
        <f t="shared" si="200"/>
        <v>2</v>
      </c>
      <c r="P2593" s="10">
        <f t="shared" si="201"/>
        <v>13</v>
      </c>
      <c r="Q2593" s="14" t="s">
        <v>8297</v>
      </c>
      <c r="R2593" s="14" t="s">
        <v>8298</v>
      </c>
      <c r="S2593" s="16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8342</v>
      </c>
      <c r="O2594">
        <f t="shared" si="200"/>
        <v>0</v>
      </c>
      <c r="P2594" s="10">
        <f t="shared" si="201"/>
        <v>50</v>
      </c>
      <c r="Q2594" s="14" t="s">
        <v>8297</v>
      </c>
      <c r="R2594" s="14" t="s">
        <v>8298</v>
      </c>
      <c r="S2594" s="16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8342</v>
      </c>
      <c r="O2595">
        <f t="shared" si="200"/>
        <v>0</v>
      </c>
      <c r="P2595" s="10">
        <f t="shared" si="201"/>
        <v>0</v>
      </c>
      <c r="Q2595" s="14" t="s">
        <v>8297</v>
      </c>
      <c r="R2595" s="14" t="s">
        <v>8298</v>
      </c>
      <c r="S2595" s="16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8342</v>
      </c>
      <c r="O2596">
        <f t="shared" si="200"/>
        <v>0</v>
      </c>
      <c r="P2596" s="10">
        <f t="shared" si="201"/>
        <v>1</v>
      </c>
      <c r="Q2596" s="14" t="s">
        <v>8297</v>
      </c>
      <c r="R2596" s="14" t="s">
        <v>8298</v>
      </c>
      <c r="S2596" s="16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8342</v>
      </c>
      <c r="O2597">
        <f t="shared" si="200"/>
        <v>12</v>
      </c>
      <c r="P2597" s="10">
        <f t="shared" si="201"/>
        <v>96.05</v>
      </c>
      <c r="Q2597" s="14" t="s">
        <v>8297</v>
      </c>
      <c r="R2597" s="14" t="s">
        <v>8298</v>
      </c>
      <c r="S2597" s="16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8342</v>
      </c>
      <c r="O2598">
        <f t="shared" si="200"/>
        <v>24</v>
      </c>
      <c r="P2598" s="10">
        <f t="shared" si="201"/>
        <v>305.77999999999997</v>
      </c>
      <c r="Q2598" s="14" t="s">
        <v>8297</v>
      </c>
      <c r="R2598" s="14" t="s">
        <v>8298</v>
      </c>
      <c r="S2598" s="16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8342</v>
      </c>
      <c r="O2599">
        <f t="shared" si="200"/>
        <v>6</v>
      </c>
      <c r="P2599" s="10">
        <f t="shared" si="201"/>
        <v>12.14</v>
      </c>
      <c r="Q2599" s="14" t="s">
        <v>8297</v>
      </c>
      <c r="R2599" s="14" t="s">
        <v>8298</v>
      </c>
      <c r="S2599" s="16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8342</v>
      </c>
      <c r="O2600">
        <f t="shared" si="200"/>
        <v>39</v>
      </c>
      <c r="P2600" s="10">
        <f t="shared" si="201"/>
        <v>83.57</v>
      </c>
      <c r="Q2600" s="14" t="s">
        <v>8297</v>
      </c>
      <c r="R2600" s="14" t="s">
        <v>8298</v>
      </c>
      <c r="S2600" s="16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8342</v>
      </c>
      <c r="O2601">
        <f t="shared" si="200"/>
        <v>1</v>
      </c>
      <c r="P2601" s="10">
        <f t="shared" si="201"/>
        <v>18</v>
      </c>
      <c r="Q2601" s="14" t="s">
        <v>8297</v>
      </c>
      <c r="R2601" s="14" t="s">
        <v>8298</v>
      </c>
      <c r="S2601" s="16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8342</v>
      </c>
      <c r="O2602">
        <f t="shared" si="200"/>
        <v>7</v>
      </c>
      <c r="P2602" s="10">
        <f t="shared" si="201"/>
        <v>115.53</v>
      </c>
      <c r="Q2602" s="14" t="s">
        <v>8297</v>
      </c>
      <c r="R2602" s="14" t="s">
        <v>8298</v>
      </c>
      <c r="S2602" s="16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8359</v>
      </c>
      <c r="O2603">
        <f t="shared" si="200"/>
        <v>661</v>
      </c>
      <c r="P2603" s="10">
        <f t="shared" si="201"/>
        <v>21.9</v>
      </c>
      <c r="Q2603" s="14" t="s">
        <v>8280</v>
      </c>
      <c r="R2603" s="14" t="s">
        <v>8316</v>
      </c>
      <c r="S2603" s="16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8359</v>
      </c>
      <c r="O2604">
        <f t="shared" si="200"/>
        <v>326</v>
      </c>
      <c r="P2604" s="10">
        <f t="shared" si="201"/>
        <v>80.02</v>
      </c>
      <c r="Q2604" s="14" t="s">
        <v>8280</v>
      </c>
      <c r="R2604" s="14" t="s">
        <v>8316</v>
      </c>
      <c r="S2604" s="16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8359</v>
      </c>
      <c r="O2605">
        <f t="shared" si="200"/>
        <v>101</v>
      </c>
      <c r="P2605" s="10">
        <f t="shared" si="201"/>
        <v>35.520000000000003</v>
      </c>
      <c r="Q2605" s="14" t="s">
        <v>8280</v>
      </c>
      <c r="R2605" s="14" t="s">
        <v>8316</v>
      </c>
      <c r="S2605" s="16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8359</v>
      </c>
      <c r="O2606">
        <f t="shared" si="200"/>
        <v>104</v>
      </c>
      <c r="P2606" s="10">
        <f t="shared" si="201"/>
        <v>64.930000000000007</v>
      </c>
      <c r="Q2606" s="14" t="s">
        <v>8280</v>
      </c>
      <c r="R2606" s="14" t="s">
        <v>8316</v>
      </c>
      <c r="S2606" s="16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8359</v>
      </c>
      <c r="O2607">
        <f t="shared" si="200"/>
        <v>107</v>
      </c>
      <c r="P2607" s="10">
        <f t="shared" si="201"/>
        <v>60.97</v>
      </c>
      <c r="Q2607" s="14" t="s">
        <v>8280</v>
      </c>
      <c r="R2607" s="14" t="s">
        <v>8316</v>
      </c>
      <c r="S2607" s="16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8359</v>
      </c>
      <c r="O2608">
        <f t="shared" si="200"/>
        <v>110</v>
      </c>
      <c r="P2608" s="10">
        <f t="shared" si="201"/>
        <v>31.44</v>
      </c>
      <c r="Q2608" s="14" t="s">
        <v>8280</v>
      </c>
      <c r="R2608" s="14" t="s">
        <v>8316</v>
      </c>
      <c r="S2608" s="16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8359</v>
      </c>
      <c r="O2609">
        <f t="shared" si="200"/>
        <v>408</v>
      </c>
      <c r="P2609" s="10">
        <f t="shared" si="201"/>
        <v>81.95</v>
      </c>
      <c r="Q2609" s="14" t="s">
        <v>8280</v>
      </c>
      <c r="R2609" s="14" t="s">
        <v>8316</v>
      </c>
      <c r="S2609" s="16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8359</v>
      </c>
      <c r="O2610">
        <f t="shared" si="200"/>
        <v>224</v>
      </c>
      <c r="P2610" s="10">
        <f t="shared" si="201"/>
        <v>58.93</v>
      </c>
      <c r="Q2610" s="14" t="s">
        <v>8280</v>
      </c>
      <c r="R2610" s="14" t="s">
        <v>8316</v>
      </c>
      <c r="S2610" s="16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8359</v>
      </c>
      <c r="O2611">
        <f t="shared" si="200"/>
        <v>304</v>
      </c>
      <c r="P2611" s="10">
        <f t="shared" si="201"/>
        <v>157.29</v>
      </c>
      <c r="Q2611" s="14" t="s">
        <v>8280</v>
      </c>
      <c r="R2611" s="14" t="s">
        <v>8316</v>
      </c>
      <c r="S2611" s="16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8359</v>
      </c>
      <c r="O2612">
        <f t="shared" si="200"/>
        <v>141</v>
      </c>
      <c r="P2612" s="10">
        <f t="shared" si="201"/>
        <v>55.76</v>
      </c>
      <c r="Q2612" s="14" t="s">
        <v>8280</v>
      </c>
      <c r="R2612" s="14" t="s">
        <v>8316</v>
      </c>
      <c r="S2612" s="16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8359</v>
      </c>
      <c r="O2613">
        <f t="shared" si="200"/>
        <v>2791</v>
      </c>
      <c r="P2613" s="10">
        <f t="shared" si="201"/>
        <v>83.8</v>
      </c>
      <c r="Q2613" s="14" t="s">
        <v>8280</v>
      </c>
      <c r="R2613" s="14" t="s">
        <v>8316</v>
      </c>
      <c r="S2613" s="16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8359</v>
      </c>
      <c r="O2614">
        <f t="shared" si="200"/>
        <v>172</v>
      </c>
      <c r="P2614" s="10">
        <f t="shared" si="201"/>
        <v>58.42</v>
      </c>
      <c r="Q2614" s="14" t="s">
        <v>8280</v>
      </c>
      <c r="R2614" s="14" t="s">
        <v>8316</v>
      </c>
      <c r="S2614" s="16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8359</v>
      </c>
      <c r="O2615">
        <f t="shared" si="200"/>
        <v>101</v>
      </c>
      <c r="P2615" s="10">
        <f t="shared" si="201"/>
        <v>270.57</v>
      </c>
      <c r="Q2615" s="14" t="s">
        <v>8280</v>
      </c>
      <c r="R2615" s="14" t="s">
        <v>8316</v>
      </c>
      <c r="S2615" s="16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8359</v>
      </c>
      <c r="O2616">
        <f t="shared" si="200"/>
        <v>102</v>
      </c>
      <c r="P2616" s="10">
        <f t="shared" si="201"/>
        <v>107.1</v>
      </c>
      <c r="Q2616" s="14" t="s">
        <v>8280</v>
      </c>
      <c r="R2616" s="14" t="s">
        <v>8316</v>
      </c>
      <c r="S2616" s="16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8359</v>
      </c>
      <c r="O2617">
        <f t="shared" si="200"/>
        <v>170</v>
      </c>
      <c r="P2617" s="10">
        <f t="shared" si="201"/>
        <v>47.18</v>
      </c>
      <c r="Q2617" s="14" t="s">
        <v>8280</v>
      </c>
      <c r="R2617" s="14" t="s">
        <v>8316</v>
      </c>
      <c r="S2617" s="16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8359</v>
      </c>
      <c r="O2618">
        <f t="shared" si="200"/>
        <v>115</v>
      </c>
      <c r="P2618" s="10">
        <f t="shared" si="201"/>
        <v>120.31</v>
      </c>
      <c r="Q2618" s="14" t="s">
        <v>8280</v>
      </c>
      <c r="R2618" s="14" t="s">
        <v>8316</v>
      </c>
      <c r="S2618" s="16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8359</v>
      </c>
      <c r="O2619">
        <f t="shared" si="200"/>
        <v>878</v>
      </c>
      <c r="P2619" s="10">
        <f t="shared" si="201"/>
        <v>27.6</v>
      </c>
      <c r="Q2619" s="14" t="s">
        <v>8280</v>
      </c>
      <c r="R2619" s="14" t="s">
        <v>8316</v>
      </c>
      <c r="S2619" s="16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8359</v>
      </c>
      <c r="O2620">
        <f t="shared" si="200"/>
        <v>105</v>
      </c>
      <c r="P2620" s="10">
        <f t="shared" si="201"/>
        <v>205.3</v>
      </c>
      <c r="Q2620" s="14" t="s">
        <v>8280</v>
      </c>
      <c r="R2620" s="14" t="s">
        <v>8316</v>
      </c>
      <c r="S2620" s="16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8359</v>
      </c>
      <c r="O2621">
        <f t="shared" si="200"/>
        <v>188</v>
      </c>
      <c r="P2621" s="10">
        <f t="shared" si="201"/>
        <v>35.549999999999997</v>
      </c>
      <c r="Q2621" s="14" t="s">
        <v>8280</v>
      </c>
      <c r="R2621" s="14" t="s">
        <v>8316</v>
      </c>
      <c r="S2621" s="16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8359</v>
      </c>
      <c r="O2622">
        <f t="shared" si="200"/>
        <v>144</v>
      </c>
      <c r="P2622" s="10">
        <f t="shared" si="201"/>
        <v>74.64</v>
      </c>
      <c r="Q2622" s="14" t="s">
        <v>8280</v>
      </c>
      <c r="R2622" s="14" t="s">
        <v>8316</v>
      </c>
      <c r="S2622" s="16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8359</v>
      </c>
      <c r="O2623">
        <f t="shared" si="200"/>
        <v>146</v>
      </c>
      <c r="P2623" s="10">
        <f t="shared" si="201"/>
        <v>47.06</v>
      </c>
      <c r="Q2623" s="14" t="s">
        <v>8280</v>
      </c>
      <c r="R2623" s="14" t="s">
        <v>8316</v>
      </c>
      <c r="S2623" s="16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8359</v>
      </c>
      <c r="O2624">
        <f t="shared" si="200"/>
        <v>131</v>
      </c>
      <c r="P2624" s="10">
        <f t="shared" si="201"/>
        <v>26.59</v>
      </c>
      <c r="Q2624" s="14" t="s">
        <v>8280</v>
      </c>
      <c r="R2624" s="14" t="s">
        <v>8316</v>
      </c>
      <c r="S2624" s="16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8359</v>
      </c>
      <c r="O2625">
        <f t="shared" si="200"/>
        <v>114</v>
      </c>
      <c r="P2625" s="10">
        <f t="shared" si="201"/>
        <v>36.770000000000003</v>
      </c>
      <c r="Q2625" s="14" t="s">
        <v>8280</v>
      </c>
      <c r="R2625" s="14" t="s">
        <v>8316</v>
      </c>
      <c r="S2625" s="16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8359</v>
      </c>
      <c r="O2626">
        <f t="shared" ref="O2626:O2689" si="205">ROUND(E2626/D2626*100,0)</f>
        <v>1379</v>
      </c>
      <c r="P2626" s="10">
        <f t="shared" si="201"/>
        <v>31.82</v>
      </c>
      <c r="Q2626" s="14" t="s">
        <v>8280</v>
      </c>
      <c r="R2626" s="14" t="s">
        <v>8316</v>
      </c>
      <c r="S2626" s="16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8359</v>
      </c>
      <c r="O2627">
        <f t="shared" si="205"/>
        <v>956</v>
      </c>
      <c r="P2627" s="10">
        <f t="shared" ref="P2627:P2690" si="206">IFERROR(ROUND(E2627/L2627,2),0 )</f>
        <v>27.58</v>
      </c>
      <c r="Q2627" s="14" t="s">
        <v>8280</v>
      </c>
      <c r="R2627" s="14" t="s">
        <v>8316</v>
      </c>
      <c r="S2627" s="16">
        <f t="shared" ref="S2627:S2690" si="207">(((J2627/60)/60)/24)+DATE(1970,1,1)</f>
        <v>42658.810277777782</v>
      </c>
      <c r="T2627" s="17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8359</v>
      </c>
      <c r="O2628">
        <f t="shared" si="205"/>
        <v>112</v>
      </c>
      <c r="P2628" s="10">
        <f t="shared" si="206"/>
        <v>56</v>
      </c>
      <c r="Q2628" s="14" t="s">
        <v>8280</v>
      </c>
      <c r="R2628" s="14" t="s">
        <v>8316</v>
      </c>
      <c r="S2628" s="16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8359</v>
      </c>
      <c r="O2629">
        <f t="shared" si="205"/>
        <v>647</v>
      </c>
      <c r="P2629" s="10">
        <f t="shared" si="206"/>
        <v>21.56</v>
      </c>
      <c r="Q2629" s="14" t="s">
        <v>8280</v>
      </c>
      <c r="R2629" s="14" t="s">
        <v>8316</v>
      </c>
      <c r="S2629" s="16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8359</v>
      </c>
      <c r="O2630">
        <f t="shared" si="205"/>
        <v>110</v>
      </c>
      <c r="P2630" s="10">
        <f t="shared" si="206"/>
        <v>44.1</v>
      </c>
      <c r="Q2630" s="14" t="s">
        <v>8280</v>
      </c>
      <c r="R2630" s="14" t="s">
        <v>8316</v>
      </c>
      <c r="S2630" s="16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8359</v>
      </c>
      <c r="O2631">
        <f t="shared" si="205"/>
        <v>128</v>
      </c>
      <c r="P2631" s="10">
        <f t="shared" si="206"/>
        <v>63.87</v>
      </c>
      <c r="Q2631" s="14" t="s">
        <v>8280</v>
      </c>
      <c r="R2631" s="14" t="s">
        <v>8316</v>
      </c>
      <c r="S2631" s="16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8359</v>
      </c>
      <c r="O2632">
        <f t="shared" si="205"/>
        <v>158</v>
      </c>
      <c r="P2632" s="10">
        <f t="shared" si="206"/>
        <v>38.99</v>
      </c>
      <c r="Q2632" s="14" t="s">
        <v>8280</v>
      </c>
      <c r="R2632" s="14" t="s">
        <v>8316</v>
      </c>
      <c r="S2632" s="16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8359</v>
      </c>
      <c r="O2633">
        <f t="shared" si="205"/>
        <v>115</v>
      </c>
      <c r="P2633" s="10">
        <f t="shared" si="206"/>
        <v>80.19</v>
      </c>
      <c r="Q2633" s="14" t="s">
        <v>8280</v>
      </c>
      <c r="R2633" s="14" t="s">
        <v>8316</v>
      </c>
      <c r="S2633" s="16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8359</v>
      </c>
      <c r="O2634">
        <f t="shared" si="205"/>
        <v>137</v>
      </c>
      <c r="P2634" s="10">
        <f t="shared" si="206"/>
        <v>34.9</v>
      </c>
      <c r="Q2634" s="14" t="s">
        <v>8280</v>
      </c>
      <c r="R2634" s="14" t="s">
        <v>8316</v>
      </c>
      <c r="S2634" s="16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8359</v>
      </c>
      <c r="O2635">
        <f t="shared" si="205"/>
        <v>355</v>
      </c>
      <c r="P2635" s="10">
        <f t="shared" si="206"/>
        <v>89.1</v>
      </c>
      <c r="Q2635" s="14" t="s">
        <v>8280</v>
      </c>
      <c r="R2635" s="14" t="s">
        <v>8316</v>
      </c>
      <c r="S2635" s="16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8359</v>
      </c>
      <c r="O2636">
        <f t="shared" si="205"/>
        <v>106</v>
      </c>
      <c r="P2636" s="10">
        <f t="shared" si="206"/>
        <v>39.44</v>
      </c>
      <c r="Q2636" s="14" t="s">
        <v>8280</v>
      </c>
      <c r="R2636" s="14" t="s">
        <v>8316</v>
      </c>
      <c r="S2636" s="16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8359</v>
      </c>
      <c r="O2637">
        <f t="shared" si="205"/>
        <v>100</v>
      </c>
      <c r="P2637" s="10">
        <f t="shared" si="206"/>
        <v>136.9</v>
      </c>
      <c r="Q2637" s="14" t="s">
        <v>8280</v>
      </c>
      <c r="R2637" s="14" t="s">
        <v>8316</v>
      </c>
      <c r="S2637" s="16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8359</v>
      </c>
      <c r="O2638">
        <f t="shared" si="205"/>
        <v>187</v>
      </c>
      <c r="P2638" s="10">
        <f t="shared" si="206"/>
        <v>37.46</v>
      </c>
      <c r="Q2638" s="14" t="s">
        <v>8280</v>
      </c>
      <c r="R2638" s="14" t="s">
        <v>8316</v>
      </c>
      <c r="S2638" s="16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8359</v>
      </c>
      <c r="O2639">
        <f t="shared" si="205"/>
        <v>166</v>
      </c>
      <c r="P2639" s="10">
        <f t="shared" si="206"/>
        <v>31.96</v>
      </c>
      <c r="Q2639" s="14" t="s">
        <v>8280</v>
      </c>
      <c r="R2639" s="14" t="s">
        <v>8316</v>
      </c>
      <c r="S2639" s="16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8359</v>
      </c>
      <c r="O2640">
        <f t="shared" si="205"/>
        <v>102</v>
      </c>
      <c r="P2640" s="10">
        <f t="shared" si="206"/>
        <v>25.21</v>
      </c>
      <c r="Q2640" s="14" t="s">
        <v>8280</v>
      </c>
      <c r="R2640" s="14" t="s">
        <v>8316</v>
      </c>
      <c r="S2640" s="16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8359</v>
      </c>
      <c r="O2641">
        <f t="shared" si="205"/>
        <v>164</v>
      </c>
      <c r="P2641" s="10">
        <f t="shared" si="206"/>
        <v>10.039999999999999</v>
      </c>
      <c r="Q2641" s="14" t="s">
        <v>8280</v>
      </c>
      <c r="R2641" s="14" t="s">
        <v>8316</v>
      </c>
      <c r="S2641" s="16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8359</v>
      </c>
      <c r="O2642">
        <f t="shared" si="205"/>
        <v>106</v>
      </c>
      <c r="P2642" s="10">
        <f t="shared" si="206"/>
        <v>45.94</v>
      </c>
      <c r="Q2642" s="14" t="s">
        <v>8280</v>
      </c>
      <c r="R2642" s="14" t="s">
        <v>8316</v>
      </c>
      <c r="S2642" s="16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8359</v>
      </c>
      <c r="O2643">
        <f t="shared" si="205"/>
        <v>1</v>
      </c>
      <c r="P2643" s="10">
        <f t="shared" si="206"/>
        <v>15</v>
      </c>
      <c r="Q2643" s="14" t="s">
        <v>8280</v>
      </c>
      <c r="R2643" s="14" t="s">
        <v>8316</v>
      </c>
      <c r="S2643" s="16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8359</v>
      </c>
      <c r="O2644">
        <f t="shared" si="205"/>
        <v>0</v>
      </c>
      <c r="P2644" s="10">
        <f t="shared" si="206"/>
        <v>0</v>
      </c>
      <c r="Q2644" s="14" t="s">
        <v>8280</v>
      </c>
      <c r="R2644" s="14" t="s">
        <v>8316</v>
      </c>
      <c r="S2644" s="16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8359</v>
      </c>
      <c r="O2645">
        <f t="shared" si="205"/>
        <v>34</v>
      </c>
      <c r="P2645" s="10">
        <f t="shared" si="206"/>
        <v>223.58</v>
      </c>
      <c r="Q2645" s="14" t="s">
        <v>8280</v>
      </c>
      <c r="R2645" s="14" t="s">
        <v>8316</v>
      </c>
      <c r="S2645" s="16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8359</v>
      </c>
      <c r="O2646">
        <f t="shared" si="205"/>
        <v>2</v>
      </c>
      <c r="P2646" s="10">
        <f t="shared" si="206"/>
        <v>39.479999999999997</v>
      </c>
      <c r="Q2646" s="14" t="s">
        <v>8280</v>
      </c>
      <c r="R2646" s="14" t="s">
        <v>8316</v>
      </c>
      <c r="S2646" s="16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8359</v>
      </c>
      <c r="O2647">
        <f t="shared" si="205"/>
        <v>11</v>
      </c>
      <c r="P2647" s="10">
        <f t="shared" si="206"/>
        <v>91.3</v>
      </c>
      <c r="Q2647" s="14" t="s">
        <v>8280</v>
      </c>
      <c r="R2647" s="14" t="s">
        <v>8316</v>
      </c>
      <c r="S2647" s="16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8359</v>
      </c>
      <c r="O2648">
        <f t="shared" si="205"/>
        <v>8</v>
      </c>
      <c r="P2648" s="10">
        <f t="shared" si="206"/>
        <v>78.67</v>
      </c>
      <c r="Q2648" s="14" t="s">
        <v>8280</v>
      </c>
      <c r="R2648" s="14" t="s">
        <v>8316</v>
      </c>
      <c r="S2648" s="16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8359</v>
      </c>
      <c r="O2649">
        <f t="shared" si="205"/>
        <v>1</v>
      </c>
      <c r="P2649" s="10">
        <f t="shared" si="206"/>
        <v>12</v>
      </c>
      <c r="Q2649" s="14" t="s">
        <v>8280</v>
      </c>
      <c r="R2649" s="14" t="s">
        <v>8316</v>
      </c>
      <c r="S2649" s="16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8359</v>
      </c>
      <c r="O2650">
        <f t="shared" si="205"/>
        <v>1</v>
      </c>
      <c r="P2650" s="10">
        <f t="shared" si="206"/>
        <v>17.670000000000002</v>
      </c>
      <c r="Q2650" s="14" t="s">
        <v>8280</v>
      </c>
      <c r="R2650" s="14" t="s">
        <v>8316</v>
      </c>
      <c r="S2650" s="16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8359</v>
      </c>
      <c r="O2651">
        <f t="shared" si="205"/>
        <v>0</v>
      </c>
      <c r="P2651" s="10">
        <f t="shared" si="206"/>
        <v>41.33</v>
      </c>
      <c r="Q2651" s="14" t="s">
        <v>8280</v>
      </c>
      <c r="R2651" s="14" t="s">
        <v>8316</v>
      </c>
      <c r="S2651" s="16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8359</v>
      </c>
      <c r="O2652">
        <f t="shared" si="205"/>
        <v>1</v>
      </c>
      <c r="P2652" s="10">
        <f t="shared" si="206"/>
        <v>71.599999999999994</v>
      </c>
      <c r="Q2652" s="14" t="s">
        <v>8280</v>
      </c>
      <c r="R2652" s="14" t="s">
        <v>8316</v>
      </c>
      <c r="S2652" s="16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8359</v>
      </c>
      <c r="O2653">
        <f t="shared" si="205"/>
        <v>2</v>
      </c>
      <c r="P2653" s="10">
        <f t="shared" si="206"/>
        <v>307.82</v>
      </c>
      <c r="Q2653" s="14" t="s">
        <v>8280</v>
      </c>
      <c r="R2653" s="14" t="s">
        <v>8316</v>
      </c>
      <c r="S2653" s="16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8359</v>
      </c>
      <c r="O2654">
        <f t="shared" si="205"/>
        <v>1</v>
      </c>
      <c r="P2654" s="10">
        <f t="shared" si="206"/>
        <v>80.45</v>
      </c>
      <c r="Q2654" s="14" t="s">
        <v>8280</v>
      </c>
      <c r="R2654" s="14" t="s">
        <v>8316</v>
      </c>
      <c r="S2654" s="16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8359</v>
      </c>
      <c r="O2655">
        <f t="shared" si="205"/>
        <v>12</v>
      </c>
      <c r="P2655" s="10">
        <f t="shared" si="206"/>
        <v>83.94</v>
      </c>
      <c r="Q2655" s="14" t="s">
        <v>8280</v>
      </c>
      <c r="R2655" s="14" t="s">
        <v>8316</v>
      </c>
      <c r="S2655" s="16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8359</v>
      </c>
      <c r="O2656">
        <f t="shared" si="205"/>
        <v>0</v>
      </c>
      <c r="P2656" s="10">
        <f t="shared" si="206"/>
        <v>8.5</v>
      </c>
      <c r="Q2656" s="14" t="s">
        <v>8280</v>
      </c>
      <c r="R2656" s="14" t="s">
        <v>8316</v>
      </c>
      <c r="S2656" s="16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8359</v>
      </c>
      <c r="O2657">
        <f t="shared" si="205"/>
        <v>21</v>
      </c>
      <c r="P2657" s="10">
        <f t="shared" si="206"/>
        <v>73.37</v>
      </c>
      <c r="Q2657" s="14" t="s">
        <v>8280</v>
      </c>
      <c r="R2657" s="14" t="s">
        <v>8316</v>
      </c>
      <c r="S2657" s="16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8359</v>
      </c>
      <c r="O2658">
        <f t="shared" si="205"/>
        <v>11</v>
      </c>
      <c r="P2658" s="10">
        <f t="shared" si="206"/>
        <v>112.86</v>
      </c>
      <c r="Q2658" s="14" t="s">
        <v>8280</v>
      </c>
      <c r="R2658" s="14" t="s">
        <v>8316</v>
      </c>
      <c r="S2658" s="16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8359</v>
      </c>
      <c r="O2659">
        <f t="shared" si="205"/>
        <v>19</v>
      </c>
      <c r="P2659" s="10">
        <f t="shared" si="206"/>
        <v>95.28</v>
      </c>
      <c r="Q2659" s="14" t="s">
        <v>8280</v>
      </c>
      <c r="R2659" s="14" t="s">
        <v>8316</v>
      </c>
      <c r="S2659" s="16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8359</v>
      </c>
      <c r="O2660">
        <f t="shared" si="205"/>
        <v>0</v>
      </c>
      <c r="P2660" s="10">
        <f t="shared" si="206"/>
        <v>22.75</v>
      </c>
      <c r="Q2660" s="14" t="s">
        <v>8280</v>
      </c>
      <c r="R2660" s="14" t="s">
        <v>8316</v>
      </c>
      <c r="S2660" s="16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8359</v>
      </c>
      <c r="O2661">
        <f t="shared" si="205"/>
        <v>3</v>
      </c>
      <c r="P2661" s="10">
        <f t="shared" si="206"/>
        <v>133.30000000000001</v>
      </c>
      <c r="Q2661" s="14" t="s">
        <v>8280</v>
      </c>
      <c r="R2661" s="14" t="s">
        <v>8316</v>
      </c>
      <c r="S2661" s="16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8359</v>
      </c>
      <c r="O2662">
        <f t="shared" si="205"/>
        <v>0</v>
      </c>
      <c r="P2662" s="10">
        <f t="shared" si="206"/>
        <v>3.8</v>
      </c>
      <c r="Q2662" s="14" t="s">
        <v>8280</v>
      </c>
      <c r="R2662" s="14" t="s">
        <v>8316</v>
      </c>
      <c r="S2662" s="16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8360</v>
      </c>
      <c r="O2663">
        <f t="shared" si="205"/>
        <v>103</v>
      </c>
      <c r="P2663" s="10">
        <f t="shared" si="206"/>
        <v>85.75</v>
      </c>
      <c r="Q2663" s="14" t="s">
        <v>8280</v>
      </c>
      <c r="R2663" s="14" t="s">
        <v>8317</v>
      </c>
      <c r="S2663" s="16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8360</v>
      </c>
      <c r="O2664">
        <f t="shared" si="205"/>
        <v>107</v>
      </c>
      <c r="P2664" s="10">
        <f t="shared" si="206"/>
        <v>267</v>
      </c>
      <c r="Q2664" s="14" t="s">
        <v>8280</v>
      </c>
      <c r="R2664" s="14" t="s">
        <v>8317</v>
      </c>
      <c r="S2664" s="16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8360</v>
      </c>
      <c r="O2665">
        <f t="shared" si="205"/>
        <v>105</v>
      </c>
      <c r="P2665" s="10">
        <f t="shared" si="206"/>
        <v>373.56</v>
      </c>
      <c r="Q2665" s="14" t="s">
        <v>8280</v>
      </c>
      <c r="R2665" s="14" t="s">
        <v>8317</v>
      </c>
      <c r="S2665" s="16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8360</v>
      </c>
      <c r="O2666">
        <f t="shared" si="205"/>
        <v>103</v>
      </c>
      <c r="P2666" s="10">
        <f t="shared" si="206"/>
        <v>174.04</v>
      </c>
      <c r="Q2666" s="14" t="s">
        <v>8280</v>
      </c>
      <c r="R2666" s="14" t="s">
        <v>8317</v>
      </c>
      <c r="S2666" s="16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8360</v>
      </c>
      <c r="O2667">
        <f t="shared" si="205"/>
        <v>123</v>
      </c>
      <c r="P2667" s="10">
        <f t="shared" si="206"/>
        <v>93.7</v>
      </c>
      <c r="Q2667" s="14" t="s">
        <v>8280</v>
      </c>
      <c r="R2667" s="14" t="s">
        <v>8317</v>
      </c>
      <c r="S2667" s="16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8360</v>
      </c>
      <c r="O2668">
        <f t="shared" si="205"/>
        <v>159</v>
      </c>
      <c r="P2668" s="10">
        <f t="shared" si="206"/>
        <v>77.33</v>
      </c>
      <c r="Q2668" s="14" t="s">
        <v>8280</v>
      </c>
      <c r="R2668" s="14" t="s">
        <v>8317</v>
      </c>
      <c r="S2668" s="16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8360</v>
      </c>
      <c r="O2669">
        <f t="shared" si="205"/>
        <v>111</v>
      </c>
      <c r="P2669" s="10">
        <f t="shared" si="206"/>
        <v>92.22</v>
      </c>
      <c r="Q2669" s="14" t="s">
        <v>8280</v>
      </c>
      <c r="R2669" s="14" t="s">
        <v>8317</v>
      </c>
      <c r="S2669" s="16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8360</v>
      </c>
      <c r="O2670">
        <f t="shared" si="205"/>
        <v>171</v>
      </c>
      <c r="P2670" s="10">
        <f t="shared" si="206"/>
        <v>60.96</v>
      </c>
      <c r="Q2670" s="14" t="s">
        <v>8280</v>
      </c>
      <c r="R2670" s="14" t="s">
        <v>8317</v>
      </c>
      <c r="S2670" s="16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8360</v>
      </c>
      <c r="O2671">
        <f t="shared" si="205"/>
        <v>125</v>
      </c>
      <c r="P2671" s="10">
        <f t="shared" si="206"/>
        <v>91</v>
      </c>
      <c r="Q2671" s="14" t="s">
        <v>8280</v>
      </c>
      <c r="R2671" s="14" t="s">
        <v>8317</v>
      </c>
      <c r="S2671" s="16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8360</v>
      </c>
      <c r="O2672">
        <f t="shared" si="205"/>
        <v>6</v>
      </c>
      <c r="P2672" s="10">
        <f t="shared" si="206"/>
        <v>41.58</v>
      </c>
      <c r="Q2672" s="14" t="s">
        <v>8280</v>
      </c>
      <c r="R2672" s="14" t="s">
        <v>8317</v>
      </c>
      <c r="S2672" s="16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8360</v>
      </c>
      <c r="O2673">
        <f t="shared" si="205"/>
        <v>11</v>
      </c>
      <c r="P2673" s="10">
        <f t="shared" si="206"/>
        <v>33.76</v>
      </c>
      <c r="Q2673" s="14" t="s">
        <v>8280</v>
      </c>
      <c r="R2673" s="14" t="s">
        <v>8317</v>
      </c>
      <c r="S2673" s="16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8360</v>
      </c>
      <c r="O2674">
        <f t="shared" si="205"/>
        <v>33</v>
      </c>
      <c r="P2674" s="10">
        <f t="shared" si="206"/>
        <v>70.62</v>
      </c>
      <c r="Q2674" s="14" t="s">
        <v>8280</v>
      </c>
      <c r="R2674" s="14" t="s">
        <v>8317</v>
      </c>
      <c r="S2674" s="16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8360</v>
      </c>
      <c r="O2675">
        <f t="shared" si="205"/>
        <v>28</v>
      </c>
      <c r="P2675" s="10">
        <f t="shared" si="206"/>
        <v>167.15</v>
      </c>
      <c r="Q2675" s="14" t="s">
        <v>8280</v>
      </c>
      <c r="R2675" s="14" t="s">
        <v>8317</v>
      </c>
      <c r="S2675" s="16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8360</v>
      </c>
      <c r="O2676">
        <f t="shared" si="205"/>
        <v>63</v>
      </c>
      <c r="P2676" s="10">
        <f t="shared" si="206"/>
        <v>128.62</v>
      </c>
      <c r="Q2676" s="14" t="s">
        <v>8280</v>
      </c>
      <c r="R2676" s="14" t="s">
        <v>8317</v>
      </c>
      <c r="S2676" s="16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8360</v>
      </c>
      <c r="O2677">
        <f t="shared" si="205"/>
        <v>8</v>
      </c>
      <c r="P2677" s="10">
        <f t="shared" si="206"/>
        <v>65.41</v>
      </c>
      <c r="Q2677" s="14" t="s">
        <v>8280</v>
      </c>
      <c r="R2677" s="14" t="s">
        <v>8317</v>
      </c>
      <c r="S2677" s="16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8360</v>
      </c>
      <c r="O2678">
        <f t="shared" si="205"/>
        <v>50</v>
      </c>
      <c r="P2678" s="10">
        <f t="shared" si="206"/>
        <v>117.56</v>
      </c>
      <c r="Q2678" s="14" t="s">
        <v>8280</v>
      </c>
      <c r="R2678" s="14" t="s">
        <v>8317</v>
      </c>
      <c r="S2678" s="16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8360</v>
      </c>
      <c r="O2679">
        <f t="shared" si="205"/>
        <v>18</v>
      </c>
      <c r="P2679" s="10">
        <f t="shared" si="206"/>
        <v>126.48</v>
      </c>
      <c r="Q2679" s="14" t="s">
        <v>8280</v>
      </c>
      <c r="R2679" s="14" t="s">
        <v>8317</v>
      </c>
      <c r="S2679" s="16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8360</v>
      </c>
      <c r="O2680">
        <f t="shared" si="205"/>
        <v>0</v>
      </c>
      <c r="P2680" s="10">
        <f t="shared" si="206"/>
        <v>550</v>
      </c>
      <c r="Q2680" s="14" t="s">
        <v>8280</v>
      </c>
      <c r="R2680" s="14" t="s">
        <v>8317</v>
      </c>
      <c r="S2680" s="16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8360</v>
      </c>
      <c r="O2681">
        <f t="shared" si="205"/>
        <v>0</v>
      </c>
      <c r="P2681" s="10">
        <f t="shared" si="206"/>
        <v>44</v>
      </c>
      <c r="Q2681" s="14" t="s">
        <v>8280</v>
      </c>
      <c r="R2681" s="14" t="s">
        <v>8317</v>
      </c>
      <c r="S2681" s="16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8360</v>
      </c>
      <c r="O2682">
        <f t="shared" si="205"/>
        <v>1</v>
      </c>
      <c r="P2682" s="10">
        <f t="shared" si="206"/>
        <v>69</v>
      </c>
      <c r="Q2682" s="14" t="s">
        <v>8280</v>
      </c>
      <c r="R2682" s="14" t="s">
        <v>8317</v>
      </c>
      <c r="S2682" s="16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8342</v>
      </c>
      <c r="O2683">
        <f t="shared" si="205"/>
        <v>1</v>
      </c>
      <c r="P2683" s="10">
        <f t="shared" si="206"/>
        <v>27.5</v>
      </c>
      <c r="Q2683" s="14" t="s">
        <v>8297</v>
      </c>
      <c r="R2683" s="14" t="s">
        <v>8298</v>
      </c>
      <c r="S2683" s="16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8342</v>
      </c>
      <c r="O2684">
        <f t="shared" si="205"/>
        <v>28</v>
      </c>
      <c r="P2684" s="10">
        <f t="shared" si="206"/>
        <v>84.9</v>
      </c>
      <c r="Q2684" s="14" t="s">
        <v>8297</v>
      </c>
      <c r="R2684" s="14" t="s">
        <v>8298</v>
      </c>
      <c r="S2684" s="16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8342</v>
      </c>
      <c r="O2685">
        <f t="shared" si="205"/>
        <v>0</v>
      </c>
      <c r="P2685" s="10">
        <f t="shared" si="206"/>
        <v>12</v>
      </c>
      <c r="Q2685" s="14" t="s">
        <v>8297</v>
      </c>
      <c r="R2685" s="14" t="s">
        <v>8298</v>
      </c>
      <c r="S2685" s="16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8342</v>
      </c>
      <c r="O2686">
        <f t="shared" si="205"/>
        <v>1</v>
      </c>
      <c r="P2686" s="10">
        <f t="shared" si="206"/>
        <v>200</v>
      </c>
      <c r="Q2686" s="14" t="s">
        <v>8297</v>
      </c>
      <c r="R2686" s="14" t="s">
        <v>8298</v>
      </c>
      <c r="S2686" s="16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8342</v>
      </c>
      <c r="O2687">
        <f t="shared" si="205"/>
        <v>0</v>
      </c>
      <c r="P2687" s="10">
        <f t="shared" si="206"/>
        <v>10</v>
      </c>
      <c r="Q2687" s="14" t="s">
        <v>8297</v>
      </c>
      <c r="R2687" s="14" t="s">
        <v>8298</v>
      </c>
      <c r="S2687" s="16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8342</v>
      </c>
      <c r="O2688">
        <f t="shared" si="205"/>
        <v>0</v>
      </c>
      <c r="P2688" s="10">
        <f t="shared" si="206"/>
        <v>0</v>
      </c>
      <c r="Q2688" s="14" t="s">
        <v>8297</v>
      </c>
      <c r="R2688" s="14" t="s">
        <v>8298</v>
      </c>
      <c r="S2688" s="16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8342</v>
      </c>
      <c r="O2689">
        <f t="shared" si="205"/>
        <v>0</v>
      </c>
      <c r="P2689" s="10">
        <f t="shared" si="206"/>
        <v>0</v>
      </c>
      <c r="Q2689" s="14" t="s">
        <v>8297</v>
      </c>
      <c r="R2689" s="14" t="s">
        <v>8298</v>
      </c>
      <c r="S2689" s="16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8342</v>
      </c>
      <c r="O2690">
        <f t="shared" ref="O2690:O2753" si="210">ROUND(E2690/D2690*100,0)</f>
        <v>0</v>
      </c>
      <c r="P2690" s="10">
        <f t="shared" si="206"/>
        <v>5.29</v>
      </c>
      <c r="Q2690" s="14" t="s">
        <v>8297</v>
      </c>
      <c r="R2690" s="14" t="s">
        <v>8298</v>
      </c>
      <c r="S2690" s="16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8342</v>
      </c>
      <c r="O2691">
        <f t="shared" si="210"/>
        <v>0</v>
      </c>
      <c r="P2691" s="10">
        <f t="shared" ref="P2691:P2754" si="211">IFERROR(ROUND(E2691/L2691,2),0 )</f>
        <v>1</v>
      </c>
      <c r="Q2691" s="14" t="s">
        <v>8297</v>
      </c>
      <c r="R2691" s="14" t="s">
        <v>8298</v>
      </c>
      <c r="S2691" s="16">
        <f t="shared" ref="S2691:S2754" si="212">(((J2691/60)/60)/24)+DATE(1970,1,1)</f>
        <v>42551.961689814809</v>
      </c>
      <c r="T2691" s="17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8342</v>
      </c>
      <c r="O2692">
        <f t="shared" si="210"/>
        <v>11</v>
      </c>
      <c r="P2692" s="10">
        <f t="shared" si="211"/>
        <v>72.760000000000005</v>
      </c>
      <c r="Q2692" s="14" t="s">
        <v>8297</v>
      </c>
      <c r="R2692" s="14" t="s">
        <v>8298</v>
      </c>
      <c r="S2692" s="16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8342</v>
      </c>
      <c r="O2693">
        <f t="shared" si="210"/>
        <v>0</v>
      </c>
      <c r="P2693" s="10">
        <f t="shared" si="211"/>
        <v>17.5</v>
      </c>
      <c r="Q2693" s="14" t="s">
        <v>8297</v>
      </c>
      <c r="R2693" s="14" t="s">
        <v>8298</v>
      </c>
      <c r="S2693" s="16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8342</v>
      </c>
      <c r="O2694">
        <f t="shared" si="210"/>
        <v>1</v>
      </c>
      <c r="P2694" s="10">
        <f t="shared" si="211"/>
        <v>25</v>
      </c>
      <c r="Q2694" s="14" t="s">
        <v>8297</v>
      </c>
      <c r="R2694" s="14" t="s">
        <v>8298</v>
      </c>
      <c r="S2694" s="16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8342</v>
      </c>
      <c r="O2695">
        <f t="shared" si="210"/>
        <v>1</v>
      </c>
      <c r="P2695" s="10">
        <f t="shared" si="211"/>
        <v>13.33</v>
      </c>
      <c r="Q2695" s="14" t="s">
        <v>8297</v>
      </c>
      <c r="R2695" s="14" t="s">
        <v>8298</v>
      </c>
      <c r="S2695" s="16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8342</v>
      </c>
      <c r="O2696">
        <f t="shared" si="210"/>
        <v>0</v>
      </c>
      <c r="P2696" s="10">
        <f t="shared" si="211"/>
        <v>1</v>
      </c>
      <c r="Q2696" s="14" t="s">
        <v>8297</v>
      </c>
      <c r="R2696" s="14" t="s">
        <v>8298</v>
      </c>
      <c r="S2696" s="16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8342</v>
      </c>
      <c r="O2697">
        <f t="shared" si="210"/>
        <v>0</v>
      </c>
      <c r="P2697" s="10">
        <f t="shared" si="211"/>
        <v>23.67</v>
      </c>
      <c r="Q2697" s="14" t="s">
        <v>8297</v>
      </c>
      <c r="R2697" s="14" t="s">
        <v>8298</v>
      </c>
      <c r="S2697" s="16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8342</v>
      </c>
      <c r="O2698">
        <f t="shared" si="210"/>
        <v>6</v>
      </c>
      <c r="P2698" s="10">
        <f t="shared" si="211"/>
        <v>89.21</v>
      </c>
      <c r="Q2698" s="14" t="s">
        <v>8297</v>
      </c>
      <c r="R2698" s="14" t="s">
        <v>8298</v>
      </c>
      <c r="S2698" s="16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8342</v>
      </c>
      <c r="O2699">
        <f t="shared" si="210"/>
        <v>26</v>
      </c>
      <c r="P2699" s="10">
        <f t="shared" si="211"/>
        <v>116.56</v>
      </c>
      <c r="Q2699" s="14" t="s">
        <v>8297</v>
      </c>
      <c r="R2699" s="14" t="s">
        <v>8298</v>
      </c>
      <c r="S2699" s="16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8342</v>
      </c>
      <c r="O2700">
        <f t="shared" si="210"/>
        <v>0</v>
      </c>
      <c r="P2700" s="10">
        <f t="shared" si="211"/>
        <v>13.01</v>
      </c>
      <c r="Q2700" s="14" t="s">
        <v>8297</v>
      </c>
      <c r="R2700" s="14" t="s">
        <v>8298</v>
      </c>
      <c r="S2700" s="16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8342</v>
      </c>
      <c r="O2701">
        <f t="shared" si="210"/>
        <v>0</v>
      </c>
      <c r="P2701" s="10">
        <f t="shared" si="211"/>
        <v>0</v>
      </c>
      <c r="Q2701" s="14" t="s">
        <v>8297</v>
      </c>
      <c r="R2701" s="14" t="s">
        <v>8298</v>
      </c>
      <c r="S2701" s="16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8342</v>
      </c>
      <c r="O2702">
        <f t="shared" si="210"/>
        <v>1</v>
      </c>
      <c r="P2702" s="10">
        <f t="shared" si="211"/>
        <v>17.5</v>
      </c>
      <c r="Q2702" s="14" t="s">
        <v>8297</v>
      </c>
      <c r="R2702" s="14" t="s">
        <v>8298</v>
      </c>
      <c r="S2702" s="16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8361</v>
      </c>
      <c r="O2703">
        <f t="shared" si="210"/>
        <v>46</v>
      </c>
      <c r="P2703" s="10">
        <f t="shared" si="211"/>
        <v>34.130000000000003</v>
      </c>
      <c r="Q2703" s="14" t="s">
        <v>8278</v>
      </c>
      <c r="R2703" s="14" t="s">
        <v>8318</v>
      </c>
      <c r="S2703" s="16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8361</v>
      </c>
      <c r="O2704">
        <f t="shared" si="210"/>
        <v>34</v>
      </c>
      <c r="P2704" s="10">
        <f t="shared" si="211"/>
        <v>132.35</v>
      </c>
      <c r="Q2704" s="14" t="s">
        <v>8278</v>
      </c>
      <c r="R2704" s="14" t="s">
        <v>8318</v>
      </c>
      <c r="S2704" s="16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8361</v>
      </c>
      <c r="O2705">
        <f t="shared" si="210"/>
        <v>104</v>
      </c>
      <c r="P2705" s="10">
        <f t="shared" si="211"/>
        <v>922.22</v>
      </c>
      <c r="Q2705" s="14" t="s">
        <v>8278</v>
      </c>
      <c r="R2705" s="14" t="s">
        <v>8318</v>
      </c>
      <c r="S2705" s="16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8361</v>
      </c>
      <c r="O2706">
        <f t="shared" si="210"/>
        <v>6</v>
      </c>
      <c r="P2706" s="10">
        <f t="shared" si="211"/>
        <v>163.57</v>
      </c>
      <c r="Q2706" s="14" t="s">
        <v>8278</v>
      </c>
      <c r="R2706" s="14" t="s">
        <v>8318</v>
      </c>
      <c r="S2706" s="16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8361</v>
      </c>
      <c r="O2707">
        <f t="shared" si="210"/>
        <v>11</v>
      </c>
      <c r="P2707" s="10">
        <f t="shared" si="211"/>
        <v>217.38</v>
      </c>
      <c r="Q2707" s="14" t="s">
        <v>8278</v>
      </c>
      <c r="R2707" s="14" t="s">
        <v>8318</v>
      </c>
      <c r="S2707" s="16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8361</v>
      </c>
      <c r="O2708">
        <f t="shared" si="210"/>
        <v>112</v>
      </c>
      <c r="P2708" s="10">
        <f t="shared" si="211"/>
        <v>149.44</v>
      </c>
      <c r="Q2708" s="14" t="s">
        <v>8278</v>
      </c>
      <c r="R2708" s="14" t="s">
        <v>8318</v>
      </c>
      <c r="S2708" s="16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8361</v>
      </c>
      <c r="O2709">
        <f t="shared" si="210"/>
        <v>351</v>
      </c>
      <c r="P2709" s="10">
        <f t="shared" si="211"/>
        <v>71.239999999999995</v>
      </c>
      <c r="Q2709" s="14" t="s">
        <v>8278</v>
      </c>
      <c r="R2709" s="14" t="s">
        <v>8318</v>
      </c>
      <c r="S2709" s="16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8361</v>
      </c>
      <c r="O2710">
        <f t="shared" si="210"/>
        <v>233</v>
      </c>
      <c r="P2710" s="10">
        <f t="shared" si="211"/>
        <v>44.46</v>
      </c>
      <c r="Q2710" s="14" t="s">
        <v>8278</v>
      </c>
      <c r="R2710" s="14" t="s">
        <v>8318</v>
      </c>
      <c r="S2710" s="16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8361</v>
      </c>
      <c r="O2711">
        <f t="shared" si="210"/>
        <v>102</v>
      </c>
      <c r="P2711" s="10">
        <f t="shared" si="211"/>
        <v>164.94</v>
      </c>
      <c r="Q2711" s="14" t="s">
        <v>8278</v>
      </c>
      <c r="R2711" s="14" t="s">
        <v>8318</v>
      </c>
      <c r="S2711" s="16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8361</v>
      </c>
      <c r="O2712">
        <f t="shared" si="210"/>
        <v>154</v>
      </c>
      <c r="P2712" s="10">
        <f t="shared" si="211"/>
        <v>84.87</v>
      </c>
      <c r="Q2712" s="14" t="s">
        <v>8278</v>
      </c>
      <c r="R2712" s="14" t="s">
        <v>8318</v>
      </c>
      <c r="S2712" s="16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8361</v>
      </c>
      <c r="O2713">
        <f t="shared" si="210"/>
        <v>101</v>
      </c>
      <c r="P2713" s="10">
        <f t="shared" si="211"/>
        <v>53.95</v>
      </c>
      <c r="Q2713" s="14" t="s">
        <v>8278</v>
      </c>
      <c r="R2713" s="14" t="s">
        <v>8318</v>
      </c>
      <c r="S2713" s="16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8361</v>
      </c>
      <c r="O2714">
        <f t="shared" si="210"/>
        <v>131</v>
      </c>
      <c r="P2714" s="10">
        <f t="shared" si="211"/>
        <v>50.53</v>
      </c>
      <c r="Q2714" s="14" t="s">
        <v>8278</v>
      </c>
      <c r="R2714" s="14" t="s">
        <v>8318</v>
      </c>
      <c r="S2714" s="16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8361</v>
      </c>
      <c r="O2715">
        <f t="shared" si="210"/>
        <v>102</v>
      </c>
      <c r="P2715" s="10">
        <f t="shared" si="211"/>
        <v>108</v>
      </c>
      <c r="Q2715" s="14" t="s">
        <v>8278</v>
      </c>
      <c r="R2715" s="14" t="s">
        <v>8318</v>
      </c>
      <c r="S2715" s="16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8361</v>
      </c>
      <c r="O2716">
        <f t="shared" si="210"/>
        <v>116</v>
      </c>
      <c r="P2716" s="10">
        <f t="shared" si="211"/>
        <v>95.37</v>
      </c>
      <c r="Q2716" s="14" t="s">
        <v>8278</v>
      </c>
      <c r="R2716" s="14" t="s">
        <v>8318</v>
      </c>
      <c r="S2716" s="16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8361</v>
      </c>
      <c r="O2717">
        <f t="shared" si="210"/>
        <v>265</v>
      </c>
      <c r="P2717" s="10">
        <f t="shared" si="211"/>
        <v>57.63</v>
      </c>
      <c r="Q2717" s="14" t="s">
        <v>8278</v>
      </c>
      <c r="R2717" s="14" t="s">
        <v>8318</v>
      </c>
      <c r="S2717" s="16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8361</v>
      </c>
      <c r="O2718">
        <f t="shared" si="210"/>
        <v>120</v>
      </c>
      <c r="P2718" s="10">
        <f t="shared" si="211"/>
        <v>64.16</v>
      </c>
      <c r="Q2718" s="14" t="s">
        <v>8278</v>
      </c>
      <c r="R2718" s="14" t="s">
        <v>8318</v>
      </c>
      <c r="S2718" s="16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8361</v>
      </c>
      <c r="O2719">
        <f t="shared" si="210"/>
        <v>120</v>
      </c>
      <c r="P2719" s="10">
        <f t="shared" si="211"/>
        <v>92.39</v>
      </c>
      <c r="Q2719" s="14" t="s">
        <v>8278</v>
      </c>
      <c r="R2719" s="14" t="s">
        <v>8318</v>
      </c>
      <c r="S2719" s="16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8361</v>
      </c>
      <c r="O2720">
        <f t="shared" si="210"/>
        <v>104</v>
      </c>
      <c r="P2720" s="10">
        <f t="shared" si="211"/>
        <v>125.98</v>
      </c>
      <c r="Q2720" s="14" t="s">
        <v>8278</v>
      </c>
      <c r="R2720" s="14" t="s">
        <v>8318</v>
      </c>
      <c r="S2720" s="16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8361</v>
      </c>
      <c r="O2721">
        <f t="shared" si="210"/>
        <v>109</v>
      </c>
      <c r="P2721" s="10">
        <f t="shared" si="211"/>
        <v>94.64</v>
      </c>
      <c r="Q2721" s="14" t="s">
        <v>8278</v>
      </c>
      <c r="R2721" s="14" t="s">
        <v>8318</v>
      </c>
      <c r="S2721" s="16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8361</v>
      </c>
      <c r="O2722">
        <f t="shared" si="210"/>
        <v>118</v>
      </c>
      <c r="P2722" s="10">
        <f t="shared" si="211"/>
        <v>170.7</v>
      </c>
      <c r="Q2722" s="14" t="s">
        <v>8278</v>
      </c>
      <c r="R2722" s="14" t="s">
        <v>8318</v>
      </c>
      <c r="S2722" s="16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8353</v>
      </c>
      <c r="O2723">
        <f t="shared" si="210"/>
        <v>1462</v>
      </c>
      <c r="P2723" s="10">
        <f t="shared" si="211"/>
        <v>40.76</v>
      </c>
      <c r="Q2723" s="14" t="s">
        <v>8280</v>
      </c>
      <c r="R2723" s="14" t="s">
        <v>8310</v>
      </c>
      <c r="S2723" s="16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8353</v>
      </c>
      <c r="O2724">
        <f t="shared" si="210"/>
        <v>253</v>
      </c>
      <c r="P2724" s="10">
        <f t="shared" si="211"/>
        <v>68.25</v>
      </c>
      <c r="Q2724" s="14" t="s">
        <v>8280</v>
      </c>
      <c r="R2724" s="14" t="s">
        <v>8310</v>
      </c>
      <c r="S2724" s="16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8353</v>
      </c>
      <c r="O2725">
        <f t="shared" si="210"/>
        <v>140</v>
      </c>
      <c r="P2725" s="10">
        <f t="shared" si="211"/>
        <v>95.49</v>
      </c>
      <c r="Q2725" s="14" t="s">
        <v>8280</v>
      </c>
      <c r="R2725" s="14" t="s">
        <v>8310</v>
      </c>
      <c r="S2725" s="16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8353</v>
      </c>
      <c r="O2726">
        <f t="shared" si="210"/>
        <v>297</v>
      </c>
      <c r="P2726" s="10">
        <f t="shared" si="211"/>
        <v>7.19</v>
      </c>
      <c r="Q2726" s="14" t="s">
        <v>8280</v>
      </c>
      <c r="R2726" s="14" t="s">
        <v>8310</v>
      </c>
      <c r="S2726" s="16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8353</v>
      </c>
      <c r="O2727">
        <f t="shared" si="210"/>
        <v>145</v>
      </c>
      <c r="P2727" s="10">
        <f t="shared" si="211"/>
        <v>511.65</v>
      </c>
      <c r="Q2727" s="14" t="s">
        <v>8280</v>
      </c>
      <c r="R2727" s="14" t="s">
        <v>8310</v>
      </c>
      <c r="S2727" s="16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8353</v>
      </c>
      <c r="O2728">
        <f t="shared" si="210"/>
        <v>106</v>
      </c>
      <c r="P2728" s="10">
        <f t="shared" si="211"/>
        <v>261.75</v>
      </c>
      <c r="Q2728" s="14" t="s">
        <v>8280</v>
      </c>
      <c r="R2728" s="14" t="s">
        <v>8310</v>
      </c>
      <c r="S2728" s="16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8353</v>
      </c>
      <c r="O2729">
        <f t="shared" si="210"/>
        <v>493</v>
      </c>
      <c r="P2729" s="10">
        <f t="shared" si="211"/>
        <v>69.760000000000005</v>
      </c>
      <c r="Q2729" s="14" t="s">
        <v>8280</v>
      </c>
      <c r="R2729" s="14" t="s">
        <v>8310</v>
      </c>
      <c r="S2729" s="16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8353</v>
      </c>
      <c r="O2730">
        <f t="shared" si="210"/>
        <v>202</v>
      </c>
      <c r="P2730" s="10">
        <f t="shared" si="211"/>
        <v>77.23</v>
      </c>
      <c r="Q2730" s="14" t="s">
        <v>8280</v>
      </c>
      <c r="R2730" s="14" t="s">
        <v>8310</v>
      </c>
      <c r="S2730" s="16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8353</v>
      </c>
      <c r="O2731">
        <f t="shared" si="210"/>
        <v>104</v>
      </c>
      <c r="P2731" s="10">
        <f t="shared" si="211"/>
        <v>340.57</v>
      </c>
      <c r="Q2731" s="14" t="s">
        <v>8280</v>
      </c>
      <c r="R2731" s="14" t="s">
        <v>8310</v>
      </c>
      <c r="S2731" s="16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8353</v>
      </c>
      <c r="O2732">
        <f t="shared" si="210"/>
        <v>170</v>
      </c>
      <c r="P2732" s="10">
        <f t="shared" si="211"/>
        <v>67.42</v>
      </c>
      <c r="Q2732" s="14" t="s">
        <v>8280</v>
      </c>
      <c r="R2732" s="14" t="s">
        <v>8310</v>
      </c>
      <c r="S2732" s="16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8353</v>
      </c>
      <c r="O2733">
        <f t="shared" si="210"/>
        <v>104</v>
      </c>
      <c r="P2733" s="10">
        <f t="shared" si="211"/>
        <v>845.7</v>
      </c>
      <c r="Q2733" s="14" t="s">
        <v>8280</v>
      </c>
      <c r="R2733" s="14" t="s">
        <v>8310</v>
      </c>
      <c r="S2733" s="16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8353</v>
      </c>
      <c r="O2734">
        <f t="shared" si="210"/>
        <v>118</v>
      </c>
      <c r="P2734" s="10">
        <f t="shared" si="211"/>
        <v>97.19</v>
      </c>
      <c r="Q2734" s="14" t="s">
        <v>8280</v>
      </c>
      <c r="R2734" s="14" t="s">
        <v>8310</v>
      </c>
      <c r="S2734" s="16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8353</v>
      </c>
      <c r="O2735">
        <f t="shared" si="210"/>
        <v>108</v>
      </c>
      <c r="P2735" s="10">
        <f t="shared" si="211"/>
        <v>451.84</v>
      </c>
      <c r="Q2735" s="14" t="s">
        <v>8280</v>
      </c>
      <c r="R2735" s="14" t="s">
        <v>8310</v>
      </c>
      <c r="S2735" s="16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8353</v>
      </c>
      <c r="O2736">
        <f t="shared" si="210"/>
        <v>2260300</v>
      </c>
      <c r="P2736" s="10">
        <f t="shared" si="211"/>
        <v>138.66999999999999</v>
      </c>
      <c r="Q2736" s="14" t="s">
        <v>8280</v>
      </c>
      <c r="R2736" s="14" t="s">
        <v>8310</v>
      </c>
      <c r="S2736" s="16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8353</v>
      </c>
      <c r="O2737">
        <f t="shared" si="210"/>
        <v>978</v>
      </c>
      <c r="P2737" s="10">
        <f t="shared" si="211"/>
        <v>21.64</v>
      </c>
      <c r="Q2737" s="14" t="s">
        <v>8280</v>
      </c>
      <c r="R2737" s="14" t="s">
        <v>8310</v>
      </c>
      <c r="S2737" s="16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8353</v>
      </c>
      <c r="O2738">
        <f t="shared" si="210"/>
        <v>123</v>
      </c>
      <c r="P2738" s="10">
        <f t="shared" si="211"/>
        <v>169.52</v>
      </c>
      <c r="Q2738" s="14" t="s">
        <v>8280</v>
      </c>
      <c r="R2738" s="14" t="s">
        <v>8310</v>
      </c>
      <c r="S2738" s="16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8353</v>
      </c>
      <c r="O2739">
        <f t="shared" si="210"/>
        <v>246</v>
      </c>
      <c r="P2739" s="10">
        <f t="shared" si="211"/>
        <v>161.88</v>
      </c>
      <c r="Q2739" s="14" t="s">
        <v>8280</v>
      </c>
      <c r="R2739" s="14" t="s">
        <v>8310</v>
      </c>
      <c r="S2739" s="16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8353</v>
      </c>
      <c r="O2740">
        <f t="shared" si="210"/>
        <v>148</v>
      </c>
      <c r="P2740" s="10">
        <f t="shared" si="211"/>
        <v>493.13</v>
      </c>
      <c r="Q2740" s="14" t="s">
        <v>8280</v>
      </c>
      <c r="R2740" s="14" t="s">
        <v>8310</v>
      </c>
      <c r="S2740" s="16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8353</v>
      </c>
      <c r="O2741">
        <f t="shared" si="210"/>
        <v>384</v>
      </c>
      <c r="P2741" s="10">
        <f t="shared" si="211"/>
        <v>22.12</v>
      </c>
      <c r="Q2741" s="14" t="s">
        <v>8280</v>
      </c>
      <c r="R2741" s="14" t="s">
        <v>8310</v>
      </c>
      <c r="S2741" s="16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8353</v>
      </c>
      <c r="O2742">
        <f t="shared" si="210"/>
        <v>103</v>
      </c>
      <c r="P2742" s="10">
        <f t="shared" si="211"/>
        <v>18.239999999999998</v>
      </c>
      <c r="Q2742" s="14" t="s">
        <v>8280</v>
      </c>
      <c r="R2742" s="14" t="s">
        <v>8310</v>
      </c>
      <c r="S2742" s="16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8362</v>
      </c>
      <c r="O2743">
        <f t="shared" si="210"/>
        <v>0</v>
      </c>
      <c r="P2743" s="10">
        <f t="shared" si="211"/>
        <v>8.75</v>
      </c>
      <c r="Q2743" s="14" t="s">
        <v>8283</v>
      </c>
      <c r="R2743" s="14" t="s">
        <v>8319</v>
      </c>
      <c r="S2743" s="16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8362</v>
      </c>
      <c r="O2744">
        <f t="shared" si="210"/>
        <v>29</v>
      </c>
      <c r="P2744" s="10">
        <f t="shared" si="211"/>
        <v>40.61</v>
      </c>
      <c r="Q2744" s="14" t="s">
        <v>8283</v>
      </c>
      <c r="R2744" s="14" t="s">
        <v>8319</v>
      </c>
      <c r="S2744" s="16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8362</v>
      </c>
      <c r="O2745">
        <f t="shared" si="210"/>
        <v>0</v>
      </c>
      <c r="P2745" s="10">
        <f t="shared" si="211"/>
        <v>0</v>
      </c>
      <c r="Q2745" s="14" t="s">
        <v>8283</v>
      </c>
      <c r="R2745" s="14" t="s">
        <v>8319</v>
      </c>
      <c r="S2745" s="16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8362</v>
      </c>
      <c r="O2746">
        <f t="shared" si="210"/>
        <v>5</v>
      </c>
      <c r="P2746" s="10">
        <f t="shared" si="211"/>
        <v>37.950000000000003</v>
      </c>
      <c r="Q2746" s="14" t="s">
        <v>8283</v>
      </c>
      <c r="R2746" s="14" t="s">
        <v>8319</v>
      </c>
      <c r="S2746" s="16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8362</v>
      </c>
      <c r="O2747">
        <f t="shared" si="210"/>
        <v>22</v>
      </c>
      <c r="P2747" s="10">
        <f t="shared" si="211"/>
        <v>35.729999999999997</v>
      </c>
      <c r="Q2747" s="14" t="s">
        <v>8283</v>
      </c>
      <c r="R2747" s="14" t="s">
        <v>8319</v>
      </c>
      <c r="S2747" s="16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8362</v>
      </c>
      <c r="O2748">
        <f t="shared" si="210"/>
        <v>27</v>
      </c>
      <c r="P2748" s="10">
        <f t="shared" si="211"/>
        <v>42.16</v>
      </c>
      <c r="Q2748" s="14" t="s">
        <v>8283</v>
      </c>
      <c r="R2748" s="14" t="s">
        <v>8319</v>
      </c>
      <c r="S2748" s="16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8362</v>
      </c>
      <c r="O2749">
        <f t="shared" si="210"/>
        <v>28</v>
      </c>
      <c r="P2749" s="10">
        <f t="shared" si="211"/>
        <v>35</v>
      </c>
      <c r="Q2749" s="14" t="s">
        <v>8283</v>
      </c>
      <c r="R2749" s="14" t="s">
        <v>8319</v>
      </c>
      <c r="S2749" s="16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8362</v>
      </c>
      <c r="O2750">
        <f t="shared" si="210"/>
        <v>1</v>
      </c>
      <c r="P2750" s="10">
        <f t="shared" si="211"/>
        <v>13.25</v>
      </c>
      <c r="Q2750" s="14" t="s">
        <v>8283</v>
      </c>
      <c r="R2750" s="14" t="s">
        <v>8319</v>
      </c>
      <c r="S2750" s="16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8362</v>
      </c>
      <c r="O2751">
        <f t="shared" si="210"/>
        <v>1</v>
      </c>
      <c r="P2751" s="10">
        <f t="shared" si="211"/>
        <v>55</v>
      </c>
      <c r="Q2751" s="14" t="s">
        <v>8283</v>
      </c>
      <c r="R2751" s="14" t="s">
        <v>8319</v>
      </c>
      <c r="S2751" s="16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8362</v>
      </c>
      <c r="O2752">
        <f t="shared" si="210"/>
        <v>0</v>
      </c>
      <c r="P2752" s="10">
        <f t="shared" si="211"/>
        <v>0</v>
      </c>
      <c r="Q2752" s="14" t="s">
        <v>8283</v>
      </c>
      <c r="R2752" s="14" t="s">
        <v>8319</v>
      </c>
      <c r="S2752" s="16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8362</v>
      </c>
      <c r="O2753">
        <f t="shared" si="210"/>
        <v>0</v>
      </c>
      <c r="P2753" s="10">
        <f t="shared" si="211"/>
        <v>0</v>
      </c>
      <c r="Q2753" s="14" t="s">
        <v>8283</v>
      </c>
      <c r="R2753" s="14" t="s">
        <v>8319</v>
      </c>
      <c r="S2753" s="16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8362</v>
      </c>
      <c r="O2754">
        <f t="shared" ref="O2754:O2817" si="215">ROUND(E2754/D2754*100,0)</f>
        <v>11</v>
      </c>
      <c r="P2754" s="10">
        <f t="shared" si="211"/>
        <v>39.29</v>
      </c>
      <c r="Q2754" s="14" t="s">
        <v>8283</v>
      </c>
      <c r="R2754" s="14" t="s">
        <v>8319</v>
      </c>
      <c r="S2754" s="16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8362</v>
      </c>
      <c r="O2755">
        <f t="shared" si="215"/>
        <v>19</v>
      </c>
      <c r="P2755" s="10">
        <f t="shared" ref="P2755:P2818" si="216">IFERROR(ROUND(E2755/L2755,2),0 )</f>
        <v>47.5</v>
      </c>
      <c r="Q2755" s="14" t="s">
        <v>8283</v>
      </c>
      <c r="R2755" s="14" t="s">
        <v>8319</v>
      </c>
      <c r="S2755" s="16">
        <f t="shared" ref="S2755:S2818" si="217">(((J2755/60)/60)/24)+DATE(1970,1,1)</f>
        <v>41117.900729166664</v>
      </c>
      <c r="T2755" s="17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8362</v>
      </c>
      <c r="O2756">
        <f t="shared" si="215"/>
        <v>0</v>
      </c>
      <c r="P2756" s="10">
        <f t="shared" si="216"/>
        <v>0</v>
      </c>
      <c r="Q2756" s="14" t="s">
        <v>8283</v>
      </c>
      <c r="R2756" s="14" t="s">
        <v>8319</v>
      </c>
      <c r="S2756" s="16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8362</v>
      </c>
      <c r="O2757">
        <f t="shared" si="215"/>
        <v>52</v>
      </c>
      <c r="P2757" s="10">
        <f t="shared" si="216"/>
        <v>17.329999999999998</v>
      </c>
      <c r="Q2757" s="14" t="s">
        <v>8283</v>
      </c>
      <c r="R2757" s="14" t="s">
        <v>8319</v>
      </c>
      <c r="S2757" s="16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8362</v>
      </c>
      <c r="O2758">
        <f t="shared" si="215"/>
        <v>10</v>
      </c>
      <c r="P2758" s="10">
        <f t="shared" si="216"/>
        <v>31.76</v>
      </c>
      <c r="Q2758" s="14" t="s">
        <v>8283</v>
      </c>
      <c r="R2758" s="14" t="s">
        <v>8319</v>
      </c>
      <c r="S2758" s="16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8362</v>
      </c>
      <c r="O2759">
        <f t="shared" si="215"/>
        <v>1</v>
      </c>
      <c r="P2759" s="10">
        <f t="shared" si="216"/>
        <v>5</v>
      </c>
      <c r="Q2759" s="14" t="s">
        <v>8283</v>
      </c>
      <c r="R2759" s="14" t="s">
        <v>8319</v>
      </c>
      <c r="S2759" s="16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8362</v>
      </c>
      <c r="O2760">
        <f t="shared" si="215"/>
        <v>12</v>
      </c>
      <c r="P2760" s="10">
        <f t="shared" si="216"/>
        <v>39</v>
      </c>
      <c r="Q2760" s="14" t="s">
        <v>8283</v>
      </c>
      <c r="R2760" s="14" t="s">
        <v>8319</v>
      </c>
      <c r="S2760" s="16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8362</v>
      </c>
      <c r="O2761">
        <f t="shared" si="215"/>
        <v>11</v>
      </c>
      <c r="P2761" s="10">
        <f t="shared" si="216"/>
        <v>52.5</v>
      </c>
      <c r="Q2761" s="14" t="s">
        <v>8283</v>
      </c>
      <c r="R2761" s="14" t="s">
        <v>8319</v>
      </c>
      <c r="S2761" s="16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8362</v>
      </c>
      <c r="O2762">
        <f t="shared" si="215"/>
        <v>0</v>
      </c>
      <c r="P2762" s="10">
        <f t="shared" si="216"/>
        <v>0</v>
      </c>
      <c r="Q2762" s="14" t="s">
        <v>8283</v>
      </c>
      <c r="R2762" s="14" t="s">
        <v>8319</v>
      </c>
      <c r="S2762" s="16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8362</v>
      </c>
      <c r="O2763">
        <f t="shared" si="215"/>
        <v>1</v>
      </c>
      <c r="P2763" s="10">
        <f t="shared" si="216"/>
        <v>9</v>
      </c>
      <c r="Q2763" s="14" t="s">
        <v>8283</v>
      </c>
      <c r="R2763" s="14" t="s">
        <v>8319</v>
      </c>
      <c r="S2763" s="16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8362</v>
      </c>
      <c r="O2764">
        <f t="shared" si="215"/>
        <v>1</v>
      </c>
      <c r="P2764" s="10">
        <f t="shared" si="216"/>
        <v>25</v>
      </c>
      <c r="Q2764" s="14" t="s">
        <v>8283</v>
      </c>
      <c r="R2764" s="14" t="s">
        <v>8319</v>
      </c>
      <c r="S2764" s="16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8362</v>
      </c>
      <c r="O2765">
        <f t="shared" si="215"/>
        <v>0</v>
      </c>
      <c r="P2765" s="10">
        <f t="shared" si="216"/>
        <v>30</v>
      </c>
      <c r="Q2765" s="14" t="s">
        <v>8283</v>
      </c>
      <c r="R2765" s="14" t="s">
        <v>8319</v>
      </c>
      <c r="S2765" s="16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8362</v>
      </c>
      <c r="O2766">
        <f t="shared" si="215"/>
        <v>1</v>
      </c>
      <c r="P2766" s="10">
        <f t="shared" si="216"/>
        <v>11.25</v>
      </c>
      <c r="Q2766" s="14" t="s">
        <v>8283</v>
      </c>
      <c r="R2766" s="14" t="s">
        <v>8319</v>
      </c>
      <c r="S2766" s="16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8362</v>
      </c>
      <c r="O2767">
        <f t="shared" si="215"/>
        <v>0</v>
      </c>
      <c r="P2767" s="10">
        <f t="shared" si="216"/>
        <v>0</v>
      </c>
      <c r="Q2767" s="14" t="s">
        <v>8283</v>
      </c>
      <c r="R2767" s="14" t="s">
        <v>8319</v>
      </c>
      <c r="S2767" s="16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8362</v>
      </c>
      <c r="O2768">
        <f t="shared" si="215"/>
        <v>2</v>
      </c>
      <c r="P2768" s="10">
        <f t="shared" si="216"/>
        <v>25</v>
      </c>
      <c r="Q2768" s="14" t="s">
        <v>8283</v>
      </c>
      <c r="R2768" s="14" t="s">
        <v>8319</v>
      </c>
      <c r="S2768" s="16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8362</v>
      </c>
      <c r="O2769">
        <f t="shared" si="215"/>
        <v>1</v>
      </c>
      <c r="P2769" s="10">
        <f t="shared" si="216"/>
        <v>11.33</v>
      </c>
      <c r="Q2769" s="14" t="s">
        <v>8283</v>
      </c>
      <c r="R2769" s="14" t="s">
        <v>8319</v>
      </c>
      <c r="S2769" s="16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8362</v>
      </c>
      <c r="O2770">
        <f t="shared" si="215"/>
        <v>14</v>
      </c>
      <c r="P2770" s="10">
        <f t="shared" si="216"/>
        <v>29.47</v>
      </c>
      <c r="Q2770" s="14" t="s">
        <v>8283</v>
      </c>
      <c r="R2770" s="14" t="s">
        <v>8319</v>
      </c>
      <c r="S2770" s="16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8362</v>
      </c>
      <c r="O2771">
        <f t="shared" si="215"/>
        <v>0</v>
      </c>
      <c r="P2771" s="10">
        <f t="shared" si="216"/>
        <v>1</v>
      </c>
      <c r="Q2771" s="14" t="s">
        <v>8283</v>
      </c>
      <c r="R2771" s="14" t="s">
        <v>8319</v>
      </c>
      <c r="S2771" s="16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8362</v>
      </c>
      <c r="O2772">
        <f t="shared" si="215"/>
        <v>10</v>
      </c>
      <c r="P2772" s="10">
        <f t="shared" si="216"/>
        <v>63.1</v>
      </c>
      <c r="Q2772" s="14" t="s">
        <v>8283</v>
      </c>
      <c r="R2772" s="14" t="s">
        <v>8319</v>
      </c>
      <c r="S2772" s="16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8362</v>
      </c>
      <c r="O2773">
        <f t="shared" si="215"/>
        <v>0</v>
      </c>
      <c r="P2773" s="10">
        <f t="shared" si="216"/>
        <v>0</v>
      </c>
      <c r="Q2773" s="14" t="s">
        <v>8283</v>
      </c>
      <c r="R2773" s="14" t="s">
        <v>8319</v>
      </c>
      <c r="S2773" s="16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8362</v>
      </c>
      <c r="O2774">
        <f t="shared" si="215"/>
        <v>0</v>
      </c>
      <c r="P2774" s="10">
        <f t="shared" si="216"/>
        <v>0</v>
      </c>
      <c r="Q2774" s="14" t="s">
        <v>8283</v>
      </c>
      <c r="R2774" s="14" t="s">
        <v>8319</v>
      </c>
      <c r="S2774" s="16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8362</v>
      </c>
      <c r="O2775">
        <f t="shared" si="215"/>
        <v>0</v>
      </c>
      <c r="P2775" s="10">
        <f t="shared" si="216"/>
        <v>1</v>
      </c>
      <c r="Q2775" s="14" t="s">
        <v>8283</v>
      </c>
      <c r="R2775" s="14" t="s">
        <v>8319</v>
      </c>
      <c r="S2775" s="16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8362</v>
      </c>
      <c r="O2776">
        <f t="shared" si="215"/>
        <v>14</v>
      </c>
      <c r="P2776" s="10">
        <f t="shared" si="216"/>
        <v>43.85</v>
      </c>
      <c r="Q2776" s="14" t="s">
        <v>8283</v>
      </c>
      <c r="R2776" s="14" t="s">
        <v>8319</v>
      </c>
      <c r="S2776" s="16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8362</v>
      </c>
      <c r="O2777">
        <f t="shared" si="215"/>
        <v>3</v>
      </c>
      <c r="P2777" s="10">
        <f t="shared" si="216"/>
        <v>75</v>
      </c>
      <c r="Q2777" s="14" t="s">
        <v>8283</v>
      </c>
      <c r="R2777" s="14" t="s">
        <v>8319</v>
      </c>
      <c r="S2777" s="16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8362</v>
      </c>
      <c r="O2778">
        <f t="shared" si="215"/>
        <v>8</v>
      </c>
      <c r="P2778" s="10">
        <f t="shared" si="216"/>
        <v>45.97</v>
      </c>
      <c r="Q2778" s="14" t="s">
        <v>8283</v>
      </c>
      <c r="R2778" s="14" t="s">
        <v>8319</v>
      </c>
      <c r="S2778" s="16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8362</v>
      </c>
      <c r="O2779">
        <f t="shared" si="215"/>
        <v>0</v>
      </c>
      <c r="P2779" s="10">
        <f t="shared" si="216"/>
        <v>10</v>
      </c>
      <c r="Q2779" s="14" t="s">
        <v>8283</v>
      </c>
      <c r="R2779" s="14" t="s">
        <v>8319</v>
      </c>
      <c r="S2779" s="16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8362</v>
      </c>
      <c r="O2780">
        <f t="shared" si="215"/>
        <v>26</v>
      </c>
      <c r="P2780" s="10">
        <f t="shared" si="216"/>
        <v>93.67</v>
      </c>
      <c r="Q2780" s="14" t="s">
        <v>8283</v>
      </c>
      <c r="R2780" s="14" t="s">
        <v>8319</v>
      </c>
      <c r="S2780" s="16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8362</v>
      </c>
      <c r="O2781">
        <f t="shared" si="215"/>
        <v>2</v>
      </c>
      <c r="P2781" s="10">
        <f t="shared" si="216"/>
        <v>53</v>
      </c>
      <c r="Q2781" s="14" t="s">
        <v>8283</v>
      </c>
      <c r="R2781" s="14" t="s">
        <v>8319</v>
      </c>
      <c r="S2781" s="16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8362</v>
      </c>
      <c r="O2782">
        <f t="shared" si="215"/>
        <v>0</v>
      </c>
      <c r="P2782" s="10">
        <f t="shared" si="216"/>
        <v>0</v>
      </c>
      <c r="Q2782" s="14" t="s">
        <v>8283</v>
      </c>
      <c r="R2782" s="14" t="s">
        <v>8319</v>
      </c>
      <c r="S2782" s="16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8329</v>
      </c>
      <c r="O2783">
        <f t="shared" si="215"/>
        <v>105</v>
      </c>
      <c r="P2783" s="10">
        <f t="shared" si="216"/>
        <v>47</v>
      </c>
      <c r="Q2783" s="14" t="s">
        <v>8278</v>
      </c>
      <c r="R2783" s="14" t="s">
        <v>8279</v>
      </c>
      <c r="S2783" s="16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8329</v>
      </c>
      <c r="O2784">
        <f t="shared" si="215"/>
        <v>120</v>
      </c>
      <c r="P2784" s="10">
        <f t="shared" si="216"/>
        <v>66.67</v>
      </c>
      <c r="Q2784" s="14" t="s">
        <v>8278</v>
      </c>
      <c r="R2784" s="14" t="s">
        <v>8279</v>
      </c>
      <c r="S2784" s="16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8329</v>
      </c>
      <c r="O2785">
        <f t="shared" si="215"/>
        <v>115</v>
      </c>
      <c r="P2785" s="10">
        <f t="shared" si="216"/>
        <v>18.77</v>
      </c>
      <c r="Q2785" s="14" t="s">
        <v>8278</v>
      </c>
      <c r="R2785" s="14" t="s">
        <v>8279</v>
      </c>
      <c r="S2785" s="16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8329</v>
      </c>
      <c r="O2786">
        <f t="shared" si="215"/>
        <v>119</v>
      </c>
      <c r="P2786" s="10">
        <f t="shared" si="216"/>
        <v>66.11</v>
      </c>
      <c r="Q2786" s="14" t="s">
        <v>8278</v>
      </c>
      <c r="R2786" s="14" t="s">
        <v>8279</v>
      </c>
      <c r="S2786" s="16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8329</v>
      </c>
      <c r="O2787">
        <f t="shared" si="215"/>
        <v>105</v>
      </c>
      <c r="P2787" s="10">
        <f t="shared" si="216"/>
        <v>36.86</v>
      </c>
      <c r="Q2787" s="14" t="s">
        <v>8278</v>
      </c>
      <c r="R2787" s="14" t="s">
        <v>8279</v>
      </c>
      <c r="S2787" s="16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8329</v>
      </c>
      <c r="O2788">
        <f t="shared" si="215"/>
        <v>118</v>
      </c>
      <c r="P2788" s="10">
        <f t="shared" si="216"/>
        <v>39.81</v>
      </c>
      <c r="Q2788" s="14" t="s">
        <v>8278</v>
      </c>
      <c r="R2788" s="14" t="s">
        <v>8279</v>
      </c>
      <c r="S2788" s="16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8329</v>
      </c>
      <c r="O2789">
        <f t="shared" si="215"/>
        <v>120</v>
      </c>
      <c r="P2789" s="10">
        <f t="shared" si="216"/>
        <v>31.5</v>
      </c>
      <c r="Q2789" s="14" t="s">
        <v>8278</v>
      </c>
      <c r="R2789" s="14" t="s">
        <v>8279</v>
      </c>
      <c r="S2789" s="16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8329</v>
      </c>
      <c r="O2790">
        <f t="shared" si="215"/>
        <v>103</v>
      </c>
      <c r="P2790" s="10">
        <f t="shared" si="216"/>
        <v>102.5</v>
      </c>
      <c r="Q2790" s="14" t="s">
        <v>8278</v>
      </c>
      <c r="R2790" s="14" t="s">
        <v>8279</v>
      </c>
      <c r="S2790" s="16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8329</v>
      </c>
      <c r="O2791">
        <f t="shared" si="215"/>
        <v>101</v>
      </c>
      <c r="P2791" s="10">
        <f t="shared" si="216"/>
        <v>126.46</v>
      </c>
      <c r="Q2791" s="14" t="s">
        <v>8278</v>
      </c>
      <c r="R2791" s="14" t="s">
        <v>8279</v>
      </c>
      <c r="S2791" s="16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8329</v>
      </c>
      <c r="O2792">
        <f t="shared" si="215"/>
        <v>105</v>
      </c>
      <c r="P2792" s="10">
        <f t="shared" si="216"/>
        <v>47.88</v>
      </c>
      <c r="Q2792" s="14" t="s">
        <v>8278</v>
      </c>
      <c r="R2792" s="14" t="s">
        <v>8279</v>
      </c>
      <c r="S2792" s="16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8329</v>
      </c>
      <c r="O2793">
        <f t="shared" si="215"/>
        <v>103</v>
      </c>
      <c r="P2793" s="10">
        <f t="shared" si="216"/>
        <v>73.209999999999994</v>
      </c>
      <c r="Q2793" s="14" t="s">
        <v>8278</v>
      </c>
      <c r="R2793" s="14" t="s">
        <v>8279</v>
      </c>
      <c r="S2793" s="16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8329</v>
      </c>
      <c r="O2794">
        <f t="shared" si="215"/>
        <v>108</v>
      </c>
      <c r="P2794" s="10">
        <f t="shared" si="216"/>
        <v>89.67</v>
      </c>
      <c r="Q2794" s="14" t="s">
        <v>8278</v>
      </c>
      <c r="R2794" s="14" t="s">
        <v>8279</v>
      </c>
      <c r="S2794" s="16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8329</v>
      </c>
      <c r="O2795">
        <f t="shared" si="215"/>
        <v>111</v>
      </c>
      <c r="P2795" s="10">
        <f t="shared" si="216"/>
        <v>151.46</v>
      </c>
      <c r="Q2795" s="14" t="s">
        <v>8278</v>
      </c>
      <c r="R2795" s="14" t="s">
        <v>8279</v>
      </c>
      <c r="S2795" s="16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8329</v>
      </c>
      <c r="O2796">
        <f t="shared" si="215"/>
        <v>150</v>
      </c>
      <c r="P2796" s="10">
        <f t="shared" si="216"/>
        <v>25</v>
      </c>
      <c r="Q2796" s="14" t="s">
        <v>8278</v>
      </c>
      <c r="R2796" s="14" t="s">
        <v>8279</v>
      </c>
      <c r="S2796" s="16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8329</v>
      </c>
      <c r="O2797">
        <f t="shared" si="215"/>
        <v>104</v>
      </c>
      <c r="P2797" s="10">
        <f t="shared" si="216"/>
        <v>36.5</v>
      </c>
      <c r="Q2797" s="14" t="s">
        <v>8278</v>
      </c>
      <c r="R2797" s="14" t="s">
        <v>8279</v>
      </c>
      <c r="S2797" s="16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8329</v>
      </c>
      <c r="O2798">
        <f t="shared" si="215"/>
        <v>116</v>
      </c>
      <c r="P2798" s="10">
        <f t="shared" si="216"/>
        <v>44</v>
      </c>
      <c r="Q2798" s="14" t="s">
        <v>8278</v>
      </c>
      <c r="R2798" s="14" t="s">
        <v>8279</v>
      </c>
      <c r="S2798" s="16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8329</v>
      </c>
      <c r="O2799">
        <f t="shared" si="215"/>
        <v>103</v>
      </c>
      <c r="P2799" s="10">
        <f t="shared" si="216"/>
        <v>87.36</v>
      </c>
      <c r="Q2799" s="14" t="s">
        <v>8278</v>
      </c>
      <c r="R2799" s="14" t="s">
        <v>8279</v>
      </c>
      <c r="S2799" s="16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8329</v>
      </c>
      <c r="O2800">
        <f t="shared" si="215"/>
        <v>101</v>
      </c>
      <c r="P2800" s="10">
        <f t="shared" si="216"/>
        <v>36.47</v>
      </c>
      <c r="Q2800" s="14" t="s">
        <v>8278</v>
      </c>
      <c r="R2800" s="14" t="s">
        <v>8279</v>
      </c>
      <c r="S2800" s="16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8329</v>
      </c>
      <c r="O2801">
        <f t="shared" si="215"/>
        <v>117</v>
      </c>
      <c r="P2801" s="10">
        <f t="shared" si="216"/>
        <v>44.86</v>
      </c>
      <c r="Q2801" s="14" t="s">
        <v>8278</v>
      </c>
      <c r="R2801" s="14" t="s">
        <v>8279</v>
      </c>
      <c r="S2801" s="16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8329</v>
      </c>
      <c r="O2802">
        <f t="shared" si="215"/>
        <v>133</v>
      </c>
      <c r="P2802" s="10">
        <f t="shared" si="216"/>
        <v>42.9</v>
      </c>
      <c r="Q2802" s="14" t="s">
        <v>8278</v>
      </c>
      <c r="R2802" s="14" t="s">
        <v>8279</v>
      </c>
      <c r="S2802" s="16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8329</v>
      </c>
      <c r="O2803">
        <f t="shared" si="215"/>
        <v>133</v>
      </c>
      <c r="P2803" s="10">
        <f t="shared" si="216"/>
        <v>51.23</v>
      </c>
      <c r="Q2803" s="14" t="s">
        <v>8278</v>
      </c>
      <c r="R2803" s="14" t="s">
        <v>8279</v>
      </c>
      <c r="S2803" s="16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8329</v>
      </c>
      <c r="O2804">
        <f t="shared" si="215"/>
        <v>102</v>
      </c>
      <c r="P2804" s="10">
        <f t="shared" si="216"/>
        <v>33.94</v>
      </c>
      <c r="Q2804" s="14" t="s">
        <v>8278</v>
      </c>
      <c r="R2804" s="14" t="s">
        <v>8279</v>
      </c>
      <c r="S2804" s="16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8329</v>
      </c>
      <c r="O2805">
        <f t="shared" si="215"/>
        <v>128</v>
      </c>
      <c r="P2805" s="10">
        <f t="shared" si="216"/>
        <v>90.74</v>
      </c>
      <c r="Q2805" s="14" t="s">
        <v>8278</v>
      </c>
      <c r="R2805" s="14" t="s">
        <v>8279</v>
      </c>
      <c r="S2805" s="16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8329</v>
      </c>
      <c r="O2806">
        <f t="shared" si="215"/>
        <v>115</v>
      </c>
      <c r="P2806" s="10">
        <f t="shared" si="216"/>
        <v>50</v>
      </c>
      <c r="Q2806" s="14" t="s">
        <v>8278</v>
      </c>
      <c r="R2806" s="14" t="s">
        <v>8279</v>
      </c>
      <c r="S2806" s="16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8329</v>
      </c>
      <c r="O2807">
        <f t="shared" si="215"/>
        <v>110</v>
      </c>
      <c r="P2807" s="10">
        <f t="shared" si="216"/>
        <v>24.44</v>
      </c>
      <c r="Q2807" s="14" t="s">
        <v>8278</v>
      </c>
      <c r="R2807" s="14" t="s">
        <v>8279</v>
      </c>
      <c r="S2807" s="16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8329</v>
      </c>
      <c r="O2808">
        <f t="shared" si="215"/>
        <v>112</v>
      </c>
      <c r="P2808" s="10">
        <f t="shared" si="216"/>
        <v>44.25</v>
      </c>
      <c r="Q2808" s="14" t="s">
        <v>8278</v>
      </c>
      <c r="R2808" s="14" t="s">
        <v>8279</v>
      </c>
      <c r="S2808" s="16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8329</v>
      </c>
      <c r="O2809">
        <f t="shared" si="215"/>
        <v>126</v>
      </c>
      <c r="P2809" s="10">
        <f t="shared" si="216"/>
        <v>67.739999999999995</v>
      </c>
      <c r="Q2809" s="14" t="s">
        <v>8278</v>
      </c>
      <c r="R2809" s="14" t="s">
        <v>8279</v>
      </c>
      <c r="S2809" s="16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8329</v>
      </c>
      <c r="O2810">
        <f t="shared" si="215"/>
        <v>100</v>
      </c>
      <c r="P2810" s="10">
        <f t="shared" si="216"/>
        <v>65.38</v>
      </c>
      <c r="Q2810" s="14" t="s">
        <v>8278</v>
      </c>
      <c r="R2810" s="14" t="s">
        <v>8279</v>
      </c>
      <c r="S2810" s="16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8329</v>
      </c>
      <c r="O2811">
        <f t="shared" si="215"/>
        <v>102</v>
      </c>
      <c r="P2811" s="10">
        <f t="shared" si="216"/>
        <v>121.9</v>
      </c>
      <c r="Q2811" s="14" t="s">
        <v>8278</v>
      </c>
      <c r="R2811" s="14" t="s">
        <v>8279</v>
      </c>
      <c r="S2811" s="16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8329</v>
      </c>
      <c r="O2812">
        <f t="shared" si="215"/>
        <v>108</v>
      </c>
      <c r="P2812" s="10">
        <f t="shared" si="216"/>
        <v>47.46</v>
      </c>
      <c r="Q2812" s="14" t="s">
        <v>8278</v>
      </c>
      <c r="R2812" s="14" t="s">
        <v>8279</v>
      </c>
      <c r="S2812" s="16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8329</v>
      </c>
      <c r="O2813">
        <f t="shared" si="215"/>
        <v>100</v>
      </c>
      <c r="P2813" s="10">
        <f t="shared" si="216"/>
        <v>92.84</v>
      </c>
      <c r="Q2813" s="14" t="s">
        <v>8278</v>
      </c>
      <c r="R2813" s="14" t="s">
        <v>8279</v>
      </c>
      <c r="S2813" s="16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8329</v>
      </c>
      <c r="O2814">
        <f t="shared" si="215"/>
        <v>113</v>
      </c>
      <c r="P2814" s="10">
        <f t="shared" si="216"/>
        <v>68.25</v>
      </c>
      <c r="Q2814" s="14" t="s">
        <v>8278</v>
      </c>
      <c r="R2814" s="14" t="s">
        <v>8279</v>
      </c>
      <c r="S2814" s="16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8329</v>
      </c>
      <c r="O2815">
        <f t="shared" si="215"/>
        <v>128</v>
      </c>
      <c r="P2815" s="10">
        <f t="shared" si="216"/>
        <v>37.21</v>
      </c>
      <c r="Q2815" s="14" t="s">
        <v>8278</v>
      </c>
      <c r="R2815" s="14" t="s">
        <v>8279</v>
      </c>
      <c r="S2815" s="16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8329</v>
      </c>
      <c r="O2816">
        <f t="shared" si="215"/>
        <v>108</v>
      </c>
      <c r="P2816" s="10">
        <f t="shared" si="216"/>
        <v>25.25</v>
      </c>
      <c r="Q2816" s="14" t="s">
        <v>8278</v>
      </c>
      <c r="R2816" s="14" t="s">
        <v>8279</v>
      </c>
      <c r="S2816" s="16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8329</v>
      </c>
      <c r="O2817">
        <f t="shared" si="215"/>
        <v>242</v>
      </c>
      <c r="P2817" s="10">
        <f t="shared" si="216"/>
        <v>43.21</v>
      </c>
      <c r="Q2817" s="14" t="s">
        <v>8278</v>
      </c>
      <c r="R2817" s="14" t="s">
        <v>8279</v>
      </c>
      <c r="S2817" s="16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8329</v>
      </c>
      <c r="O2818">
        <f t="shared" ref="O2818:O2881" si="220">ROUND(E2818/D2818*100,0)</f>
        <v>142</v>
      </c>
      <c r="P2818" s="10">
        <f t="shared" si="216"/>
        <v>25.13</v>
      </c>
      <c r="Q2818" s="14" t="s">
        <v>8278</v>
      </c>
      <c r="R2818" s="14" t="s">
        <v>8279</v>
      </c>
      <c r="S2818" s="16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8329</v>
      </c>
      <c r="O2819">
        <f t="shared" si="220"/>
        <v>130</v>
      </c>
      <c r="P2819" s="10">
        <f t="shared" ref="P2819:P2882" si="221">IFERROR(ROUND(E2819/L2819,2),0 )</f>
        <v>23.64</v>
      </c>
      <c r="Q2819" s="14" t="s">
        <v>8278</v>
      </c>
      <c r="R2819" s="14" t="s">
        <v>8279</v>
      </c>
      <c r="S2819" s="16">
        <f t="shared" ref="S2819:S2882" si="222">(((J2819/60)/60)/24)+DATE(1970,1,1)</f>
        <v>42023.634976851856</v>
      </c>
      <c r="T2819" s="17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8329</v>
      </c>
      <c r="O2820">
        <f t="shared" si="220"/>
        <v>106</v>
      </c>
      <c r="P2820" s="10">
        <f t="shared" si="221"/>
        <v>103.95</v>
      </c>
      <c r="Q2820" s="14" t="s">
        <v>8278</v>
      </c>
      <c r="R2820" s="14" t="s">
        <v>8279</v>
      </c>
      <c r="S2820" s="16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8329</v>
      </c>
      <c r="O2821">
        <f t="shared" si="220"/>
        <v>105</v>
      </c>
      <c r="P2821" s="10">
        <f t="shared" si="221"/>
        <v>50.38</v>
      </c>
      <c r="Q2821" s="14" t="s">
        <v>8278</v>
      </c>
      <c r="R2821" s="14" t="s">
        <v>8279</v>
      </c>
      <c r="S2821" s="16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8329</v>
      </c>
      <c r="O2822">
        <f t="shared" si="220"/>
        <v>136</v>
      </c>
      <c r="P2822" s="10">
        <f t="shared" si="221"/>
        <v>13.6</v>
      </c>
      <c r="Q2822" s="14" t="s">
        <v>8278</v>
      </c>
      <c r="R2822" s="14" t="s">
        <v>8279</v>
      </c>
      <c r="S2822" s="16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8329</v>
      </c>
      <c r="O2823">
        <f t="shared" si="220"/>
        <v>100</v>
      </c>
      <c r="P2823" s="10">
        <f t="shared" si="221"/>
        <v>28.57</v>
      </c>
      <c r="Q2823" s="14" t="s">
        <v>8278</v>
      </c>
      <c r="R2823" s="14" t="s">
        <v>8279</v>
      </c>
      <c r="S2823" s="16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8329</v>
      </c>
      <c r="O2824">
        <f t="shared" si="220"/>
        <v>100</v>
      </c>
      <c r="P2824" s="10">
        <f t="shared" si="221"/>
        <v>63.83</v>
      </c>
      <c r="Q2824" s="14" t="s">
        <v>8278</v>
      </c>
      <c r="R2824" s="14" t="s">
        <v>8279</v>
      </c>
      <c r="S2824" s="16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8329</v>
      </c>
      <c r="O2825">
        <f t="shared" si="220"/>
        <v>124</v>
      </c>
      <c r="P2825" s="10">
        <f t="shared" si="221"/>
        <v>8.86</v>
      </c>
      <c r="Q2825" s="14" t="s">
        <v>8278</v>
      </c>
      <c r="R2825" s="14" t="s">
        <v>8279</v>
      </c>
      <c r="S2825" s="16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8329</v>
      </c>
      <c r="O2826">
        <f t="shared" si="220"/>
        <v>117</v>
      </c>
      <c r="P2826" s="10">
        <f t="shared" si="221"/>
        <v>50.67</v>
      </c>
      <c r="Q2826" s="14" t="s">
        <v>8278</v>
      </c>
      <c r="R2826" s="14" t="s">
        <v>8279</v>
      </c>
      <c r="S2826" s="16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8329</v>
      </c>
      <c r="O2827">
        <f t="shared" si="220"/>
        <v>103</v>
      </c>
      <c r="P2827" s="10">
        <f t="shared" si="221"/>
        <v>60.78</v>
      </c>
      <c r="Q2827" s="14" t="s">
        <v>8278</v>
      </c>
      <c r="R2827" s="14" t="s">
        <v>8279</v>
      </c>
      <c r="S2827" s="16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8329</v>
      </c>
      <c r="O2828">
        <f t="shared" si="220"/>
        <v>108</v>
      </c>
      <c r="P2828" s="10">
        <f t="shared" si="221"/>
        <v>113.42</v>
      </c>
      <c r="Q2828" s="14" t="s">
        <v>8278</v>
      </c>
      <c r="R2828" s="14" t="s">
        <v>8279</v>
      </c>
      <c r="S2828" s="16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8329</v>
      </c>
      <c r="O2829">
        <f t="shared" si="220"/>
        <v>120</v>
      </c>
      <c r="P2829" s="10">
        <f t="shared" si="221"/>
        <v>104.57</v>
      </c>
      <c r="Q2829" s="14" t="s">
        <v>8278</v>
      </c>
      <c r="R2829" s="14" t="s">
        <v>8279</v>
      </c>
      <c r="S2829" s="16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8329</v>
      </c>
      <c r="O2830">
        <f t="shared" si="220"/>
        <v>100</v>
      </c>
      <c r="P2830" s="10">
        <f t="shared" si="221"/>
        <v>98.31</v>
      </c>
      <c r="Q2830" s="14" t="s">
        <v>8278</v>
      </c>
      <c r="R2830" s="14" t="s">
        <v>8279</v>
      </c>
      <c r="S2830" s="16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8329</v>
      </c>
      <c r="O2831">
        <f t="shared" si="220"/>
        <v>107</v>
      </c>
      <c r="P2831" s="10">
        <f t="shared" si="221"/>
        <v>35.04</v>
      </c>
      <c r="Q2831" s="14" t="s">
        <v>8278</v>
      </c>
      <c r="R2831" s="14" t="s">
        <v>8279</v>
      </c>
      <c r="S2831" s="16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8329</v>
      </c>
      <c r="O2832">
        <f t="shared" si="220"/>
        <v>100</v>
      </c>
      <c r="P2832" s="10">
        <f t="shared" si="221"/>
        <v>272.73</v>
      </c>
      <c r="Q2832" s="14" t="s">
        <v>8278</v>
      </c>
      <c r="R2832" s="14" t="s">
        <v>8279</v>
      </c>
      <c r="S2832" s="16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8329</v>
      </c>
      <c r="O2833">
        <f t="shared" si="220"/>
        <v>111</v>
      </c>
      <c r="P2833" s="10">
        <f t="shared" si="221"/>
        <v>63.85</v>
      </c>
      <c r="Q2833" s="14" t="s">
        <v>8278</v>
      </c>
      <c r="R2833" s="14" t="s">
        <v>8279</v>
      </c>
      <c r="S2833" s="16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8329</v>
      </c>
      <c r="O2834">
        <f t="shared" si="220"/>
        <v>115</v>
      </c>
      <c r="P2834" s="10">
        <f t="shared" si="221"/>
        <v>30.19</v>
      </c>
      <c r="Q2834" s="14" t="s">
        <v>8278</v>
      </c>
      <c r="R2834" s="14" t="s">
        <v>8279</v>
      </c>
      <c r="S2834" s="16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8329</v>
      </c>
      <c r="O2835">
        <f t="shared" si="220"/>
        <v>108</v>
      </c>
      <c r="P2835" s="10">
        <f t="shared" si="221"/>
        <v>83.51</v>
      </c>
      <c r="Q2835" s="14" t="s">
        <v>8278</v>
      </c>
      <c r="R2835" s="14" t="s">
        <v>8279</v>
      </c>
      <c r="S2835" s="16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8329</v>
      </c>
      <c r="O2836">
        <f t="shared" si="220"/>
        <v>170</v>
      </c>
      <c r="P2836" s="10">
        <f t="shared" si="221"/>
        <v>64.760000000000005</v>
      </c>
      <c r="Q2836" s="14" t="s">
        <v>8278</v>
      </c>
      <c r="R2836" s="14" t="s">
        <v>8279</v>
      </c>
      <c r="S2836" s="16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8329</v>
      </c>
      <c r="O2837">
        <f t="shared" si="220"/>
        <v>187</v>
      </c>
      <c r="P2837" s="10">
        <f t="shared" si="221"/>
        <v>20.12</v>
      </c>
      <c r="Q2837" s="14" t="s">
        <v>8278</v>
      </c>
      <c r="R2837" s="14" t="s">
        <v>8279</v>
      </c>
      <c r="S2837" s="16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8329</v>
      </c>
      <c r="O2838">
        <f t="shared" si="220"/>
        <v>108</v>
      </c>
      <c r="P2838" s="10">
        <f t="shared" si="221"/>
        <v>44.09</v>
      </c>
      <c r="Q2838" s="14" t="s">
        <v>8278</v>
      </c>
      <c r="R2838" s="14" t="s">
        <v>8279</v>
      </c>
      <c r="S2838" s="16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8329</v>
      </c>
      <c r="O2839">
        <f t="shared" si="220"/>
        <v>100</v>
      </c>
      <c r="P2839" s="10">
        <f t="shared" si="221"/>
        <v>40.479999999999997</v>
      </c>
      <c r="Q2839" s="14" t="s">
        <v>8278</v>
      </c>
      <c r="R2839" s="14" t="s">
        <v>8279</v>
      </c>
      <c r="S2839" s="16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8329</v>
      </c>
      <c r="O2840">
        <f t="shared" si="220"/>
        <v>120</v>
      </c>
      <c r="P2840" s="10">
        <f t="shared" si="221"/>
        <v>44.54</v>
      </c>
      <c r="Q2840" s="14" t="s">
        <v>8278</v>
      </c>
      <c r="R2840" s="14" t="s">
        <v>8279</v>
      </c>
      <c r="S2840" s="16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8329</v>
      </c>
      <c r="O2841">
        <f t="shared" si="220"/>
        <v>111</v>
      </c>
      <c r="P2841" s="10">
        <f t="shared" si="221"/>
        <v>125.81</v>
      </c>
      <c r="Q2841" s="14" t="s">
        <v>8278</v>
      </c>
      <c r="R2841" s="14" t="s">
        <v>8279</v>
      </c>
      <c r="S2841" s="16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8329</v>
      </c>
      <c r="O2842">
        <f t="shared" si="220"/>
        <v>104</v>
      </c>
      <c r="P2842" s="10">
        <f t="shared" si="221"/>
        <v>19.7</v>
      </c>
      <c r="Q2842" s="14" t="s">
        <v>8278</v>
      </c>
      <c r="R2842" s="14" t="s">
        <v>8279</v>
      </c>
      <c r="S2842" s="16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8329</v>
      </c>
      <c r="O2843">
        <f t="shared" si="220"/>
        <v>1</v>
      </c>
      <c r="P2843" s="10">
        <f t="shared" si="221"/>
        <v>10</v>
      </c>
      <c r="Q2843" s="14" t="s">
        <v>8278</v>
      </c>
      <c r="R2843" s="14" t="s">
        <v>8279</v>
      </c>
      <c r="S2843" s="16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8329</v>
      </c>
      <c r="O2844">
        <f t="shared" si="220"/>
        <v>0</v>
      </c>
      <c r="P2844" s="10">
        <f t="shared" si="221"/>
        <v>0</v>
      </c>
      <c r="Q2844" s="14" t="s">
        <v>8278</v>
      </c>
      <c r="R2844" s="14" t="s">
        <v>8279</v>
      </c>
      <c r="S2844" s="16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8329</v>
      </c>
      <c r="O2845">
        <f t="shared" si="220"/>
        <v>0</v>
      </c>
      <c r="P2845" s="10">
        <f t="shared" si="221"/>
        <v>0</v>
      </c>
      <c r="Q2845" s="14" t="s">
        <v>8278</v>
      </c>
      <c r="R2845" s="14" t="s">
        <v>8279</v>
      </c>
      <c r="S2845" s="16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8329</v>
      </c>
      <c r="O2846">
        <f t="shared" si="220"/>
        <v>5</v>
      </c>
      <c r="P2846" s="10">
        <f t="shared" si="221"/>
        <v>30</v>
      </c>
      <c r="Q2846" s="14" t="s">
        <v>8278</v>
      </c>
      <c r="R2846" s="14" t="s">
        <v>8279</v>
      </c>
      <c r="S2846" s="16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8329</v>
      </c>
      <c r="O2847">
        <f t="shared" si="220"/>
        <v>32</v>
      </c>
      <c r="P2847" s="10">
        <f t="shared" si="221"/>
        <v>60.67</v>
      </c>
      <c r="Q2847" s="14" t="s">
        <v>8278</v>
      </c>
      <c r="R2847" s="14" t="s">
        <v>8279</v>
      </c>
      <c r="S2847" s="16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8329</v>
      </c>
      <c r="O2848">
        <f t="shared" si="220"/>
        <v>0</v>
      </c>
      <c r="P2848" s="10">
        <f t="shared" si="221"/>
        <v>0</v>
      </c>
      <c r="Q2848" s="14" t="s">
        <v>8278</v>
      </c>
      <c r="R2848" s="14" t="s">
        <v>8279</v>
      </c>
      <c r="S2848" s="16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8329</v>
      </c>
      <c r="O2849">
        <f t="shared" si="220"/>
        <v>0</v>
      </c>
      <c r="P2849" s="10">
        <f t="shared" si="221"/>
        <v>0</v>
      </c>
      <c r="Q2849" s="14" t="s">
        <v>8278</v>
      </c>
      <c r="R2849" s="14" t="s">
        <v>8279</v>
      </c>
      <c r="S2849" s="16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8329</v>
      </c>
      <c r="O2850">
        <f t="shared" si="220"/>
        <v>0</v>
      </c>
      <c r="P2850" s="10">
        <f t="shared" si="221"/>
        <v>23.33</v>
      </c>
      <c r="Q2850" s="14" t="s">
        <v>8278</v>
      </c>
      <c r="R2850" s="14" t="s">
        <v>8279</v>
      </c>
      <c r="S2850" s="16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8329</v>
      </c>
      <c r="O2851">
        <f t="shared" si="220"/>
        <v>1</v>
      </c>
      <c r="P2851" s="10">
        <f t="shared" si="221"/>
        <v>5</v>
      </c>
      <c r="Q2851" s="14" t="s">
        <v>8278</v>
      </c>
      <c r="R2851" s="14" t="s">
        <v>8279</v>
      </c>
      <c r="S2851" s="16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8329</v>
      </c>
      <c r="O2852">
        <f t="shared" si="220"/>
        <v>4</v>
      </c>
      <c r="P2852" s="10">
        <f t="shared" si="221"/>
        <v>23.92</v>
      </c>
      <c r="Q2852" s="14" t="s">
        <v>8278</v>
      </c>
      <c r="R2852" s="14" t="s">
        <v>8279</v>
      </c>
      <c r="S2852" s="16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8329</v>
      </c>
      <c r="O2853">
        <f t="shared" si="220"/>
        <v>0</v>
      </c>
      <c r="P2853" s="10">
        <f t="shared" si="221"/>
        <v>0</v>
      </c>
      <c r="Q2853" s="14" t="s">
        <v>8278</v>
      </c>
      <c r="R2853" s="14" t="s">
        <v>8279</v>
      </c>
      <c r="S2853" s="16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8329</v>
      </c>
      <c r="O2854">
        <f t="shared" si="220"/>
        <v>2</v>
      </c>
      <c r="P2854" s="10">
        <f t="shared" si="221"/>
        <v>15.83</v>
      </c>
      <c r="Q2854" s="14" t="s">
        <v>8278</v>
      </c>
      <c r="R2854" s="14" t="s">
        <v>8279</v>
      </c>
      <c r="S2854" s="16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8329</v>
      </c>
      <c r="O2855">
        <f t="shared" si="220"/>
        <v>0</v>
      </c>
      <c r="P2855" s="10">
        <f t="shared" si="221"/>
        <v>0</v>
      </c>
      <c r="Q2855" s="14" t="s">
        <v>8278</v>
      </c>
      <c r="R2855" s="14" t="s">
        <v>8279</v>
      </c>
      <c r="S2855" s="16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8329</v>
      </c>
      <c r="O2856">
        <f t="shared" si="220"/>
        <v>42</v>
      </c>
      <c r="P2856" s="10">
        <f t="shared" si="221"/>
        <v>29.79</v>
      </c>
      <c r="Q2856" s="14" t="s">
        <v>8278</v>
      </c>
      <c r="R2856" s="14" t="s">
        <v>8279</v>
      </c>
      <c r="S2856" s="16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8329</v>
      </c>
      <c r="O2857">
        <f t="shared" si="220"/>
        <v>50</v>
      </c>
      <c r="P2857" s="10">
        <f t="shared" si="221"/>
        <v>60</v>
      </c>
      <c r="Q2857" s="14" t="s">
        <v>8278</v>
      </c>
      <c r="R2857" s="14" t="s">
        <v>8279</v>
      </c>
      <c r="S2857" s="16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8329</v>
      </c>
      <c r="O2858">
        <f t="shared" si="220"/>
        <v>5</v>
      </c>
      <c r="P2858" s="10">
        <f t="shared" si="221"/>
        <v>24.33</v>
      </c>
      <c r="Q2858" s="14" t="s">
        <v>8278</v>
      </c>
      <c r="R2858" s="14" t="s">
        <v>8279</v>
      </c>
      <c r="S2858" s="16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8329</v>
      </c>
      <c r="O2859">
        <f t="shared" si="220"/>
        <v>20</v>
      </c>
      <c r="P2859" s="10">
        <f t="shared" si="221"/>
        <v>500</v>
      </c>
      <c r="Q2859" s="14" t="s">
        <v>8278</v>
      </c>
      <c r="R2859" s="14" t="s">
        <v>8279</v>
      </c>
      <c r="S2859" s="16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8329</v>
      </c>
      <c r="O2860">
        <f t="shared" si="220"/>
        <v>0</v>
      </c>
      <c r="P2860" s="10">
        <f t="shared" si="221"/>
        <v>0</v>
      </c>
      <c r="Q2860" s="14" t="s">
        <v>8278</v>
      </c>
      <c r="R2860" s="14" t="s">
        <v>8279</v>
      </c>
      <c r="S2860" s="16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8329</v>
      </c>
      <c r="O2861">
        <f t="shared" si="220"/>
        <v>2</v>
      </c>
      <c r="P2861" s="10">
        <f t="shared" si="221"/>
        <v>35</v>
      </c>
      <c r="Q2861" s="14" t="s">
        <v>8278</v>
      </c>
      <c r="R2861" s="14" t="s">
        <v>8279</v>
      </c>
      <c r="S2861" s="16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8329</v>
      </c>
      <c r="O2862">
        <f t="shared" si="220"/>
        <v>7</v>
      </c>
      <c r="P2862" s="10">
        <f t="shared" si="221"/>
        <v>29.56</v>
      </c>
      <c r="Q2862" s="14" t="s">
        <v>8278</v>
      </c>
      <c r="R2862" s="14" t="s">
        <v>8279</v>
      </c>
      <c r="S2862" s="16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8329</v>
      </c>
      <c r="O2863">
        <f t="shared" si="220"/>
        <v>32</v>
      </c>
      <c r="P2863" s="10">
        <f t="shared" si="221"/>
        <v>26.67</v>
      </c>
      <c r="Q2863" s="14" t="s">
        <v>8278</v>
      </c>
      <c r="R2863" s="14" t="s">
        <v>8279</v>
      </c>
      <c r="S2863" s="16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8329</v>
      </c>
      <c r="O2864">
        <f t="shared" si="220"/>
        <v>0</v>
      </c>
      <c r="P2864" s="10">
        <f t="shared" si="221"/>
        <v>18.329999999999998</v>
      </c>
      <c r="Q2864" s="14" t="s">
        <v>8278</v>
      </c>
      <c r="R2864" s="14" t="s">
        <v>8279</v>
      </c>
      <c r="S2864" s="16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8329</v>
      </c>
      <c r="O2865">
        <f t="shared" si="220"/>
        <v>0</v>
      </c>
      <c r="P2865" s="10">
        <f t="shared" si="221"/>
        <v>20</v>
      </c>
      <c r="Q2865" s="14" t="s">
        <v>8278</v>
      </c>
      <c r="R2865" s="14" t="s">
        <v>8279</v>
      </c>
      <c r="S2865" s="16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8329</v>
      </c>
      <c r="O2866">
        <f t="shared" si="220"/>
        <v>2</v>
      </c>
      <c r="P2866" s="10">
        <f t="shared" si="221"/>
        <v>13.33</v>
      </c>
      <c r="Q2866" s="14" t="s">
        <v>8278</v>
      </c>
      <c r="R2866" s="14" t="s">
        <v>8279</v>
      </c>
      <c r="S2866" s="16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8329</v>
      </c>
      <c r="O2867">
        <f t="shared" si="220"/>
        <v>0</v>
      </c>
      <c r="P2867" s="10">
        <f t="shared" si="221"/>
        <v>0</v>
      </c>
      <c r="Q2867" s="14" t="s">
        <v>8278</v>
      </c>
      <c r="R2867" s="14" t="s">
        <v>8279</v>
      </c>
      <c r="S2867" s="16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8329</v>
      </c>
      <c r="O2868">
        <f t="shared" si="220"/>
        <v>1</v>
      </c>
      <c r="P2868" s="10">
        <f t="shared" si="221"/>
        <v>22.5</v>
      </c>
      <c r="Q2868" s="14" t="s">
        <v>8278</v>
      </c>
      <c r="R2868" s="14" t="s">
        <v>8279</v>
      </c>
      <c r="S2868" s="16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8329</v>
      </c>
      <c r="O2869">
        <f t="shared" si="220"/>
        <v>20</v>
      </c>
      <c r="P2869" s="10">
        <f t="shared" si="221"/>
        <v>50.4</v>
      </c>
      <c r="Q2869" s="14" t="s">
        <v>8278</v>
      </c>
      <c r="R2869" s="14" t="s">
        <v>8279</v>
      </c>
      <c r="S2869" s="16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8329</v>
      </c>
      <c r="O2870">
        <f t="shared" si="220"/>
        <v>42</v>
      </c>
      <c r="P2870" s="10">
        <f t="shared" si="221"/>
        <v>105.03</v>
      </c>
      <c r="Q2870" s="14" t="s">
        <v>8278</v>
      </c>
      <c r="R2870" s="14" t="s">
        <v>8279</v>
      </c>
      <c r="S2870" s="16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8329</v>
      </c>
      <c r="O2871">
        <f t="shared" si="220"/>
        <v>1</v>
      </c>
      <c r="P2871" s="10">
        <f t="shared" si="221"/>
        <v>35.4</v>
      </c>
      <c r="Q2871" s="14" t="s">
        <v>8278</v>
      </c>
      <c r="R2871" s="14" t="s">
        <v>8279</v>
      </c>
      <c r="S2871" s="16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8329</v>
      </c>
      <c r="O2872">
        <f t="shared" si="220"/>
        <v>15</v>
      </c>
      <c r="P2872" s="10">
        <f t="shared" si="221"/>
        <v>83.33</v>
      </c>
      <c r="Q2872" s="14" t="s">
        <v>8278</v>
      </c>
      <c r="R2872" s="14" t="s">
        <v>8279</v>
      </c>
      <c r="S2872" s="16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8329</v>
      </c>
      <c r="O2873">
        <f t="shared" si="220"/>
        <v>5</v>
      </c>
      <c r="P2873" s="10">
        <f t="shared" si="221"/>
        <v>35.92</v>
      </c>
      <c r="Q2873" s="14" t="s">
        <v>8278</v>
      </c>
      <c r="R2873" s="14" t="s">
        <v>8279</v>
      </c>
      <c r="S2873" s="16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8329</v>
      </c>
      <c r="O2874">
        <f t="shared" si="220"/>
        <v>0</v>
      </c>
      <c r="P2874" s="10">
        <f t="shared" si="221"/>
        <v>0</v>
      </c>
      <c r="Q2874" s="14" t="s">
        <v>8278</v>
      </c>
      <c r="R2874" s="14" t="s">
        <v>8279</v>
      </c>
      <c r="S2874" s="16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8329</v>
      </c>
      <c r="O2875">
        <f t="shared" si="220"/>
        <v>38</v>
      </c>
      <c r="P2875" s="10">
        <f t="shared" si="221"/>
        <v>119.13</v>
      </c>
      <c r="Q2875" s="14" t="s">
        <v>8278</v>
      </c>
      <c r="R2875" s="14" t="s">
        <v>8279</v>
      </c>
      <c r="S2875" s="16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8329</v>
      </c>
      <c r="O2876">
        <f t="shared" si="220"/>
        <v>5</v>
      </c>
      <c r="P2876" s="10">
        <f t="shared" si="221"/>
        <v>90.33</v>
      </c>
      <c r="Q2876" s="14" t="s">
        <v>8278</v>
      </c>
      <c r="R2876" s="14" t="s">
        <v>8279</v>
      </c>
      <c r="S2876" s="16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8329</v>
      </c>
      <c r="O2877">
        <f t="shared" si="220"/>
        <v>0</v>
      </c>
      <c r="P2877" s="10">
        <f t="shared" si="221"/>
        <v>2.33</v>
      </c>
      <c r="Q2877" s="14" t="s">
        <v>8278</v>
      </c>
      <c r="R2877" s="14" t="s">
        <v>8279</v>
      </c>
      <c r="S2877" s="16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8329</v>
      </c>
      <c r="O2878">
        <f t="shared" si="220"/>
        <v>0</v>
      </c>
      <c r="P2878" s="10">
        <f t="shared" si="221"/>
        <v>0</v>
      </c>
      <c r="Q2878" s="14" t="s">
        <v>8278</v>
      </c>
      <c r="R2878" s="14" t="s">
        <v>8279</v>
      </c>
      <c r="S2878" s="16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8329</v>
      </c>
      <c r="O2879">
        <f t="shared" si="220"/>
        <v>11</v>
      </c>
      <c r="P2879" s="10">
        <f t="shared" si="221"/>
        <v>108.33</v>
      </c>
      <c r="Q2879" s="14" t="s">
        <v>8278</v>
      </c>
      <c r="R2879" s="14" t="s">
        <v>8279</v>
      </c>
      <c r="S2879" s="16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8329</v>
      </c>
      <c r="O2880">
        <f t="shared" si="220"/>
        <v>2</v>
      </c>
      <c r="P2880" s="10">
        <f t="shared" si="221"/>
        <v>15.75</v>
      </c>
      <c r="Q2880" s="14" t="s">
        <v>8278</v>
      </c>
      <c r="R2880" s="14" t="s">
        <v>8279</v>
      </c>
      <c r="S2880" s="16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8329</v>
      </c>
      <c r="O2881">
        <f t="shared" si="220"/>
        <v>0</v>
      </c>
      <c r="P2881" s="10">
        <f t="shared" si="221"/>
        <v>29</v>
      </c>
      <c r="Q2881" s="14" t="s">
        <v>8278</v>
      </c>
      <c r="R2881" s="14" t="s">
        <v>8279</v>
      </c>
      <c r="S2881" s="16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8329</v>
      </c>
      <c r="O2882">
        <f t="shared" ref="O2882:O2945" si="225">ROUND(E2882/D2882*100,0)</f>
        <v>23</v>
      </c>
      <c r="P2882" s="10">
        <f t="shared" si="221"/>
        <v>96.55</v>
      </c>
      <c r="Q2882" s="14" t="s">
        <v>8278</v>
      </c>
      <c r="R2882" s="14" t="s">
        <v>8279</v>
      </c>
      <c r="S2882" s="16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8329</v>
      </c>
      <c r="O2883">
        <f t="shared" si="225"/>
        <v>0</v>
      </c>
      <c r="P2883" s="10">
        <f t="shared" ref="P2883:P2946" si="226">IFERROR(ROUND(E2883/L2883,2),0 )</f>
        <v>0</v>
      </c>
      <c r="Q2883" s="14" t="s">
        <v>8278</v>
      </c>
      <c r="R2883" s="14" t="s">
        <v>8279</v>
      </c>
      <c r="S2883" s="16">
        <f t="shared" ref="S2883:S2946" si="227">(((J2883/60)/60)/24)+DATE(1970,1,1)</f>
        <v>41916.597638888888</v>
      </c>
      <c r="T2883" s="17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8329</v>
      </c>
      <c r="O2884">
        <f t="shared" si="225"/>
        <v>34</v>
      </c>
      <c r="P2884" s="10">
        <f t="shared" si="226"/>
        <v>63</v>
      </c>
      <c r="Q2884" s="14" t="s">
        <v>8278</v>
      </c>
      <c r="R2884" s="14" t="s">
        <v>8279</v>
      </c>
      <c r="S2884" s="16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8329</v>
      </c>
      <c r="O2885">
        <f t="shared" si="225"/>
        <v>19</v>
      </c>
      <c r="P2885" s="10">
        <f t="shared" si="226"/>
        <v>381.6</v>
      </c>
      <c r="Q2885" s="14" t="s">
        <v>8278</v>
      </c>
      <c r="R2885" s="14" t="s">
        <v>8279</v>
      </c>
      <c r="S2885" s="16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8329</v>
      </c>
      <c r="O2886">
        <f t="shared" si="225"/>
        <v>0</v>
      </c>
      <c r="P2886" s="10">
        <f t="shared" si="226"/>
        <v>46.25</v>
      </c>
      <c r="Q2886" s="14" t="s">
        <v>8278</v>
      </c>
      <c r="R2886" s="14" t="s">
        <v>8279</v>
      </c>
      <c r="S2886" s="16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8329</v>
      </c>
      <c r="O2887">
        <f t="shared" si="225"/>
        <v>33</v>
      </c>
      <c r="P2887" s="10">
        <f t="shared" si="226"/>
        <v>26</v>
      </c>
      <c r="Q2887" s="14" t="s">
        <v>8278</v>
      </c>
      <c r="R2887" s="14" t="s">
        <v>8279</v>
      </c>
      <c r="S2887" s="16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8329</v>
      </c>
      <c r="O2888">
        <f t="shared" si="225"/>
        <v>5</v>
      </c>
      <c r="P2888" s="10">
        <f t="shared" si="226"/>
        <v>10</v>
      </c>
      <c r="Q2888" s="14" t="s">
        <v>8278</v>
      </c>
      <c r="R2888" s="14" t="s">
        <v>8279</v>
      </c>
      <c r="S2888" s="16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8329</v>
      </c>
      <c r="O2889">
        <f t="shared" si="225"/>
        <v>0</v>
      </c>
      <c r="P2889" s="10">
        <f t="shared" si="226"/>
        <v>5</v>
      </c>
      <c r="Q2889" s="14" t="s">
        <v>8278</v>
      </c>
      <c r="R2889" s="14" t="s">
        <v>8279</v>
      </c>
      <c r="S2889" s="16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8329</v>
      </c>
      <c r="O2890">
        <f t="shared" si="225"/>
        <v>0</v>
      </c>
      <c r="P2890" s="10">
        <f t="shared" si="226"/>
        <v>0</v>
      </c>
      <c r="Q2890" s="14" t="s">
        <v>8278</v>
      </c>
      <c r="R2890" s="14" t="s">
        <v>8279</v>
      </c>
      <c r="S2890" s="16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8329</v>
      </c>
      <c r="O2891">
        <f t="shared" si="225"/>
        <v>38</v>
      </c>
      <c r="P2891" s="10">
        <f t="shared" si="226"/>
        <v>81.569999999999993</v>
      </c>
      <c r="Q2891" s="14" t="s">
        <v>8278</v>
      </c>
      <c r="R2891" s="14" t="s">
        <v>8279</v>
      </c>
      <c r="S2891" s="16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8329</v>
      </c>
      <c r="O2892">
        <f t="shared" si="225"/>
        <v>1</v>
      </c>
      <c r="P2892" s="10">
        <f t="shared" si="226"/>
        <v>7</v>
      </c>
      <c r="Q2892" s="14" t="s">
        <v>8278</v>
      </c>
      <c r="R2892" s="14" t="s">
        <v>8279</v>
      </c>
      <c r="S2892" s="16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8329</v>
      </c>
      <c r="O2893">
        <f t="shared" si="225"/>
        <v>3</v>
      </c>
      <c r="P2893" s="10">
        <f t="shared" si="226"/>
        <v>27.3</v>
      </c>
      <c r="Q2893" s="14" t="s">
        <v>8278</v>
      </c>
      <c r="R2893" s="14" t="s">
        <v>8279</v>
      </c>
      <c r="S2893" s="16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8329</v>
      </c>
      <c r="O2894">
        <f t="shared" si="225"/>
        <v>9</v>
      </c>
      <c r="P2894" s="10">
        <f t="shared" si="226"/>
        <v>29.41</v>
      </c>
      <c r="Q2894" s="14" t="s">
        <v>8278</v>
      </c>
      <c r="R2894" s="14" t="s">
        <v>8279</v>
      </c>
      <c r="S2894" s="16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8329</v>
      </c>
      <c r="O2895">
        <f t="shared" si="225"/>
        <v>1</v>
      </c>
      <c r="P2895" s="10">
        <f t="shared" si="226"/>
        <v>12.5</v>
      </c>
      <c r="Q2895" s="14" t="s">
        <v>8278</v>
      </c>
      <c r="R2895" s="14" t="s">
        <v>8279</v>
      </c>
      <c r="S2895" s="16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8329</v>
      </c>
      <c r="O2896">
        <f t="shared" si="225"/>
        <v>0</v>
      </c>
      <c r="P2896" s="10">
        <f t="shared" si="226"/>
        <v>0</v>
      </c>
      <c r="Q2896" s="14" t="s">
        <v>8278</v>
      </c>
      <c r="R2896" s="14" t="s">
        <v>8279</v>
      </c>
      <c r="S2896" s="16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8329</v>
      </c>
      <c r="O2897">
        <f t="shared" si="225"/>
        <v>5</v>
      </c>
      <c r="P2897" s="10">
        <f t="shared" si="226"/>
        <v>5.75</v>
      </c>
      <c r="Q2897" s="14" t="s">
        <v>8278</v>
      </c>
      <c r="R2897" s="14" t="s">
        <v>8279</v>
      </c>
      <c r="S2897" s="16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8329</v>
      </c>
      <c r="O2898">
        <f t="shared" si="225"/>
        <v>21</v>
      </c>
      <c r="P2898" s="10">
        <f t="shared" si="226"/>
        <v>52.08</v>
      </c>
      <c r="Q2898" s="14" t="s">
        <v>8278</v>
      </c>
      <c r="R2898" s="14" t="s">
        <v>8279</v>
      </c>
      <c r="S2898" s="16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8329</v>
      </c>
      <c r="O2899">
        <f t="shared" si="225"/>
        <v>5</v>
      </c>
      <c r="P2899" s="10">
        <f t="shared" si="226"/>
        <v>183.33</v>
      </c>
      <c r="Q2899" s="14" t="s">
        <v>8278</v>
      </c>
      <c r="R2899" s="14" t="s">
        <v>8279</v>
      </c>
      <c r="S2899" s="16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8329</v>
      </c>
      <c r="O2900">
        <f t="shared" si="225"/>
        <v>4</v>
      </c>
      <c r="P2900" s="10">
        <f t="shared" si="226"/>
        <v>26.33</v>
      </c>
      <c r="Q2900" s="14" t="s">
        <v>8278</v>
      </c>
      <c r="R2900" s="14" t="s">
        <v>8279</v>
      </c>
      <c r="S2900" s="16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8329</v>
      </c>
      <c r="O2901">
        <f t="shared" si="225"/>
        <v>0</v>
      </c>
      <c r="P2901" s="10">
        <f t="shared" si="226"/>
        <v>0</v>
      </c>
      <c r="Q2901" s="14" t="s">
        <v>8278</v>
      </c>
      <c r="R2901" s="14" t="s">
        <v>8279</v>
      </c>
      <c r="S2901" s="16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8329</v>
      </c>
      <c r="O2902">
        <f t="shared" si="225"/>
        <v>62</v>
      </c>
      <c r="P2902" s="10">
        <f t="shared" si="226"/>
        <v>486.43</v>
      </c>
      <c r="Q2902" s="14" t="s">
        <v>8278</v>
      </c>
      <c r="R2902" s="14" t="s">
        <v>8279</v>
      </c>
      <c r="S2902" s="16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8329</v>
      </c>
      <c r="O2903">
        <f t="shared" si="225"/>
        <v>1</v>
      </c>
      <c r="P2903" s="10">
        <f t="shared" si="226"/>
        <v>3</v>
      </c>
      <c r="Q2903" s="14" t="s">
        <v>8278</v>
      </c>
      <c r="R2903" s="14" t="s">
        <v>8279</v>
      </c>
      <c r="S2903" s="16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8329</v>
      </c>
      <c r="O2904">
        <f t="shared" si="225"/>
        <v>0</v>
      </c>
      <c r="P2904" s="10">
        <f t="shared" si="226"/>
        <v>25</v>
      </c>
      <c r="Q2904" s="14" t="s">
        <v>8278</v>
      </c>
      <c r="R2904" s="14" t="s">
        <v>8279</v>
      </c>
      <c r="S2904" s="16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8329</v>
      </c>
      <c r="O2905">
        <f t="shared" si="225"/>
        <v>1</v>
      </c>
      <c r="P2905" s="10">
        <f t="shared" si="226"/>
        <v>9.75</v>
      </c>
      <c r="Q2905" s="14" t="s">
        <v>8278</v>
      </c>
      <c r="R2905" s="14" t="s">
        <v>8279</v>
      </c>
      <c r="S2905" s="16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8329</v>
      </c>
      <c r="O2906">
        <f t="shared" si="225"/>
        <v>5</v>
      </c>
      <c r="P2906" s="10">
        <f t="shared" si="226"/>
        <v>18.75</v>
      </c>
      <c r="Q2906" s="14" t="s">
        <v>8278</v>
      </c>
      <c r="R2906" s="14" t="s">
        <v>8279</v>
      </c>
      <c r="S2906" s="16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8329</v>
      </c>
      <c r="O2907">
        <f t="shared" si="225"/>
        <v>18</v>
      </c>
      <c r="P2907" s="10">
        <f t="shared" si="226"/>
        <v>36.590000000000003</v>
      </c>
      <c r="Q2907" s="14" t="s">
        <v>8278</v>
      </c>
      <c r="R2907" s="14" t="s">
        <v>8279</v>
      </c>
      <c r="S2907" s="16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8329</v>
      </c>
      <c r="O2908">
        <f t="shared" si="225"/>
        <v>9</v>
      </c>
      <c r="P2908" s="10">
        <f t="shared" si="226"/>
        <v>80.709999999999994</v>
      </c>
      <c r="Q2908" s="14" t="s">
        <v>8278</v>
      </c>
      <c r="R2908" s="14" t="s">
        <v>8279</v>
      </c>
      <c r="S2908" s="16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8329</v>
      </c>
      <c r="O2909">
        <f t="shared" si="225"/>
        <v>0</v>
      </c>
      <c r="P2909" s="10">
        <f t="shared" si="226"/>
        <v>1</v>
      </c>
      <c r="Q2909" s="14" t="s">
        <v>8278</v>
      </c>
      <c r="R2909" s="14" t="s">
        <v>8279</v>
      </c>
      <c r="S2909" s="16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8329</v>
      </c>
      <c r="O2910">
        <f t="shared" si="225"/>
        <v>3</v>
      </c>
      <c r="P2910" s="10">
        <f t="shared" si="226"/>
        <v>52.8</v>
      </c>
      <c r="Q2910" s="14" t="s">
        <v>8278</v>
      </c>
      <c r="R2910" s="14" t="s">
        <v>8279</v>
      </c>
      <c r="S2910" s="16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8329</v>
      </c>
      <c r="O2911">
        <f t="shared" si="225"/>
        <v>0</v>
      </c>
      <c r="P2911" s="10">
        <f t="shared" si="226"/>
        <v>20</v>
      </c>
      <c r="Q2911" s="14" t="s">
        <v>8278</v>
      </c>
      <c r="R2911" s="14" t="s">
        <v>8279</v>
      </c>
      <c r="S2911" s="16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8329</v>
      </c>
      <c r="O2912">
        <f t="shared" si="225"/>
        <v>0</v>
      </c>
      <c r="P2912" s="10">
        <f t="shared" si="226"/>
        <v>1</v>
      </c>
      <c r="Q2912" s="14" t="s">
        <v>8278</v>
      </c>
      <c r="R2912" s="14" t="s">
        <v>8279</v>
      </c>
      <c r="S2912" s="16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8329</v>
      </c>
      <c r="O2913">
        <f t="shared" si="225"/>
        <v>37</v>
      </c>
      <c r="P2913" s="10">
        <f t="shared" si="226"/>
        <v>46.93</v>
      </c>
      <c r="Q2913" s="14" t="s">
        <v>8278</v>
      </c>
      <c r="R2913" s="14" t="s">
        <v>8279</v>
      </c>
      <c r="S2913" s="16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8329</v>
      </c>
      <c r="O2914">
        <f t="shared" si="225"/>
        <v>14</v>
      </c>
      <c r="P2914" s="10">
        <f t="shared" si="226"/>
        <v>78.08</v>
      </c>
      <c r="Q2914" s="14" t="s">
        <v>8278</v>
      </c>
      <c r="R2914" s="14" t="s">
        <v>8279</v>
      </c>
      <c r="S2914" s="16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8329</v>
      </c>
      <c r="O2915">
        <f t="shared" si="225"/>
        <v>0</v>
      </c>
      <c r="P2915" s="10">
        <f t="shared" si="226"/>
        <v>1</v>
      </c>
      <c r="Q2915" s="14" t="s">
        <v>8278</v>
      </c>
      <c r="R2915" s="14" t="s">
        <v>8279</v>
      </c>
      <c r="S2915" s="16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8329</v>
      </c>
      <c r="O2916">
        <f t="shared" si="225"/>
        <v>0</v>
      </c>
      <c r="P2916" s="10">
        <f t="shared" si="226"/>
        <v>1</v>
      </c>
      <c r="Q2916" s="14" t="s">
        <v>8278</v>
      </c>
      <c r="R2916" s="14" t="s">
        <v>8279</v>
      </c>
      <c r="S2916" s="16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8329</v>
      </c>
      <c r="O2917">
        <f t="shared" si="225"/>
        <v>61</v>
      </c>
      <c r="P2917" s="10">
        <f t="shared" si="226"/>
        <v>203.67</v>
      </c>
      <c r="Q2917" s="14" t="s">
        <v>8278</v>
      </c>
      <c r="R2917" s="14" t="s">
        <v>8279</v>
      </c>
      <c r="S2917" s="16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8329</v>
      </c>
      <c r="O2918">
        <f t="shared" si="225"/>
        <v>8</v>
      </c>
      <c r="P2918" s="10">
        <f t="shared" si="226"/>
        <v>20.71</v>
      </c>
      <c r="Q2918" s="14" t="s">
        <v>8278</v>
      </c>
      <c r="R2918" s="14" t="s">
        <v>8279</v>
      </c>
      <c r="S2918" s="16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8329</v>
      </c>
      <c r="O2919">
        <f t="shared" si="225"/>
        <v>22</v>
      </c>
      <c r="P2919" s="10">
        <f t="shared" si="226"/>
        <v>48.56</v>
      </c>
      <c r="Q2919" s="14" t="s">
        <v>8278</v>
      </c>
      <c r="R2919" s="14" t="s">
        <v>8279</v>
      </c>
      <c r="S2919" s="16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8329</v>
      </c>
      <c r="O2920">
        <f t="shared" si="225"/>
        <v>27</v>
      </c>
      <c r="P2920" s="10">
        <f t="shared" si="226"/>
        <v>68.099999999999994</v>
      </c>
      <c r="Q2920" s="14" t="s">
        <v>8278</v>
      </c>
      <c r="R2920" s="14" t="s">
        <v>8279</v>
      </c>
      <c r="S2920" s="16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8329</v>
      </c>
      <c r="O2921">
        <f t="shared" si="225"/>
        <v>9</v>
      </c>
      <c r="P2921" s="10">
        <f t="shared" si="226"/>
        <v>8.5</v>
      </c>
      <c r="Q2921" s="14" t="s">
        <v>8278</v>
      </c>
      <c r="R2921" s="14" t="s">
        <v>8279</v>
      </c>
      <c r="S2921" s="16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8329</v>
      </c>
      <c r="O2922">
        <f t="shared" si="225"/>
        <v>27</v>
      </c>
      <c r="P2922" s="10">
        <f t="shared" si="226"/>
        <v>51.62</v>
      </c>
      <c r="Q2922" s="14" t="s">
        <v>8278</v>
      </c>
      <c r="R2922" s="14" t="s">
        <v>8279</v>
      </c>
      <c r="S2922" s="16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8363</v>
      </c>
      <c r="O2923">
        <f t="shared" si="225"/>
        <v>129</v>
      </c>
      <c r="P2923" s="10">
        <f t="shared" si="226"/>
        <v>43</v>
      </c>
      <c r="Q2923" s="14" t="s">
        <v>8278</v>
      </c>
      <c r="R2923" s="14" t="s">
        <v>8320</v>
      </c>
      <c r="S2923" s="16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8363</v>
      </c>
      <c r="O2924">
        <f t="shared" si="225"/>
        <v>100</v>
      </c>
      <c r="P2924" s="10">
        <f t="shared" si="226"/>
        <v>83.33</v>
      </c>
      <c r="Q2924" s="14" t="s">
        <v>8278</v>
      </c>
      <c r="R2924" s="14" t="s">
        <v>8320</v>
      </c>
      <c r="S2924" s="16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8363</v>
      </c>
      <c r="O2925">
        <f t="shared" si="225"/>
        <v>100</v>
      </c>
      <c r="P2925" s="10">
        <f t="shared" si="226"/>
        <v>30</v>
      </c>
      <c r="Q2925" s="14" t="s">
        <v>8278</v>
      </c>
      <c r="R2925" s="14" t="s">
        <v>8320</v>
      </c>
      <c r="S2925" s="16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8363</v>
      </c>
      <c r="O2926">
        <f t="shared" si="225"/>
        <v>103</v>
      </c>
      <c r="P2926" s="10">
        <f t="shared" si="226"/>
        <v>175.51</v>
      </c>
      <c r="Q2926" s="14" t="s">
        <v>8278</v>
      </c>
      <c r="R2926" s="14" t="s">
        <v>8320</v>
      </c>
      <c r="S2926" s="16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8363</v>
      </c>
      <c r="O2927">
        <f t="shared" si="225"/>
        <v>102</v>
      </c>
      <c r="P2927" s="10">
        <f t="shared" si="226"/>
        <v>231.66</v>
      </c>
      <c r="Q2927" s="14" t="s">
        <v>8278</v>
      </c>
      <c r="R2927" s="14" t="s">
        <v>8320</v>
      </c>
      <c r="S2927" s="16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8363</v>
      </c>
      <c r="O2928">
        <f t="shared" si="225"/>
        <v>125</v>
      </c>
      <c r="P2928" s="10">
        <f t="shared" si="226"/>
        <v>75</v>
      </c>
      <c r="Q2928" s="14" t="s">
        <v>8278</v>
      </c>
      <c r="R2928" s="14" t="s">
        <v>8320</v>
      </c>
      <c r="S2928" s="16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8363</v>
      </c>
      <c r="O2929">
        <f t="shared" si="225"/>
        <v>131</v>
      </c>
      <c r="P2929" s="10">
        <f t="shared" si="226"/>
        <v>112.14</v>
      </c>
      <c r="Q2929" s="14" t="s">
        <v>8278</v>
      </c>
      <c r="R2929" s="14" t="s">
        <v>8320</v>
      </c>
      <c r="S2929" s="16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8363</v>
      </c>
      <c r="O2930">
        <f t="shared" si="225"/>
        <v>100</v>
      </c>
      <c r="P2930" s="10">
        <f t="shared" si="226"/>
        <v>41.67</v>
      </c>
      <c r="Q2930" s="14" t="s">
        <v>8278</v>
      </c>
      <c r="R2930" s="14" t="s">
        <v>8320</v>
      </c>
      <c r="S2930" s="16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8363</v>
      </c>
      <c r="O2931">
        <f t="shared" si="225"/>
        <v>102</v>
      </c>
      <c r="P2931" s="10">
        <f t="shared" si="226"/>
        <v>255.17</v>
      </c>
      <c r="Q2931" s="14" t="s">
        <v>8278</v>
      </c>
      <c r="R2931" s="14" t="s">
        <v>8320</v>
      </c>
      <c r="S2931" s="16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8363</v>
      </c>
      <c r="O2932">
        <f t="shared" si="225"/>
        <v>101</v>
      </c>
      <c r="P2932" s="10">
        <f t="shared" si="226"/>
        <v>162.77000000000001</v>
      </c>
      <c r="Q2932" s="14" t="s">
        <v>8278</v>
      </c>
      <c r="R2932" s="14" t="s">
        <v>8320</v>
      </c>
      <c r="S2932" s="16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8363</v>
      </c>
      <c r="O2933">
        <f t="shared" si="225"/>
        <v>106</v>
      </c>
      <c r="P2933" s="10">
        <f t="shared" si="226"/>
        <v>88.33</v>
      </c>
      <c r="Q2933" s="14" t="s">
        <v>8278</v>
      </c>
      <c r="R2933" s="14" t="s">
        <v>8320</v>
      </c>
      <c r="S2933" s="16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8363</v>
      </c>
      <c r="O2934">
        <f t="shared" si="225"/>
        <v>105</v>
      </c>
      <c r="P2934" s="10">
        <f t="shared" si="226"/>
        <v>85.74</v>
      </c>
      <c r="Q2934" s="14" t="s">
        <v>8278</v>
      </c>
      <c r="R2934" s="14" t="s">
        <v>8320</v>
      </c>
      <c r="S2934" s="16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8363</v>
      </c>
      <c r="O2935">
        <f t="shared" si="225"/>
        <v>103</v>
      </c>
      <c r="P2935" s="10">
        <f t="shared" si="226"/>
        <v>47.57</v>
      </c>
      <c r="Q2935" s="14" t="s">
        <v>8278</v>
      </c>
      <c r="R2935" s="14" t="s">
        <v>8320</v>
      </c>
      <c r="S2935" s="16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8363</v>
      </c>
      <c r="O2936">
        <f t="shared" si="225"/>
        <v>108</v>
      </c>
      <c r="P2936" s="10">
        <f t="shared" si="226"/>
        <v>72.97</v>
      </c>
      <c r="Q2936" s="14" t="s">
        <v>8278</v>
      </c>
      <c r="R2936" s="14" t="s">
        <v>8320</v>
      </c>
      <c r="S2936" s="16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8363</v>
      </c>
      <c r="O2937">
        <f t="shared" si="225"/>
        <v>101</v>
      </c>
      <c r="P2937" s="10">
        <f t="shared" si="226"/>
        <v>90.54</v>
      </c>
      <c r="Q2937" s="14" t="s">
        <v>8278</v>
      </c>
      <c r="R2937" s="14" t="s">
        <v>8320</v>
      </c>
      <c r="S2937" s="16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8363</v>
      </c>
      <c r="O2938">
        <f t="shared" si="225"/>
        <v>128</v>
      </c>
      <c r="P2938" s="10">
        <f t="shared" si="226"/>
        <v>37.65</v>
      </c>
      <c r="Q2938" s="14" t="s">
        <v>8278</v>
      </c>
      <c r="R2938" s="14" t="s">
        <v>8320</v>
      </c>
      <c r="S2938" s="16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8363</v>
      </c>
      <c r="O2939">
        <f t="shared" si="225"/>
        <v>133</v>
      </c>
      <c r="P2939" s="10">
        <f t="shared" si="226"/>
        <v>36.36</v>
      </c>
      <c r="Q2939" s="14" t="s">
        <v>8278</v>
      </c>
      <c r="R2939" s="14" t="s">
        <v>8320</v>
      </c>
      <c r="S2939" s="16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8363</v>
      </c>
      <c r="O2940">
        <f t="shared" si="225"/>
        <v>101</v>
      </c>
      <c r="P2940" s="10">
        <f t="shared" si="226"/>
        <v>126.72</v>
      </c>
      <c r="Q2940" s="14" t="s">
        <v>8278</v>
      </c>
      <c r="R2940" s="14" t="s">
        <v>8320</v>
      </c>
      <c r="S2940" s="16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8363</v>
      </c>
      <c r="O2941">
        <f t="shared" si="225"/>
        <v>103</v>
      </c>
      <c r="P2941" s="10">
        <f t="shared" si="226"/>
        <v>329.2</v>
      </c>
      <c r="Q2941" s="14" t="s">
        <v>8278</v>
      </c>
      <c r="R2941" s="14" t="s">
        <v>8320</v>
      </c>
      <c r="S2941" s="16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8363</v>
      </c>
      <c r="O2942">
        <f t="shared" si="225"/>
        <v>107</v>
      </c>
      <c r="P2942" s="10">
        <f t="shared" si="226"/>
        <v>81.239999999999995</v>
      </c>
      <c r="Q2942" s="14" t="s">
        <v>8278</v>
      </c>
      <c r="R2942" s="14" t="s">
        <v>8320</v>
      </c>
      <c r="S2942" s="16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8361</v>
      </c>
      <c r="O2943">
        <f t="shared" si="225"/>
        <v>0</v>
      </c>
      <c r="P2943" s="10">
        <f t="shared" si="226"/>
        <v>1</v>
      </c>
      <c r="Q2943" s="14" t="s">
        <v>8278</v>
      </c>
      <c r="R2943" s="14" t="s">
        <v>8318</v>
      </c>
      <c r="S2943" s="16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8361</v>
      </c>
      <c r="O2944">
        <f t="shared" si="225"/>
        <v>20</v>
      </c>
      <c r="P2944" s="10">
        <f t="shared" si="226"/>
        <v>202.23</v>
      </c>
      <c r="Q2944" s="14" t="s">
        <v>8278</v>
      </c>
      <c r="R2944" s="14" t="s">
        <v>8318</v>
      </c>
      <c r="S2944" s="16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8361</v>
      </c>
      <c r="O2945">
        <f t="shared" si="225"/>
        <v>0</v>
      </c>
      <c r="P2945" s="10">
        <f t="shared" si="226"/>
        <v>0</v>
      </c>
      <c r="Q2945" s="14" t="s">
        <v>8278</v>
      </c>
      <c r="R2945" s="14" t="s">
        <v>8318</v>
      </c>
      <c r="S2945" s="16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8361</v>
      </c>
      <c r="O2946">
        <f t="shared" ref="O2946:O3009" si="230">ROUND(E2946/D2946*100,0)</f>
        <v>1</v>
      </c>
      <c r="P2946" s="10">
        <f t="shared" si="226"/>
        <v>100</v>
      </c>
      <c r="Q2946" s="14" t="s">
        <v>8278</v>
      </c>
      <c r="R2946" s="14" t="s">
        <v>8318</v>
      </c>
      <c r="S2946" s="16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8361</v>
      </c>
      <c r="O2947">
        <f t="shared" si="230"/>
        <v>0</v>
      </c>
      <c r="P2947" s="10">
        <f t="shared" ref="P2947:P3010" si="231">IFERROR(ROUND(E2947/L2947,2),0 )</f>
        <v>0</v>
      </c>
      <c r="Q2947" s="14" t="s">
        <v>8278</v>
      </c>
      <c r="R2947" s="14" t="s">
        <v>8318</v>
      </c>
      <c r="S2947" s="16">
        <f t="shared" ref="S2947:S3010" si="232">(((J2947/60)/60)/24)+DATE(1970,1,1)</f>
        <v>42118.139583333337</v>
      </c>
      <c r="T2947" s="17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8361</v>
      </c>
      <c r="O2948">
        <f t="shared" si="230"/>
        <v>0</v>
      </c>
      <c r="P2948" s="10">
        <f t="shared" si="231"/>
        <v>1</v>
      </c>
      <c r="Q2948" s="14" t="s">
        <v>8278</v>
      </c>
      <c r="R2948" s="14" t="s">
        <v>8318</v>
      </c>
      <c r="S2948" s="16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8361</v>
      </c>
      <c r="O2949">
        <f t="shared" si="230"/>
        <v>4</v>
      </c>
      <c r="P2949" s="10">
        <f t="shared" si="231"/>
        <v>82.46</v>
      </c>
      <c r="Q2949" s="14" t="s">
        <v>8278</v>
      </c>
      <c r="R2949" s="14" t="s">
        <v>8318</v>
      </c>
      <c r="S2949" s="16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8361</v>
      </c>
      <c r="O2950">
        <f t="shared" si="230"/>
        <v>0</v>
      </c>
      <c r="P2950" s="10">
        <f t="shared" si="231"/>
        <v>2.67</v>
      </c>
      <c r="Q2950" s="14" t="s">
        <v>8278</v>
      </c>
      <c r="R2950" s="14" t="s">
        <v>8318</v>
      </c>
      <c r="S2950" s="16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8361</v>
      </c>
      <c r="O2951">
        <f t="shared" si="230"/>
        <v>3</v>
      </c>
      <c r="P2951" s="10">
        <f t="shared" si="231"/>
        <v>12.5</v>
      </c>
      <c r="Q2951" s="14" t="s">
        <v>8278</v>
      </c>
      <c r="R2951" s="14" t="s">
        <v>8318</v>
      </c>
      <c r="S2951" s="16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8361</v>
      </c>
      <c r="O2952">
        <f t="shared" si="230"/>
        <v>0</v>
      </c>
      <c r="P2952" s="10">
        <f t="shared" si="231"/>
        <v>0</v>
      </c>
      <c r="Q2952" s="14" t="s">
        <v>8278</v>
      </c>
      <c r="R2952" s="14" t="s">
        <v>8318</v>
      </c>
      <c r="S2952" s="16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8361</v>
      </c>
      <c r="O2953">
        <f t="shared" si="230"/>
        <v>2</v>
      </c>
      <c r="P2953" s="10">
        <f t="shared" si="231"/>
        <v>18.899999999999999</v>
      </c>
      <c r="Q2953" s="14" t="s">
        <v>8278</v>
      </c>
      <c r="R2953" s="14" t="s">
        <v>8318</v>
      </c>
      <c r="S2953" s="16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8361</v>
      </c>
      <c r="O2954">
        <f t="shared" si="230"/>
        <v>8</v>
      </c>
      <c r="P2954" s="10">
        <f t="shared" si="231"/>
        <v>200.63</v>
      </c>
      <c r="Q2954" s="14" t="s">
        <v>8278</v>
      </c>
      <c r="R2954" s="14" t="s">
        <v>8318</v>
      </c>
      <c r="S2954" s="16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8361</v>
      </c>
      <c r="O2955">
        <f t="shared" si="230"/>
        <v>0</v>
      </c>
      <c r="P2955" s="10">
        <f t="shared" si="231"/>
        <v>201.67</v>
      </c>
      <c r="Q2955" s="14" t="s">
        <v>8278</v>
      </c>
      <c r="R2955" s="14" t="s">
        <v>8318</v>
      </c>
      <c r="S2955" s="16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8361</v>
      </c>
      <c r="O2956">
        <f t="shared" si="230"/>
        <v>0</v>
      </c>
      <c r="P2956" s="10">
        <f t="shared" si="231"/>
        <v>0</v>
      </c>
      <c r="Q2956" s="14" t="s">
        <v>8278</v>
      </c>
      <c r="R2956" s="14" t="s">
        <v>8318</v>
      </c>
      <c r="S2956" s="16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8361</v>
      </c>
      <c r="O2957">
        <f t="shared" si="230"/>
        <v>60</v>
      </c>
      <c r="P2957" s="10">
        <f t="shared" si="231"/>
        <v>65</v>
      </c>
      <c r="Q2957" s="14" t="s">
        <v>8278</v>
      </c>
      <c r="R2957" s="14" t="s">
        <v>8318</v>
      </c>
      <c r="S2957" s="16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8361</v>
      </c>
      <c r="O2958">
        <f t="shared" si="230"/>
        <v>17</v>
      </c>
      <c r="P2958" s="10">
        <f t="shared" si="231"/>
        <v>66.099999999999994</v>
      </c>
      <c r="Q2958" s="14" t="s">
        <v>8278</v>
      </c>
      <c r="R2958" s="14" t="s">
        <v>8318</v>
      </c>
      <c r="S2958" s="16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8361</v>
      </c>
      <c r="O2959">
        <f t="shared" si="230"/>
        <v>2</v>
      </c>
      <c r="P2959" s="10">
        <f t="shared" si="231"/>
        <v>93.33</v>
      </c>
      <c r="Q2959" s="14" t="s">
        <v>8278</v>
      </c>
      <c r="R2959" s="14" t="s">
        <v>8318</v>
      </c>
      <c r="S2959" s="16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8361</v>
      </c>
      <c r="O2960">
        <f t="shared" si="230"/>
        <v>0</v>
      </c>
      <c r="P2960" s="10">
        <f t="shared" si="231"/>
        <v>0</v>
      </c>
      <c r="Q2960" s="14" t="s">
        <v>8278</v>
      </c>
      <c r="R2960" s="14" t="s">
        <v>8318</v>
      </c>
      <c r="S2960" s="16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8361</v>
      </c>
      <c r="O2961">
        <f t="shared" si="230"/>
        <v>0</v>
      </c>
      <c r="P2961" s="10">
        <f t="shared" si="231"/>
        <v>0</v>
      </c>
      <c r="Q2961" s="14" t="s">
        <v>8278</v>
      </c>
      <c r="R2961" s="14" t="s">
        <v>8318</v>
      </c>
      <c r="S2961" s="16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8361</v>
      </c>
      <c r="O2962">
        <f t="shared" si="230"/>
        <v>0</v>
      </c>
      <c r="P2962" s="10">
        <f t="shared" si="231"/>
        <v>0</v>
      </c>
      <c r="Q2962" s="14" t="s">
        <v>8278</v>
      </c>
      <c r="R2962" s="14" t="s">
        <v>8318</v>
      </c>
      <c r="S2962" s="16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8329</v>
      </c>
      <c r="O2963">
        <f t="shared" si="230"/>
        <v>110</v>
      </c>
      <c r="P2963" s="10">
        <f t="shared" si="231"/>
        <v>50.75</v>
      </c>
      <c r="Q2963" s="14" t="s">
        <v>8278</v>
      </c>
      <c r="R2963" s="14" t="s">
        <v>8279</v>
      </c>
      <c r="S2963" s="16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8329</v>
      </c>
      <c r="O2964">
        <f t="shared" si="230"/>
        <v>122</v>
      </c>
      <c r="P2964" s="10">
        <f t="shared" si="231"/>
        <v>60.9</v>
      </c>
      <c r="Q2964" s="14" t="s">
        <v>8278</v>
      </c>
      <c r="R2964" s="14" t="s">
        <v>8279</v>
      </c>
      <c r="S2964" s="16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8329</v>
      </c>
      <c r="O2965">
        <f t="shared" si="230"/>
        <v>107</v>
      </c>
      <c r="P2965" s="10">
        <f t="shared" si="231"/>
        <v>109.03</v>
      </c>
      <c r="Q2965" s="14" t="s">
        <v>8278</v>
      </c>
      <c r="R2965" s="14" t="s">
        <v>8279</v>
      </c>
      <c r="S2965" s="16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8329</v>
      </c>
      <c r="O2966">
        <f t="shared" si="230"/>
        <v>101</v>
      </c>
      <c r="P2966" s="10">
        <f t="shared" si="231"/>
        <v>25.69</v>
      </c>
      <c r="Q2966" s="14" t="s">
        <v>8278</v>
      </c>
      <c r="R2966" s="14" t="s">
        <v>8279</v>
      </c>
      <c r="S2966" s="16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8329</v>
      </c>
      <c r="O2967">
        <f t="shared" si="230"/>
        <v>109</v>
      </c>
      <c r="P2967" s="10">
        <f t="shared" si="231"/>
        <v>41.92</v>
      </c>
      <c r="Q2967" s="14" t="s">
        <v>8278</v>
      </c>
      <c r="R2967" s="14" t="s">
        <v>8279</v>
      </c>
      <c r="S2967" s="16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8329</v>
      </c>
      <c r="O2968">
        <f t="shared" si="230"/>
        <v>114</v>
      </c>
      <c r="P2968" s="10">
        <f t="shared" si="231"/>
        <v>88.77</v>
      </c>
      <c r="Q2968" s="14" t="s">
        <v>8278</v>
      </c>
      <c r="R2968" s="14" t="s">
        <v>8279</v>
      </c>
      <c r="S2968" s="16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8329</v>
      </c>
      <c r="O2969">
        <f t="shared" si="230"/>
        <v>114</v>
      </c>
      <c r="P2969" s="10">
        <f t="shared" si="231"/>
        <v>80.23</v>
      </c>
      <c r="Q2969" s="14" t="s">
        <v>8278</v>
      </c>
      <c r="R2969" s="14" t="s">
        <v>8279</v>
      </c>
      <c r="S2969" s="16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8329</v>
      </c>
      <c r="O2970">
        <f t="shared" si="230"/>
        <v>106</v>
      </c>
      <c r="P2970" s="10">
        <f t="shared" si="231"/>
        <v>78.94</v>
      </c>
      <c r="Q2970" s="14" t="s">
        <v>8278</v>
      </c>
      <c r="R2970" s="14" t="s">
        <v>8279</v>
      </c>
      <c r="S2970" s="16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8329</v>
      </c>
      <c r="O2971">
        <f t="shared" si="230"/>
        <v>163</v>
      </c>
      <c r="P2971" s="10">
        <f t="shared" si="231"/>
        <v>95.59</v>
      </c>
      <c r="Q2971" s="14" t="s">
        <v>8278</v>
      </c>
      <c r="R2971" s="14" t="s">
        <v>8279</v>
      </c>
      <c r="S2971" s="16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8329</v>
      </c>
      <c r="O2972">
        <f t="shared" si="230"/>
        <v>106</v>
      </c>
      <c r="P2972" s="10">
        <f t="shared" si="231"/>
        <v>69.89</v>
      </c>
      <c r="Q2972" s="14" t="s">
        <v>8278</v>
      </c>
      <c r="R2972" s="14" t="s">
        <v>8279</v>
      </c>
      <c r="S2972" s="16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8329</v>
      </c>
      <c r="O2973">
        <f t="shared" si="230"/>
        <v>100</v>
      </c>
      <c r="P2973" s="10">
        <f t="shared" si="231"/>
        <v>74.53</v>
      </c>
      <c r="Q2973" s="14" t="s">
        <v>8278</v>
      </c>
      <c r="R2973" s="14" t="s">
        <v>8279</v>
      </c>
      <c r="S2973" s="16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8329</v>
      </c>
      <c r="O2974">
        <f t="shared" si="230"/>
        <v>105</v>
      </c>
      <c r="P2974" s="10">
        <f t="shared" si="231"/>
        <v>123.94</v>
      </c>
      <c r="Q2974" s="14" t="s">
        <v>8278</v>
      </c>
      <c r="R2974" s="14" t="s">
        <v>8279</v>
      </c>
      <c r="S2974" s="16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8329</v>
      </c>
      <c r="O2975">
        <f t="shared" si="230"/>
        <v>175</v>
      </c>
      <c r="P2975" s="10">
        <f t="shared" si="231"/>
        <v>264.85000000000002</v>
      </c>
      <c r="Q2975" s="14" t="s">
        <v>8278</v>
      </c>
      <c r="R2975" s="14" t="s">
        <v>8279</v>
      </c>
      <c r="S2975" s="16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8329</v>
      </c>
      <c r="O2976">
        <f t="shared" si="230"/>
        <v>102</v>
      </c>
      <c r="P2976" s="10">
        <f t="shared" si="231"/>
        <v>58.62</v>
      </c>
      <c r="Q2976" s="14" t="s">
        <v>8278</v>
      </c>
      <c r="R2976" s="14" t="s">
        <v>8279</v>
      </c>
      <c r="S2976" s="16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8329</v>
      </c>
      <c r="O2977">
        <f t="shared" si="230"/>
        <v>100</v>
      </c>
      <c r="P2977" s="10">
        <f t="shared" si="231"/>
        <v>70.88</v>
      </c>
      <c r="Q2977" s="14" t="s">
        <v>8278</v>
      </c>
      <c r="R2977" s="14" t="s">
        <v>8279</v>
      </c>
      <c r="S2977" s="16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8329</v>
      </c>
      <c r="O2978">
        <f t="shared" si="230"/>
        <v>171</v>
      </c>
      <c r="P2978" s="10">
        <f t="shared" si="231"/>
        <v>8.57</v>
      </c>
      <c r="Q2978" s="14" t="s">
        <v>8278</v>
      </c>
      <c r="R2978" s="14" t="s">
        <v>8279</v>
      </c>
      <c r="S2978" s="16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8329</v>
      </c>
      <c r="O2979">
        <f t="shared" si="230"/>
        <v>114</v>
      </c>
      <c r="P2979" s="10">
        <f t="shared" si="231"/>
        <v>113.57</v>
      </c>
      <c r="Q2979" s="14" t="s">
        <v>8278</v>
      </c>
      <c r="R2979" s="14" t="s">
        <v>8279</v>
      </c>
      <c r="S2979" s="16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8329</v>
      </c>
      <c r="O2980">
        <f t="shared" si="230"/>
        <v>129</v>
      </c>
      <c r="P2980" s="10">
        <f t="shared" si="231"/>
        <v>60.69</v>
      </c>
      <c r="Q2980" s="14" t="s">
        <v>8278</v>
      </c>
      <c r="R2980" s="14" t="s">
        <v>8279</v>
      </c>
      <c r="S2980" s="16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8329</v>
      </c>
      <c r="O2981">
        <f t="shared" si="230"/>
        <v>101</v>
      </c>
      <c r="P2981" s="10">
        <f t="shared" si="231"/>
        <v>110.22</v>
      </c>
      <c r="Q2981" s="14" t="s">
        <v>8278</v>
      </c>
      <c r="R2981" s="14" t="s">
        <v>8279</v>
      </c>
      <c r="S2981" s="16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8329</v>
      </c>
      <c r="O2982">
        <f t="shared" si="230"/>
        <v>109</v>
      </c>
      <c r="P2982" s="10">
        <f t="shared" si="231"/>
        <v>136.46</v>
      </c>
      <c r="Q2982" s="14" t="s">
        <v>8278</v>
      </c>
      <c r="R2982" s="14" t="s">
        <v>8279</v>
      </c>
      <c r="S2982" s="16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8361</v>
      </c>
      <c r="O2983">
        <f t="shared" si="230"/>
        <v>129</v>
      </c>
      <c r="P2983" s="10">
        <f t="shared" si="231"/>
        <v>53.16</v>
      </c>
      <c r="Q2983" s="14" t="s">
        <v>8278</v>
      </c>
      <c r="R2983" s="14" t="s">
        <v>8318</v>
      </c>
      <c r="S2983" s="16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8361</v>
      </c>
      <c r="O2984">
        <f t="shared" si="230"/>
        <v>102</v>
      </c>
      <c r="P2984" s="10">
        <f t="shared" si="231"/>
        <v>86.49</v>
      </c>
      <c r="Q2984" s="14" t="s">
        <v>8278</v>
      </c>
      <c r="R2984" s="14" t="s">
        <v>8318</v>
      </c>
      <c r="S2984" s="16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8361</v>
      </c>
      <c r="O2985">
        <f t="shared" si="230"/>
        <v>147</v>
      </c>
      <c r="P2985" s="10">
        <f t="shared" si="231"/>
        <v>155.24</v>
      </c>
      <c r="Q2985" s="14" t="s">
        <v>8278</v>
      </c>
      <c r="R2985" s="14" t="s">
        <v>8318</v>
      </c>
      <c r="S2985" s="16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8361</v>
      </c>
      <c r="O2986">
        <f t="shared" si="230"/>
        <v>100</v>
      </c>
      <c r="P2986" s="10">
        <f t="shared" si="231"/>
        <v>115.08</v>
      </c>
      <c r="Q2986" s="14" t="s">
        <v>8278</v>
      </c>
      <c r="R2986" s="14" t="s">
        <v>8318</v>
      </c>
      <c r="S2986" s="16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8361</v>
      </c>
      <c r="O2987">
        <f t="shared" si="230"/>
        <v>122</v>
      </c>
      <c r="P2987" s="10">
        <f t="shared" si="231"/>
        <v>109.59</v>
      </c>
      <c r="Q2987" s="14" t="s">
        <v>8278</v>
      </c>
      <c r="R2987" s="14" t="s">
        <v>8318</v>
      </c>
      <c r="S2987" s="16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8361</v>
      </c>
      <c r="O2988">
        <f t="shared" si="230"/>
        <v>106</v>
      </c>
      <c r="P2988" s="10">
        <f t="shared" si="231"/>
        <v>45.21</v>
      </c>
      <c r="Q2988" s="14" t="s">
        <v>8278</v>
      </c>
      <c r="R2988" s="14" t="s">
        <v>8318</v>
      </c>
      <c r="S2988" s="16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8361</v>
      </c>
      <c r="O2989">
        <f t="shared" si="230"/>
        <v>110</v>
      </c>
      <c r="P2989" s="10">
        <f t="shared" si="231"/>
        <v>104.15</v>
      </c>
      <c r="Q2989" s="14" t="s">
        <v>8278</v>
      </c>
      <c r="R2989" s="14" t="s">
        <v>8318</v>
      </c>
      <c r="S2989" s="16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8361</v>
      </c>
      <c r="O2990">
        <f t="shared" si="230"/>
        <v>100</v>
      </c>
      <c r="P2990" s="10">
        <f t="shared" si="231"/>
        <v>35.71</v>
      </c>
      <c r="Q2990" s="14" t="s">
        <v>8278</v>
      </c>
      <c r="R2990" s="14" t="s">
        <v>8318</v>
      </c>
      <c r="S2990" s="16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8361</v>
      </c>
      <c r="O2991">
        <f t="shared" si="230"/>
        <v>177</v>
      </c>
      <c r="P2991" s="10">
        <f t="shared" si="231"/>
        <v>97</v>
      </c>
      <c r="Q2991" s="14" t="s">
        <v>8278</v>
      </c>
      <c r="R2991" s="14" t="s">
        <v>8318</v>
      </c>
      <c r="S2991" s="16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8361</v>
      </c>
      <c r="O2992">
        <f t="shared" si="230"/>
        <v>100</v>
      </c>
      <c r="P2992" s="10">
        <f t="shared" si="231"/>
        <v>370.37</v>
      </c>
      <c r="Q2992" s="14" t="s">
        <v>8278</v>
      </c>
      <c r="R2992" s="14" t="s">
        <v>8318</v>
      </c>
      <c r="S2992" s="16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8361</v>
      </c>
      <c r="O2993">
        <f t="shared" si="230"/>
        <v>103</v>
      </c>
      <c r="P2993" s="10">
        <f t="shared" si="231"/>
        <v>94.41</v>
      </c>
      <c r="Q2993" s="14" t="s">
        <v>8278</v>
      </c>
      <c r="R2993" s="14" t="s">
        <v>8318</v>
      </c>
      <c r="S2993" s="16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8361</v>
      </c>
      <c r="O2994">
        <f t="shared" si="230"/>
        <v>105</v>
      </c>
      <c r="P2994" s="10">
        <f t="shared" si="231"/>
        <v>48.98</v>
      </c>
      <c r="Q2994" s="14" t="s">
        <v>8278</v>
      </c>
      <c r="R2994" s="14" t="s">
        <v>8318</v>
      </c>
      <c r="S2994" s="16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8361</v>
      </c>
      <c r="O2995">
        <f t="shared" si="230"/>
        <v>100</v>
      </c>
      <c r="P2995" s="10">
        <f t="shared" si="231"/>
        <v>45.59</v>
      </c>
      <c r="Q2995" s="14" t="s">
        <v>8278</v>
      </c>
      <c r="R2995" s="14" t="s">
        <v>8318</v>
      </c>
      <c r="S2995" s="16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8361</v>
      </c>
      <c r="O2996">
        <f t="shared" si="230"/>
        <v>458</v>
      </c>
      <c r="P2996" s="10">
        <f t="shared" si="231"/>
        <v>23.28</v>
      </c>
      <c r="Q2996" s="14" t="s">
        <v>8278</v>
      </c>
      <c r="R2996" s="14" t="s">
        <v>8318</v>
      </c>
      <c r="S2996" s="16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8361</v>
      </c>
      <c r="O2997">
        <f t="shared" si="230"/>
        <v>105</v>
      </c>
      <c r="P2997" s="10">
        <f t="shared" si="231"/>
        <v>63.23</v>
      </c>
      <c r="Q2997" s="14" t="s">
        <v>8278</v>
      </c>
      <c r="R2997" s="14" t="s">
        <v>8318</v>
      </c>
      <c r="S2997" s="16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8361</v>
      </c>
      <c r="O2998">
        <f t="shared" si="230"/>
        <v>172</v>
      </c>
      <c r="P2998" s="10">
        <f t="shared" si="231"/>
        <v>153.52000000000001</v>
      </c>
      <c r="Q2998" s="14" t="s">
        <v>8278</v>
      </c>
      <c r="R2998" s="14" t="s">
        <v>8318</v>
      </c>
      <c r="S2998" s="16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8361</v>
      </c>
      <c r="O2999">
        <f t="shared" si="230"/>
        <v>104</v>
      </c>
      <c r="P2999" s="10">
        <f t="shared" si="231"/>
        <v>90.2</v>
      </c>
      <c r="Q2999" s="14" t="s">
        <v>8278</v>
      </c>
      <c r="R2999" s="14" t="s">
        <v>8318</v>
      </c>
      <c r="S2999" s="16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8361</v>
      </c>
      <c r="O3000">
        <f t="shared" si="230"/>
        <v>103</v>
      </c>
      <c r="P3000" s="10">
        <f t="shared" si="231"/>
        <v>118.97</v>
      </c>
      <c r="Q3000" s="14" t="s">
        <v>8278</v>
      </c>
      <c r="R3000" s="14" t="s">
        <v>8318</v>
      </c>
      <c r="S3000" s="16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8361</v>
      </c>
      <c r="O3001">
        <f t="shared" si="230"/>
        <v>119</v>
      </c>
      <c r="P3001" s="10">
        <f t="shared" si="231"/>
        <v>80.25</v>
      </c>
      <c r="Q3001" s="14" t="s">
        <v>8278</v>
      </c>
      <c r="R3001" s="14" t="s">
        <v>8318</v>
      </c>
      <c r="S3001" s="16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8361</v>
      </c>
      <c r="O3002">
        <f t="shared" si="230"/>
        <v>100</v>
      </c>
      <c r="P3002" s="10">
        <f t="shared" si="231"/>
        <v>62.5</v>
      </c>
      <c r="Q3002" s="14" t="s">
        <v>8278</v>
      </c>
      <c r="R3002" s="14" t="s">
        <v>8318</v>
      </c>
      <c r="S3002" s="16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8361</v>
      </c>
      <c r="O3003">
        <f t="shared" si="230"/>
        <v>319</v>
      </c>
      <c r="P3003" s="10">
        <f t="shared" si="231"/>
        <v>131.38</v>
      </c>
      <c r="Q3003" s="14" t="s">
        <v>8278</v>
      </c>
      <c r="R3003" s="14" t="s">
        <v>8318</v>
      </c>
      <c r="S3003" s="16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8361</v>
      </c>
      <c r="O3004">
        <f t="shared" si="230"/>
        <v>109</v>
      </c>
      <c r="P3004" s="10">
        <f t="shared" si="231"/>
        <v>73.03</v>
      </c>
      <c r="Q3004" s="14" t="s">
        <v>8278</v>
      </c>
      <c r="R3004" s="14" t="s">
        <v>8318</v>
      </c>
      <c r="S3004" s="16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8361</v>
      </c>
      <c r="O3005">
        <f t="shared" si="230"/>
        <v>101</v>
      </c>
      <c r="P3005" s="10">
        <f t="shared" si="231"/>
        <v>178.53</v>
      </c>
      <c r="Q3005" s="14" t="s">
        <v>8278</v>
      </c>
      <c r="R3005" s="14" t="s">
        <v>8318</v>
      </c>
      <c r="S3005" s="16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8361</v>
      </c>
      <c r="O3006">
        <f t="shared" si="230"/>
        <v>113</v>
      </c>
      <c r="P3006" s="10">
        <f t="shared" si="231"/>
        <v>162.91</v>
      </c>
      <c r="Q3006" s="14" t="s">
        <v>8278</v>
      </c>
      <c r="R3006" s="14" t="s">
        <v>8318</v>
      </c>
      <c r="S3006" s="16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8361</v>
      </c>
      <c r="O3007">
        <f t="shared" si="230"/>
        <v>120</v>
      </c>
      <c r="P3007" s="10">
        <f t="shared" si="231"/>
        <v>108.24</v>
      </c>
      <c r="Q3007" s="14" t="s">
        <v>8278</v>
      </c>
      <c r="R3007" s="14" t="s">
        <v>8318</v>
      </c>
      <c r="S3007" s="16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8361</v>
      </c>
      <c r="O3008">
        <f t="shared" si="230"/>
        <v>108</v>
      </c>
      <c r="P3008" s="10">
        <f t="shared" si="231"/>
        <v>88.87</v>
      </c>
      <c r="Q3008" s="14" t="s">
        <v>8278</v>
      </c>
      <c r="R3008" s="14" t="s">
        <v>8318</v>
      </c>
      <c r="S3008" s="16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8361</v>
      </c>
      <c r="O3009">
        <f t="shared" si="230"/>
        <v>180</v>
      </c>
      <c r="P3009" s="10">
        <f t="shared" si="231"/>
        <v>54</v>
      </c>
      <c r="Q3009" s="14" t="s">
        <v>8278</v>
      </c>
      <c r="R3009" s="14" t="s">
        <v>8318</v>
      </c>
      <c r="S3009" s="16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8361</v>
      </c>
      <c r="O3010">
        <f t="shared" ref="O3010:O3073" si="235">ROUND(E3010/D3010*100,0)</f>
        <v>101</v>
      </c>
      <c r="P3010" s="10">
        <f t="shared" si="231"/>
        <v>116.73</v>
      </c>
      <c r="Q3010" s="14" t="s">
        <v>8278</v>
      </c>
      <c r="R3010" s="14" t="s">
        <v>8318</v>
      </c>
      <c r="S3010" s="16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8361</v>
      </c>
      <c r="O3011">
        <f t="shared" si="235"/>
        <v>120</v>
      </c>
      <c r="P3011" s="10">
        <f t="shared" ref="P3011:P3074" si="236">IFERROR(ROUND(E3011/L3011,2),0 )</f>
        <v>233.9</v>
      </c>
      <c r="Q3011" s="14" t="s">
        <v>8278</v>
      </c>
      <c r="R3011" s="14" t="s">
        <v>8318</v>
      </c>
      <c r="S3011" s="16">
        <f t="shared" ref="S3011:S3074" si="237">(((J3011/60)/60)/24)+DATE(1970,1,1)</f>
        <v>41939.569907407407</v>
      </c>
      <c r="T3011" s="17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8361</v>
      </c>
      <c r="O3012">
        <f t="shared" si="235"/>
        <v>158</v>
      </c>
      <c r="P3012" s="10">
        <f t="shared" si="236"/>
        <v>158</v>
      </c>
      <c r="Q3012" s="14" t="s">
        <v>8278</v>
      </c>
      <c r="R3012" s="14" t="s">
        <v>8318</v>
      </c>
      <c r="S3012" s="16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8361</v>
      </c>
      <c r="O3013">
        <f t="shared" si="235"/>
        <v>124</v>
      </c>
      <c r="P3013" s="10">
        <f t="shared" si="236"/>
        <v>14.84</v>
      </c>
      <c r="Q3013" s="14" t="s">
        <v>8278</v>
      </c>
      <c r="R3013" s="14" t="s">
        <v>8318</v>
      </c>
      <c r="S3013" s="16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8361</v>
      </c>
      <c r="O3014">
        <f t="shared" si="235"/>
        <v>117</v>
      </c>
      <c r="P3014" s="10">
        <f t="shared" si="236"/>
        <v>85.18</v>
      </c>
      <c r="Q3014" s="14" t="s">
        <v>8278</v>
      </c>
      <c r="R3014" s="14" t="s">
        <v>8318</v>
      </c>
      <c r="S3014" s="16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8361</v>
      </c>
      <c r="O3015">
        <f t="shared" si="235"/>
        <v>157</v>
      </c>
      <c r="P3015" s="10">
        <f t="shared" si="236"/>
        <v>146.69</v>
      </c>
      <c r="Q3015" s="14" t="s">
        <v>8278</v>
      </c>
      <c r="R3015" s="14" t="s">
        <v>8318</v>
      </c>
      <c r="S3015" s="16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8361</v>
      </c>
      <c r="O3016">
        <f t="shared" si="235"/>
        <v>113</v>
      </c>
      <c r="P3016" s="10">
        <f t="shared" si="236"/>
        <v>50.76</v>
      </c>
      <c r="Q3016" s="14" t="s">
        <v>8278</v>
      </c>
      <c r="R3016" s="14" t="s">
        <v>8318</v>
      </c>
      <c r="S3016" s="16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8361</v>
      </c>
      <c r="O3017">
        <f t="shared" si="235"/>
        <v>103</v>
      </c>
      <c r="P3017" s="10">
        <f t="shared" si="236"/>
        <v>87.7</v>
      </c>
      <c r="Q3017" s="14" t="s">
        <v>8278</v>
      </c>
      <c r="R3017" s="14" t="s">
        <v>8318</v>
      </c>
      <c r="S3017" s="16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8361</v>
      </c>
      <c r="O3018">
        <f t="shared" si="235"/>
        <v>103</v>
      </c>
      <c r="P3018" s="10">
        <f t="shared" si="236"/>
        <v>242.28</v>
      </c>
      <c r="Q3018" s="14" t="s">
        <v>8278</v>
      </c>
      <c r="R3018" s="14" t="s">
        <v>8318</v>
      </c>
      <c r="S3018" s="16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8361</v>
      </c>
      <c r="O3019">
        <f t="shared" si="235"/>
        <v>106</v>
      </c>
      <c r="P3019" s="10">
        <f t="shared" si="236"/>
        <v>146.44999999999999</v>
      </c>
      <c r="Q3019" s="14" t="s">
        <v>8278</v>
      </c>
      <c r="R3019" s="14" t="s">
        <v>8318</v>
      </c>
      <c r="S3019" s="16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8361</v>
      </c>
      <c r="O3020">
        <f t="shared" si="235"/>
        <v>101</v>
      </c>
      <c r="P3020" s="10">
        <f t="shared" si="236"/>
        <v>103.17</v>
      </c>
      <c r="Q3020" s="14" t="s">
        <v>8278</v>
      </c>
      <c r="R3020" s="14" t="s">
        <v>8318</v>
      </c>
      <c r="S3020" s="16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8361</v>
      </c>
      <c r="O3021">
        <f t="shared" si="235"/>
        <v>121</v>
      </c>
      <c r="P3021" s="10">
        <f t="shared" si="236"/>
        <v>80.459999999999994</v>
      </c>
      <c r="Q3021" s="14" t="s">
        <v>8278</v>
      </c>
      <c r="R3021" s="14" t="s">
        <v>8318</v>
      </c>
      <c r="S3021" s="16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8361</v>
      </c>
      <c r="O3022">
        <f t="shared" si="235"/>
        <v>101</v>
      </c>
      <c r="P3022" s="10">
        <f t="shared" si="236"/>
        <v>234.67</v>
      </c>
      <c r="Q3022" s="14" t="s">
        <v>8278</v>
      </c>
      <c r="R3022" s="14" t="s">
        <v>8318</v>
      </c>
      <c r="S3022" s="16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8361</v>
      </c>
      <c r="O3023">
        <f t="shared" si="235"/>
        <v>116</v>
      </c>
      <c r="P3023" s="10">
        <f t="shared" si="236"/>
        <v>50.69</v>
      </c>
      <c r="Q3023" s="14" t="s">
        <v>8278</v>
      </c>
      <c r="R3023" s="14" t="s">
        <v>8318</v>
      </c>
      <c r="S3023" s="16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8361</v>
      </c>
      <c r="O3024">
        <f t="shared" si="235"/>
        <v>101</v>
      </c>
      <c r="P3024" s="10">
        <f t="shared" si="236"/>
        <v>162.71</v>
      </c>
      <c r="Q3024" s="14" t="s">
        <v>8278</v>
      </c>
      <c r="R3024" s="14" t="s">
        <v>8318</v>
      </c>
      <c r="S3024" s="16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8361</v>
      </c>
      <c r="O3025">
        <f t="shared" si="235"/>
        <v>103</v>
      </c>
      <c r="P3025" s="10">
        <f t="shared" si="236"/>
        <v>120.17</v>
      </c>
      <c r="Q3025" s="14" t="s">
        <v>8278</v>
      </c>
      <c r="R3025" s="14" t="s">
        <v>8318</v>
      </c>
      <c r="S3025" s="16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8361</v>
      </c>
      <c r="O3026">
        <f t="shared" si="235"/>
        <v>246</v>
      </c>
      <c r="P3026" s="10">
        <f t="shared" si="236"/>
        <v>67.7</v>
      </c>
      <c r="Q3026" s="14" t="s">
        <v>8278</v>
      </c>
      <c r="R3026" s="14" t="s">
        <v>8318</v>
      </c>
      <c r="S3026" s="16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8361</v>
      </c>
      <c r="O3027">
        <f t="shared" si="235"/>
        <v>302</v>
      </c>
      <c r="P3027" s="10">
        <f t="shared" si="236"/>
        <v>52.1</v>
      </c>
      <c r="Q3027" s="14" t="s">
        <v>8278</v>
      </c>
      <c r="R3027" s="14" t="s">
        <v>8318</v>
      </c>
      <c r="S3027" s="16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8361</v>
      </c>
      <c r="O3028">
        <f t="shared" si="235"/>
        <v>143</v>
      </c>
      <c r="P3028" s="10">
        <f t="shared" si="236"/>
        <v>51.6</v>
      </c>
      <c r="Q3028" s="14" t="s">
        <v>8278</v>
      </c>
      <c r="R3028" s="14" t="s">
        <v>8318</v>
      </c>
      <c r="S3028" s="16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8361</v>
      </c>
      <c r="O3029">
        <f t="shared" si="235"/>
        <v>131</v>
      </c>
      <c r="P3029" s="10">
        <f t="shared" si="236"/>
        <v>164.3</v>
      </c>
      <c r="Q3029" s="14" t="s">
        <v>8278</v>
      </c>
      <c r="R3029" s="14" t="s">
        <v>8318</v>
      </c>
      <c r="S3029" s="16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8361</v>
      </c>
      <c r="O3030">
        <f t="shared" si="235"/>
        <v>168</v>
      </c>
      <c r="P3030" s="10">
        <f t="shared" si="236"/>
        <v>84.86</v>
      </c>
      <c r="Q3030" s="14" t="s">
        <v>8278</v>
      </c>
      <c r="R3030" s="14" t="s">
        <v>8318</v>
      </c>
      <c r="S3030" s="16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8361</v>
      </c>
      <c r="O3031">
        <f t="shared" si="235"/>
        <v>110</v>
      </c>
      <c r="P3031" s="10">
        <f t="shared" si="236"/>
        <v>94.55</v>
      </c>
      <c r="Q3031" s="14" t="s">
        <v>8278</v>
      </c>
      <c r="R3031" s="14" t="s">
        <v>8318</v>
      </c>
      <c r="S3031" s="16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8361</v>
      </c>
      <c r="O3032">
        <f t="shared" si="235"/>
        <v>107</v>
      </c>
      <c r="P3032" s="10">
        <f t="shared" si="236"/>
        <v>45.54</v>
      </c>
      <c r="Q3032" s="14" t="s">
        <v>8278</v>
      </c>
      <c r="R3032" s="14" t="s">
        <v>8318</v>
      </c>
      <c r="S3032" s="16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8361</v>
      </c>
      <c r="O3033">
        <f t="shared" si="235"/>
        <v>100</v>
      </c>
      <c r="P3033" s="10">
        <f t="shared" si="236"/>
        <v>51.72</v>
      </c>
      <c r="Q3033" s="14" t="s">
        <v>8278</v>
      </c>
      <c r="R3033" s="14" t="s">
        <v>8318</v>
      </c>
      <c r="S3033" s="16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8361</v>
      </c>
      <c r="O3034">
        <f t="shared" si="235"/>
        <v>127</v>
      </c>
      <c r="P3034" s="10">
        <f t="shared" si="236"/>
        <v>50.88</v>
      </c>
      <c r="Q3034" s="14" t="s">
        <v>8278</v>
      </c>
      <c r="R3034" s="14" t="s">
        <v>8318</v>
      </c>
      <c r="S3034" s="16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8361</v>
      </c>
      <c r="O3035">
        <f t="shared" si="235"/>
        <v>147</v>
      </c>
      <c r="P3035" s="10">
        <f t="shared" si="236"/>
        <v>191.13</v>
      </c>
      <c r="Q3035" s="14" t="s">
        <v>8278</v>
      </c>
      <c r="R3035" s="14" t="s">
        <v>8318</v>
      </c>
      <c r="S3035" s="16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8361</v>
      </c>
      <c r="O3036">
        <f t="shared" si="235"/>
        <v>113</v>
      </c>
      <c r="P3036" s="10">
        <f t="shared" si="236"/>
        <v>89.31</v>
      </c>
      <c r="Q3036" s="14" t="s">
        <v>8278</v>
      </c>
      <c r="R3036" s="14" t="s">
        <v>8318</v>
      </c>
      <c r="S3036" s="16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8361</v>
      </c>
      <c r="O3037">
        <f t="shared" si="235"/>
        <v>109</v>
      </c>
      <c r="P3037" s="10">
        <f t="shared" si="236"/>
        <v>88.59</v>
      </c>
      <c r="Q3037" s="14" t="s">
        <v>8278</v>
      </c>
      <c r="R3037" s="14" t="s">
        <v>8318</v>
      </c>
      <c r="S3037" s="16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8361</v>
      </c>
      <c r="O3038">
        <f t="shared" si="235"/>
        <v>127</v>
      </c>
      <c r="P3038" s="10">
        <f t="shared" si="236"/>
        <v>96.3</v>
      </c>
      <c r="Q3038" s="14" t="s">
        <v>8278</v>
      </c>
      <c r="R3038" s="14" t="s">
        <v>8318</v>
      </c>
      <c r="S3038" s="16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8361</v>
      </c>
      <c r="O3039">
        <f t="shared" si="235"/>
        <v>213</v>
      </c>
      <c r="P3039" s="10">
        <f t="shared" si="236"/>
        <v>33.31</v>
      </c>
      <c r="Q3039" s="14" t="s">
        <v>8278</v>
      </c>
      <c r="R3039" s="14" t="s">
        <v>8318</v>
      </c>
      <c r="S3039" s="16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8361</v>
      </c>
      <c r="O3040">
        <f t="shared" si="235"/>
        <v>101</v>
      </c>
      <c r="P3040" s="10">
        <f t="shared" si="236"/>
        <v>37.22</v>
      </c>
      <c r="Q3040" s="14" t="s">
        <v>8278</v>
      </c>
      <c r="R3040" s="14" t="s">
        <v>8318</v>
      </c>
      <c r="S3040" s="16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8361</v>
      </c>
      <c r="O3041">
        <f t="shared" si="235"/>
        <v>109</v>
      </c>
      <c r="P3041" s="10">
        <f t="shared" si="236"/>
        <v>92.13</v>
      </c>
      <c r="Q3041" s="14" t="s">
        <v>8278</v>
      </c>
      <c r="R3041" s="14" t="s">
        <v>8318</v>
      </c>
      <c r="S3041" s="16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8361</v>
      </c>
      <c r="O3042">
        <f t="shared" si="235"/>
        <v>108</v>
      </c>
      <c r="P3042" s="10">
        <f t="shared" si="236"/>
        <v>76.790000000000006</v>
      </c>
      <c r="Q3042" s="14" t="s">
        <v>8278</v>
      </c>
      <c r="R3042" s="14" t="s">
        <v>8318</v>
      </c>
      <c r="S3042" s="16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8361</v>
      </c>
      <c r="O3043">
        <f t="shared" si="235"/>
        <v>110</v>
      </c>
      <c r="P3043" s="10">
        <f t="shared" si="236"/>
        <v>96.53</v>
      </c>
      <c r="Q3043" s="14" t="s">
        <v>8278</v>
      </c>
      <c r="R3043" s="14" t="s">
        <v>8318</v>
      </c>
      <c r="S3043" s="16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8361</v>
      </c>
      <c r="O3044">
        <f t="shared" si="235"/>
        <v>128</v>
      </c>
      <c r="P3044" s="10">
        <f t="shared" si="236"/>
        <v>51.89</v>
      </c>
      <c r="Q3044" s="14" t="s">
        <v>8278</v>
      </c>
      <c r="R3044" s="14" t="s">
        <v>8318</v>
      </c>
      <c r="S3044" s="16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8361</v>
      </c>
      <c r="O3045">
        <f t="shared" si="235"/>
        <v>110</v>
      </c>
      <c r="P3045" s="10">
        <f t="shared" si="236"/>
        <v>128.91</v>
      </c>
      <c r="Q3045" s="14" t="s">
        <v>8278</v>
      </c>
      <c r="R3045" s="14" t="s">
        <v>8318</v>
      </c>
      <c r="S3045" s="16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8361</v>
      </c>
      <c r="O3046">
        <f t="shared" si="235"/>
        <v>109</v>
      </c>
      <c r="P3046" s="10">
        <f t="shared" si="236"/>
        <v>84.11</v>
      </c>
      <c r="Q3046" s="14" t="s">
        <v>8278</v>
      </c>
      <c r="R3046" s="14" t="s">
        <v>8318</v>
      </c>
      <c r="S3046" s="16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8361</v>
      </c>
      <c r="O3047">
        <f t="shared" si="235"/>
        <v>133</v>
      </c>
      <c r="P3047" s="10">
        <f t="shared" si="236"/>
        <v>82.94</v>
      </c>
      <c r="Q3047" s="14" t="s">
        <v>8278</v>
      </c>
      <c r="R3047" s="14" t="s">
        <v>8318</v>
      </c>
      <c r="S3047" s="16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8361</v>
      </c>
      <c r="O3048">
        <f t="shared" si="235"/>
        <v>191</v>
      </c>
      <c r="P3048" s="10">
        <f t="shared" si="236"/>
        <v>259.95</v>
      </c>
      <c r="Q3048" s="14" t="s">
        <v>8278</v>
      </c>
      <c r="R3048" s="14" t="s">
        <v>8318</v>
      </c>
      <c r="S3048" s="16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8361</v>
      </c>
      <c r="O3049">
        <f t="shared" si="235"/>
        <v>149</v>
      </c>
      <c r="P3049" s="10">
        <f t="shared" si="236"/>
        <v>37.25</v>
      </c>
      <c r="Q3049" s="14" t="s">
        <v>8278</v>
      </c>
      <c r="R3049" s="14" t="s">
        <v>8318</v>
      </c>
      <c r="S3049" s="16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8361</v>
      </c>
      <c r="O3050">
        <f t="shared" si="235"/>
        <v>166</v>
      </c>
      <c r="P3050" s="10">
        <f t="shared" si="236"/>
        <v>177.02</v>
      </c>
      <c r="Q3050" s="14" t="s">
        <v>8278</v>
      </c>
      <c r="R3050" s="14" t="s">
        <v>8318</v>
      </c>
      <c r="S3050" s="16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8361</v>
      </c>
      <c r="O3051">
        <f t="shared" si="235"/>
        <v>107</v>
      </c>
      <c r="P3051" s="10">
        <f t="shared" si="236"/>
        <v>74.069999999999993</v>
      </c>
      <c r="Q3051" s="14" t="s">
        <v>8278</v>
      </c>
      <c r="R3051" s="14" t="s">
        <v>8318</v>
      </c>
      <c r="S3051" s="16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8361</v>
      </c>
      <c r="O3052">
        <f t="shared" si="235"/>
        <v>106</v>
      </c>
      <c r="P3052" s="10">
        <f t="shared" si="236"/>
        <v>70.67</v>
      </c>
      <c r="Q3052" s="14" t="s">
        <v>8278</v>
      </c>
      <c r="R3052" s="14" t="s">
        <v>8318</v>
      </c>
      <c r="S3052" s="16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8361</v>
      </c>
      <c r="O3053">
        <f t="shared" si="235"/>
        <v>24</v>
      </c>
      <c r="P3053" s="10">
        <f t="shared" si="236"/>
        <v>23.63</v>
      </c>
      <c r="Q3053" s="14" t="s">
        <v>8278</v>
      </c>
      <c r="R3053" s="14" t="s">
        <v>8318</v>
      </c>
      <c r="S3053" s="16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8361</v>
      </c>
      <c r="O3054">
        <f t="shared" si="235"/>
        <v>0</v>
      </c>
      <c r="P3054" s="10">
        <f t="shared" si="236"/>
        <v>37.5</v>
      </c>
      <c r="Q3054" s="14" t="s">
        <v>8278</v>
      </c>
      <c r="R3054" s="14" t="s">
        <v>8318</v>
      </c>
      <c r="S3054" s="16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8361</v>
      </c>
      <c r="O3055">
        <f t="shared" si="235"/>
        <v>0</v>
      </c>
      <c r="P3055" s="10">
        <f t="shared" si="236"/>
        <v>13.33</v>
      </c>
      <c r="Q3055" s="14" t="s">
        <v>8278</v>
      </c>
      <c r="R3055" s="14" t="s">
        <v>8318</v>
      </c>
      <c r="S3055" s="16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8361</v>
      </c>
      <c r="O3056">
        <f t="shared" si="235"/>
        <v>0</v>
      </c>
      <c r="P3056" s="10">
        <f t="shared" si="236"/>
        <v>0</v>
      </c>
      <c r="Q3056" s="14" t="s">
        <v>8278</v>
      </c>
      <c r="R3056" s="14" t="s">
        <v>8318</v>
      </c>
      <c r="S3056" s="16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8361</v>
      </c>
      <c r="O3057">
        <f t="shared" si="235"/>
        <v>0</v>
      </c>
      <c r="P3057" s="10">
        <f t="shared" si="236"/>
        <v>1</v>
      </c>
      <c r="Q3057" s="14" t="s">
        <v>8278</v>
      </c>
      <c r="R3057" s="14" t="s">
        <v>8318</v>
      </c>
      <c r="S3057" s="16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8361</v>
      </c>
      <c r="O3058">
        <f t="shared" si="235"/>
        <v>0</v>
      </c>
      <c r="P3058" s="10">
        <f t="shared" si="236"/>
        <v>0</v>
      </c>
      <c r="Q3058" s="14" t="s">
        <v>8278</v>
      </c>
      <c r="R3058" s="14" t="s">
        <v>8318</v>
      </c>
      <c r="S3058" s="16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8361</v>
      </c>
      <c r="O3059">
        <f t="shared" si="235"/>
        <v>0</v>
      </c>
      <c r="P3059" s="10">
        <f t="shared" si="236"/>
        <v>0</v>
      </c>
      <c r="Q3059" s="14" t="s">
        <v>8278</v>
      </c>
      <c r="R3059" s="14" t="s">
        <v>8318</v>
      </c>
      <c r="S3059" s="16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8361</v>
      </c>
      <c r="O3060">
        <f t="shared" si="235"/>
        <v>0</v>
      </c>
      <c r="P3060" s="10">
        <f t="shared" si="236"/>
        <v>1</v>
      </c>
      <c r="Q3060" s="14" t="s">
        <v>8278</v>
      </c>
      <c r="R3060" s="14" t="s">
        <v>8318</v>
      </c>
      <c r="S3060" s="16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8361</v>
      </c>
      <c r="O3061">
        <f t="shared" si="235"/>
        <v>3</v>
      </c>
      <c r="P3061" s="10">
        <f t="shared" si="236"/>
        <v>41</v>
      </c>
      <c r="Q3061" s="14" t="s">
        <v>8278</v>
      </c>
      <c r="R3061" s="14" t="s">
        <v>8318</v>
      </c>
      <c r="S3061" s="16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8361</v>
      </c>
      <c r="O3062">
        <f t="shared" si="235"/>
        <v>0</v>
      </c>
      <c r="P3062" s="10">
        <f t="shared" si="236"/>
        <v>55.83</v>
      </c>
      <c r="Q3062" s="14" t="s">
        <v>8278</v>
      </c>
      <c r="R3062" s="14" t="s">
        <v>8318</v>
      </c>
      <c r="S3062" s="16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8361</v>
      </c>
      <c r="O3063">
        <f t="shared" si="235"/>
        <v>0</v>
      </c>
      <c r="P3063" s="10">
        <f t="shared" si="236"/>
        <v>0</v>
      </c>
      <c r="Q3063" s="14" t="s">
        <v>8278</v>
      </c>
      <c r="R3063" s="14" t="s">
        <v>8318</v>
      </c>
      <c r="S3063" s="16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8361</v>
      </c>
      <c r="O3064">
        <f t="shared" si="235"/>
        <v>67</v>
      </c>
      <c r="P3064" s="10">
        <f t="shared" si="236"/>
        <v>99.76</v>
      </c>
      <c r="Q3064" s="14" t="s">
        <v>8278</v>
      </c>
      <c r="R3064" s="14" t="s">
        <v>8318</v>
      </c>
      <c r="S3064" s="16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8361</v>
      </c>
      <c r="O3065">
        <f t="shared" si="235"/>
        <v>20</v>
      </c>
      <c r="P3065" s="10">
        <f t="shared" si="236"/>
        <v>25.52</v>
      </c>
      <c r="Q3065" s="14" t="s">
        <v>8278</v>
      </c>
      <c r="R3065" s="14" t="s">
        <v>8318</v>
      </c>
      <c r="S3065" s="16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8361</v>
      </c>
      <c r="O3066">
        <f t="shared" si="235"/>
        <v>11</v>
      </c>
      <c r="P3066" s="10">
        <f t="shared" si="236"/>
        <v>117.65</v>
      </c>
      <c r="Q3066" s="14" t="s">
        <v>8278</v>
      </c>
      <c r="R3066" s="14" t="s">
        <v>8318</v>
      </c>
      <c r="S3066" s="16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8361</v>
      </c>
      <c r="O3067">
        <f t="shared" si="235"/>
        <v>0</v>
      </c>
      <c r="P3067" s="10">
        <f t="shared" si="236"/>
        <v>5</v>
      </c>
      <c r="Q3067" s="14" t="s">
        <v>8278</v>
      </c>
      <c r="R3067" s="14" t="s">
        <v>8318</v>
      </c>
      <c r="S3067" s="16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8361</v>
      </c>
      <c r="O3068">
        <f t="shared" si="235"/>
        <v>12</v>
      </c>
      <c r="P3068" s="10">
        <f t="shared" si="236"/>
        <v>2796.67</v>
      </c>
      <c r="Q3068" s="14" t="s">
        <v>8278</v>
      </c>
      <c r="R3068" s="14" t="s">
        <v>8318</v>
      </c>
      <c r="S3068" s="16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8361</v>
      </c>
      <c r="O3069">
        <f t="shared" si="235"/>
        <v>3</v>
      </c>
      <c r="P3069" s="10">
        <f t="shared" si="236"/>
        <v>200</v>
      </c>
      <c r="Q3069" s="14" t="s">
        <v>8278</v>
      </c>
      <c r="R3069" s="14" t="s">
        <v>8318</v>
      </c>
      <c r="S3069" s="16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8361</v>
      </c>
      <c r="O3070">
        <f t="shared" si="235"/>
        <v>0</v>
      </c>
      <c r="P3070" s="10">
        <f t="shared" si="236"/>
        <v>87.5</v>
      </c>
      <c r="Q3070" s="14" t="s">
        <v>8278</v>
      </c>
      <c r="R3070" s="14" t="s">
        <v>8318</v>
      </c>
      <c r="S3070" s="16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8361</v>
      </c>
      <c r="O3071">
        <f t="shared" si="235"/>
        <v>14</v>
      </c>
      <c r="P3071" s="10">
        <f t="shared" si="236"/>
        <v>20.14</v>
      </c>
      <c r="Q3071" s="14" t="s">
        <v>8278</v>
      </c>
      <c r="R3071" s="14" t="s">
        <v>8318</v>
      </c>
      <c r="S3071" s="16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8361</v>
      </c>
      <c r="O3072">
        <f t="shared" si="235"/>
        <v>3</v>
      </c>
      <c r="P3072" s="10">
        <f t="shared" si="236"/>
        <v>20.88</v>
      </c>
      <c r="Q3072" s="14" t="s">
        <v>8278</v>
      </c>
      <c r="R3072" s="14" t="s">
        <v>8318</v>
      </c>
      <c r="S3072" s="16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8361</v>
      </c>
      <c r="O3073">
        <f t="shared" si="235"/>
        <v>60</v>
      </c>
      <c r="P3073" s="10">
        <f t="shared" si="236"/>
        <v>61.31</v>
      </c>
      <c r="Q3073" s="14" t="s">
        <v>8278</v>
      </c>
      <c r="R3073" s="14" t="s">
        <v>8318</v>
      </c>
      <c r="S3073" s="16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8361</v>
      </c>
      <c r="O3074">
        <f t="shared" ref="O3074:O3137" si="240">ROUND(E3074/D3074*100,0)</f>
        <v>0</v>
      </c>
      <c r="P3074" s="10">
        <f t="shared" si="236"/>
        <v>1</v>
      </c>
      <c r="Q3074" s="14" t="s">
        <v>8278</v>
      </c>
      <c r="R3074" s="14" t="s">
        <v>8318</v>
      </c>
      <c r="S3074" s="16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8361</v>
      </c>
      <c r="O3075">
        <f t="shared" si="240"/>
        <v>0</v>
      </c>
      <c r="P3075" s="10">
        <f t="shared" ref="P3075:P3138" si="241">IFERROR(ROUND(E3075/L3075,2),0 )</f>
        <v>92.14</v>
      </c>
      <c r="Q3075" s="14" t="s">
        <v>8278</v>
      </c>
      <c r="R3075" s="14" t="s">
        <v>8318</v>
      </c>
      <c r="S3075" s="16">
        <f t="shared" ref="S3075:S3138" si="242">(((J3075/60)/60)/24)+DATE(1970,1,1)</f>
        <v>42111.684027777781</v>
      </c>
      <c r="T3075" s="17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8361</v>
      </c>
      <c r="O3076">
        <f t="shared" si="240"/>
        <v>0</v>
      </c>
      <c r="P3076" s="10">
        <f t="shared" si="241"/>
        <v>7.33</v>
      </c>
      <c r="Q3076" s="14" t="s">
        <v>8278</v>
      </c>
      <c r="R3076" s="14" t="s">
        <v>8318</v>
      </c>
      <c r="S3076" s="16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8361</v>
      </c>
      <c r="O3077">
        <f t="shared" si="240"/>
        <v>9</v>
      </c>
      <c r="P3077" s="10">
        <f t="shared" si="241"/>
        <v>64.8</v>
      </c>
      <c r="Q3077" s="14" t="s">
        <v>8278</v>
      </c>
      <c r="R3077" s="14" t="s">
        <v>8318</v>
      </c>
      <c r="S3077" s="16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8361</v>
      </c>
      <c r="O3078">
        <f t="shared" si="240"/>
        <v>15</v>
      </c>
      <c r="P3078" s="10">
        <f t="shared" si="241"/>
        <v>30.12</v>
      </c>
      <c r="Q3078" s="14" t="s">
        <v>8278</v>
      </c>
      <c r="R3078" s="14" t="s">
        <v>8318</v>
      </c>
      <c r="S3078" s="16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8361</v>
      </c>
      <c r="O3079">
        <f t="shared" si="240"/>
        <v>0</v>
      </c>
      <c r="P3079" s="10">
        <f t="shared" si="241"/>
        <v>52.5</v>
      </c>
      <c r="Q3079" s="14" t="s">
        <v>8278</v>
      </c>
      <c r="R3079" s="14" t="s">
        <v>8318</v>
      </c>
      <c r="S3079" s="16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8361</v>
      </c>
      <c r="O3080">
        <f t="shared" si="240"/>
        <v>0</v>
      </c>
      <c r="P3080" s="10">
        <f t="shared" si="241"/>
        <v>23.67</v>
      </c>
      <c r="Q3080" s="14" t="s">
        <v>8278</v>
      </c>
      <c r="R3080" s="14" t="s">
        <v>8318</v>
      </c>
      <c r="S3080" s="16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8361</v>
      </c>
      <c r="O3081">
        <f t="shared" si="240"/>
        <v>1</v>
      </c>
      <c r="P3081" s="10">
        <f t="shared" si="241"/>
        <v>415.78</v>
      </c>
      <c r="Q3081" s="14" t="s">
        <v>8278</v>
      </c>
      <c r="R3081" s="14" t="s">
        <v>8318</v>
      </c>
      <c r="S3081" s="16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8361</v>
      </c>
      <c r="O3082">
        <f t="shared" si="240"/>
        <v>0</v>
      </c>
      <c r="P3082" s="10">
        <f t="shared" si="241"/>
        <v>53.71</v>
      </c>
      <c r="Q3082" s="14" t="s">
        <v>8278</v>
      </c>
      <c r="R3082" s="14" t="s">
        <v>8318</v>
      </c>
      <c r="S3082" s="16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8361</v>
      </c>
      <c r="O3083">
        <f t="shared" si="240"/>
        <v>0</v>
      </c>
      <c r="P3083" s="10">
        <f t="shared" si="241"/>
        <v>420.6</v>
      </c>
      <c r="Q3083" s="14" t="s">
        <v>8278</v>
      </c>
      <c r="R3083" s="14" t="s">
        <v>8318</v>
      </c>
      <c r="S3083" s="16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8361</v>
      </c>
      <c r="O3084">
        <f t="shared" si="240"/>
        <v>0</v>
      </c>
      <c r="P3084" s="10">
        <f t="shared" si="241"/>
        <v>0</v>
      </c>
      <c r="Q3084" s="14" t="s">
        <v>8278</v>
      </c>
      <c r="R3084" s="14" t="s">
        <v>8318</v>
      </c>
      <c r="S3084" s="16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8361</v>
      </c>
      <c r="O3085">
        <f t="shared" si="240"/>
        <v>0</v>
      </c>
      <c r="P3085" s="10">
        <f t="shared" si="241"/>
        <v>18.670000000000002</v>
      </c>
      <c r="Q3085" s="14" t="s">
        <v>8278</v>
      </c>
      <c r="R3085" s="14" t="s">
        <v>8318</v>
      </c>
      <c r="S3085" s="16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8361</v>
      </c>
      <c r="O3086">
        <f t="shared" si="240"/>
        <v>12</v>
      </c>
      <c r="P3086" s="10">
        <f t="shared" si="241"/>
        <v>78.33</v>
      </c>
      <c r="Q3086" s="14" t="s">
        <v>8278</v>
      </c>
      <c r="R3086" s="14" t="s">
        <v>8318</v>
      </c>
      <c r="S3086" s="16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8361</v>
      </c>
      <c r="O3087">
        <f t="shared" si="240"/>
        <v>2</v>
      </c>
      <c r="P3087" s="10">
        <f t="shared" si="241"/>
        <v>67.78</v>
      </c>
      <c r="Q3087" s="14" t="s">
        <v>8278</v>
      </c>
      <c r="R3087" s="14" t="s">
        <v>8318</v>
      </c>
      <c r="S3087" s="16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8361</v>
      </c>
      <c r="O3088">
        <f t="shared" si="240"/>
        <v>0</v>
      </c>
      <c r="P3088" s="10">
        <f t="shared" si="241"/>
        <v>16.670000000000002</v>
      </c>
      <c r="Q3088" s="14" t="s">
        <v>8278</v>
      </c>
      <c r="R3088" s="14" t="s">
        <v>8318</v>
      </c>
      <c r="S3088" s="16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8361</v>
      </c>
      <c r="O3089">
        <f t="shared" si="240"/>
        <v>1</v>
      </c>
      <c r="P3089" s="10">
        <f t="shared" si="241"/>
        <v>62.5</v>
      </c>
      <c r="Q3089" s="14" t="s">
        <v>8278</v>
      </c>
      <c r="R3089" s="14" t="s">
        <v>8318</v>
      </c>
      <c r="S3089" s="16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8361</v>
      </c>
      <c r="O3090">
        <f t="shared" si="240"/>
        <v>0</v>
      </c>
      <c r="P3090" s="10">
        <f t="shared" si="241"/>
        <v>42</v>
      </c>
      <c r="Q3090" s="14" t="s">
        <v>8278</v>
      </c>
      <c r="R3090" s="14" t="s">
        <v>8318</v>
      </c>
      <c r="S3090" s="16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8361</v>
      </c>
      <c r="O3091">
        <f t="shared" si="240"/>
        <v>23</v>
      </c>
      <c r="P3091" s="10">
        <f t="shared" si="241"/>
        <v>130.09</v>
      </c>
      <c r="Q3091" s="14" t="s">
        <v>8278</v>
      </c>
      <c r="R3091" s="14" t="s">
        <v>8318</v>
      </c>
      <c r="S3091" s="16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8361</v>
      </c>
      <c r="O3092">
        <f t="shared" si="240"/>
        <v>5</v>
      </c>
      <c r="P3092" s="10">
        <f t="shared" si="241"/>
        <v>1270.22</v>
      </c>
      <c r="Q3092" s="14" t="s">
        <v>8278</v>
      </c>
      <c r="R3092" s="14" t="s">
        <v>8318</v>
      </c>
      <c r="S3092" s="16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8361</v>
      </c>
      <c r="O3093">
        <f t="shared" si="240"/>
        <v>16</v>
      </c>
      <c r="P3093" s="10">
        <f t="shared" si="241"/>
        <v>88.44</v>
      </c>
      <c r="Q3093" s="14" t="s">
        <v>8278</v>
      </c>
      <c r="R3093" s="14" t="s">
        <v>8318</v>
      </c>
      <c r="S3093" s="16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8361</v>
      </c>
      <c r="O3094">
        <f t="shared" si="240"/>
        <v>1</v>
      </c>
      <c r="P3094" s="10">
        <f t="shared" si="241"/>
        <v>56.34</v>
      </c>
      <c r="Q3094" s="14" t="s">
        <v>8278</v>
      </c>
      <c r="R3094" s="14" t="s">
        <v>8318</v>
      </c>
      <c r="S3094" s="16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8361</v>
      </c>
      <c r="O3095">
        <f t="shared" si="240"/>
        <v>23</v>
      </c>
      <c r="P3095" s="10">
        <f t="shared" si="241"/>
        <v>53.53</v>
      </c>
      <c r="Q3095" s="14" t="s">
        <v>8278</v>
      </c>
      <c r="R3095" s="14" t="s">
        <v>8318</v>
      </c>
      <c r="S3095" s="16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8361</v>
      </c>
      <c r="O3096">
        <f t="shared" si="240"/>
        <v>0</v>
      </c>
      <c r="P3096" s="10">
        <f t="shared" si="241"/>
        <v>25</v>
      </c>
      <c r="Q3096" s="14" t="s">
        <v>8278</v>
      </c>
      <c r="R3096" s="14" t="s">
        <v>8318</v>
      </c>
      <c r="S3096" s="16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8361</v>
      </c>
      <c r="O3097">
        <f t="shared" si="240"/>
        <v>0</v>
      </c>
      <c r="P3097" s="10">
        <f t="shared" si="241"/>
        <v>50</v>
      </c>
      <c r="Q3097" s="14" t="s">
        <v>8278</v>
      </c>
      <c r="R3097" s="14" t="s">
        <v>8318</v>
      </c>
      <c r="S3097" s="16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8361</v>
      </c>
      <c r="O3098">
        <f t="shared" si="240"/>
        <v>4</v>
      </c>
      <c r="P3098" s="10">
        <f t="shared" si="241"/>
        <v>56.79</v>
      </c>
      <c r="Q3098" s="14" t="s">
        <v>8278</v>
      </c>
      <c r="R3098" s="14" t="s">
        <v>8318</v>
      </c>
      <c r="S3098" s="16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8361</v>
      </c>
      <c r="O3099">
        <f t="shared" si="240"/>
        <v>17</v>
      </c>
      <c r="P3099" s="10">
        <f t="shared" si="241"/>
        <v>40.83</v>
      </c>
      <c r="Q3099" s="14" t="s">
        <v>8278</v>
      </c>
      <c r="R3099" s="14" t="s">
        <v>8318</v>
      </c>
      <c r="S3099" s="16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8361</v>
      </c>
      <c r="O3100">
        <f t="shared" si="240"/>
        <v>4</v>
      </c>
      <c r="P3100" s="10">
        <f t="shared" si="241"/>
        <v>65.11</v>
      </c>
      <c r="Q3100" s="14" t="s">
        <v>8278</v>
      </c>
      <c r="R3100" s="14" t="s">
        <v>8318</v>
      </c>
      <c r="S3100" s="16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8361</v>
      </c>
      <c r="O3101">
        <f t="shared" si="240"/>
        <v>14</v>
      </c>
      <c r="P3101" s="10">
        <f t="shared" si="241"/>
        <v>55.6</v>
      </c>
      <c r="Q3101" s="14" t="s">
        <v>8278</v>
      </c>
      <c r="R3101" s="14" t="s">
        <v>8318</v>
      </c>
      <c r="S3101" s="16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8361</v>
      </c>
      <c r="O3102">
        <f t="shared" si="240"/>
        <v>15</v>
      </c>
      <c r="P3102" s="10">
        <f t="shared" si="241"/>
        <v>140.54</v>
      </c>
      <c r="Q3102" s="14" t="s">
        <v>8278</v>
      </c>
      <c r="R3102" s="14" t="s">
        <v>8318</v>
      </c>
      <c r="S3102" s="16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8361</v>
      </c>
      <c r="O3103">
        <f t="shared" si="240"/>
        <v>12</v>
      </c>
      <c r="P3103" s="10">
        <f t="shared" si="241"/>
        <v>25</v>
      </c>
      <c r="Q3103" s="14" t="s">
        <v>8278</v>
      </c>
      <c r="R3103" s="14" t="s">
        <v>8318</v>
      </c>
      <c r="S3103" s="16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8361</v>
      </c>
      <c r="O3104">
        <f t="shared" si="240"/>
        <v>39</v>
      </c>
      <c r="P3104" s="10">
        <f t="shared" si="241"/>
        <v>69.53</v>
      </c>
      <c r="Q3104" s="14" t="s">
        <v>8278</v>
      </c>
      <c r="R3104" s="14" t="s">
        <v>8318</v>
      </c>
      <c r="S3104" s="16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8361</v>
      </c>
      <c r="O3105">
        <f t="shared" si="240"/>
        <v>0</v>
      </c>
      <c r="P3105" s="10">
        <f t="shared" si="241"/>
        <v>5.5</v>
      </c>
      <c r="Q3105" s="14" t="s">
        <v>8278</v>
      </c>
      <c r="R3105" s="14" t="s">
        <v>8318</v>
      </c>
      <c r="S3105" s="16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8361</v>
      </c>
      <c r="O3106">
        <f t="shared" si="240"/>
        <v>30</v>
      </c>
      <c r="P3106" s="10">
        <f t="shared" si="241"/>
        <v>237</v>
      </c>
      <c r="Q3106" s="14" t="s">
        <v>8278</v>
      </c>
      <c r="R3106" s="14" t="s">
        <v>8318</v>
      </c>
      <c r="S3106" s="16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8361</v>
      </c>
      <c r="O3107">
        <f t="shared" si="240"/>
        <v>42</v>
      </c>
      <c r="P3107" s="10">
        <f t="shared" si="241"/>
        <v>79.87</v>
      </c>
      <c r="Q3107" s="14" t="s">
        <v>8278</v>
      </c>
      <c r="R3107" s="14" t="s">
        <v>8318</v>
      </c>
      <c r="S3107" s="16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8361</v>
      </c>
      <c r="O3108">
        <f t="shared" si="240"/>
        <v>4</v>
      </c>
      <c r="P3108" s="10">
        <f t="shared" si="241"/>
        <v>10.25</v>
      </c>
      <c r="Q3108" s="14" t="s">
        <v>8278</v>
      </c>
      <c r="R3108" s="14" t="s">
        <v>8318</v>
      </c>
      <c r="S3108" s="16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8361</v>
      </c>
      <c r="O3109">
        <f t="shared" si="240"/>
        <v>20</v>
      </c>
      <c r="P3109" s="10">
        <f t="shared" si="241"/>
        <v>272.58999999999997</v>
      </c>
      <c r="Q3109" s="14" t="s">
        <v>8278</v>
      </c>
      <c r="R3109" s="14" t="s">
        <v>8318</v>
      </c>
      <c r="S3109" s="16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8361</v>
      </c>
      <c r="O3110">
        <f t="shared" si="240"/>
        <v>0</v>
      </c>
      <c r="P3110" s="10">
        <f t="shared" si="241"/>
        <v>13</v>
      </c>
      <c r="Q3110" s="14" t="s">
        <v>8278</v>
      </c>
      <c r="R3110" s="14" t="s">
        <v>8318</v>
      </c>
      <c r="S3110" s="16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8361</v>
      </c>
      <c r="O3111">
        <f t="shared" si="240"/>
        <v>25</v>
      </c>
      <c r="P3111" s="10">
        <f t="shared" si="241"/>
        <v>58.18</v>
      </c>
      <c r="Q3111" s="14" t="s">
        <v>8278</v>
      </c>
      <c r="R3111" s="14" t="s">
        <v>8318</v>
      </c>
      <c r="S3111" s="16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8361</v>
      </c>
      <c r="O3112">
        <f t="shared" si="240"/>
        <v>0</v>
      </c>
      <c r="P3112" s="10">
        <f t="shared" si="241"/>
        <v>10</v>
      </c>
      <c r="Q3112" s="14" t="s">
        <v>8278</v>
      </c>
      <c r="R3112" s="14" t="s">
        <v>8318</v>
      </c>
      <c r="S3112" s="16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8361</v>
      </c>
      <c r="O3113">
        <f t="shared" si="240"/>
        <v>27</v>
      </c>
      <c r="P3113" s="10">
        <f t="shared" si="241"/>
        <v>70.11</v>
      </c>
      <c r="Q3113" s="14" t="s">
        <v>8278</v>
      </c>
      <c r="R3113" s="14" t="s">
        <v>8318</v>
      </c>
      <c r="S3113" s="16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8361</v>
      </c>
      <c r="O3114">
        <f t="shared" si="240"/>
        <v>5</v>
      </c>
      <c r="P3114" s="10">
        <f t="shared" si="241"/>
        <v>57.89</v>
      </c>
      <c r="Q3114" s="14" t="s">
        <v>8278</v>
      </c>
      <c r="R3114" s="14" t="s">
        <v>8318</v>
      </c>
      <c r="S3114" s="16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8361</v>
      </c>
      <c r="O3115">
        <f t="shared" si="240"/>
        <v>4</v>
      </c>
      <c r="P3115" s="10">
        <f t="shared" si="241"/>
        <v>125.27</v>
      </c>
      <c r="Q3115" s="14" t="s">
        <v>8278</v>
      </c>
      <c r="R3115" s="14" t="s">
        <v>8318</v>
      </c>
      <c r="S3115" s="16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8361</v>
      </c>
      <c r="O3116">
        <f t="shared" si="240"/>
        <v>0</v>
      </c>
      <c r="P3116" s="10">
        <f t="shared" si="241"/>
        <v>0</v>
      </c>
      <c r="Q3116" s="14" t="s">
        <v>8278</v>
      </c>
      <c r="R3116" s="14" t="s">
        <v>8318</v>
      </c>
      <c r="S3116" s="16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8361</v>
      </c>
      <c r="O3117">
        <f t="shared" si="240"/>
        <v>3</v>
      </c>
      <c r="P3117" s="10">
        <f t="shared" si="241"/>
        <v>300</v>
      </c>
      <c r="Q3117" s="14" t="s">
        <v>8278</v>
      </c>
      <c r="R3117" s="14" t="s">
        <v>8318</v>
      </c>
      <c r="S3117" s="16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8361</v>
      </c>
      <c r="O3118">
        <f t="shared" si="240"/>
        <v>57</v>
      </c>
      <c r="P3118" s="10">
        <f t="shared" si="241"/>
        <v>43</v>
      </c>
      <c r="Q3118" s="14" t="s">
        <v>8278</v>
      </c>
      <c r="R3118" s="14" t="s">
        <v>8318</v>
      </c>
      <c r="S3118" s="16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8361</v>
      </c>
      <c r="O3119">
        <f t="shared" si="240"/>
        <v>0</v>
      </c>
      <c r="P3119" s="10">
        <f t="shared" si="241"/>
        <v>1</v>
      </c>
      <c r="Q3119" s="14" t="s">
        <v>8278</v>
      </c>
      <c r="R3119" s="14" t="s">
        <v>8318</v>
      </c>
      <c r="S3119" s="16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8361</v>
      </c>
      <c r="O3120">
        <f t="shared" si="240"/>
        <v>0</v>
      </c>
      <c r="P3120" s="10">
        <f t="shared" si="241"/>
        <v>775</v>
      </c>
      <c r="Q3120" s="14" t="s">
        <v>8278</v>
      </c>
      <c r="R3120" s="14" t="s">
        <v>8318</v>
      </c>
      <c r="S3120" s="16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8361</v>
      </c>
      <c r="O3121">
        <f t="shared" si="240"/>
        <v>0</v>
      </c>
      <c r="P3121" s="10">
        <f t="shared" si="241"/>
        <v>5</v>
      </c>
      <c r="Q3121" s="14" t="s">
        <v>8278</v>
      </c>
      <c r="R3121" s="14" t="s">
        <v>8318</v>
      </c>
      <c r="S3121" s="16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8361</v>
      </c>
      <c r="O3122">
        <f t="shared" si="240"/>
        <v>0</v>
      </c>
      <c r="P3122" s="10">
        <f t="shared" si="241"/>
        <v>12.8</v>
      </c>
      <c r="Q3122" s="14" t="s">
        <v>8278</v>
      </c>
      <c r="R3122" s="14" t="s">
        <v>8318</v>
      </c>
      <c r="S3122" s="16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8361</v>
      </c>
      <c r="O3123">
        <f t="shared" si="240"/>
        <v>1</v>
      </c>
      <c r="P3123" s="10">
        <f t="shared" si="241"/>
        <v>10</v>
      </c>
      <c r="Q3123" s="14" t="s">
        <v>8278</v>
      </c>
      <c r="R3123" s="14" t="s">
        <v>8318</v>
      </c>
      <c r="S3123" s="16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8361</v>
      </c>
      <c r="O3124">
        <f t="shared" si="240"/>
        <v>58</v>
      </c>
      <c r="P3124" s="10">
        <f t="shared" si="241"/>
        <v>58</v>
      </c>
      <c r="Q3124" s="14" t="s">
        <v>8278</v>
      </c>
      <c r="R3124" s="14" t="s">
        <v>8318</v>
      </c>
      <c r="S3124" s="16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8361</v>
      </c>
      <c r="O3125">
        <f t="shared" si="240"/>
        <v>68</v>
      </c>
      <c r="P3125" s="10">
        <f t="shared" si="241"/>
        <v>244.8</v>
      </c>
      <c r="Q3125" s="14" t="s">
        <v>8278</v>
      </c>
      <c r="R3125" s="14" t="s">
        <v>8318</v>
      </c>
      <c r="S3125" s="16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8361</v>
      </c>
      <c r="O3126">
        <f t="shared" si="240"/>
        <v>0</v>
      </c>
      <c r="P3126" s="10">
        <f t="shared" si="241"/>
        <v>6.5</v>
      </c>
      <c r="Q3126" s="14" t="s">
        <v>8278</v>
      </c>
      <c r="R3126" s="14" t="s">
        <v>8318</v>
      </c>
      <c r="S3126" s="16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8361</v>
      </c>
      <c r="O3127">
        <f t="shared" si="240"/>
        <v>0</v>
      </c>
      <c r="P3127" s="10">
        <f t="shared" si="241"/>
        <v>0</v>
      </c>
      <c r="Q3127" s="14" t="s">
        <v>8278</v>
      </c>
      <c r="R3127" s="14" t="s">
        <v>8318</v>
      </c>
      <c r="S3127" s="16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8361</v>
      </c>
      <c r="O3128">
        <f t="shared" si="240"/>
        <v>4</v>
      </c>
      <c r="P3128" s="10">
        <f t="shared" si="241"/>
        <v>61.18</v>
      </c>
      <c r="Q3128" s="14" t="s">
        <v>8278</v>
      </c>
      <c r="R3128" s="14" t="s">
        <v>8318</v>
      </c>
      <c r="S3128" s="16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8361</v>
      </c>
      <c r="O3129">
        <f t="shared" si="240"/>
        <v>0</v>
      </c>
      <c r="P3129" s="10">
        <f t="shared" si="241"/>
        <v>0</v>
      </c>
      <c r="Q3129" s="14" t="s">
        <v>8278</v>
      </c>
      <c r="R3129" s="14" t="s">
        <v>8318</v>
      </c>
      <c r="S3129" s="16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8329</v>
      </c>
      <c r="O3130">
        <f t="shared" si="240"/>
        <v>109</v>
      </c>
      <c r="P3130" s="10">
        <f t="shared" si="241"/>
        <v>139.24</v>
      </c>
      <c r="Q3130" s="14" t="s">
        <v>8278</v>
      </c>
      <c r="R3130" s="14" t="s">
        <v>8279</v>
      </c>
      <c r="S3130" s="16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8329</v>
      </c>
      <c r="O3131">
        <f t="shared" si="240"/>
        <v>1</v>
      </c>
      <c r="P3131" s="10">
        <f t="shared" si="241"/>
        <v>10</v>
      </c>
      <c r="Q3131" s="14" t="s">
        <v>8278</v>
      </c>
      <c r="R3131" s="14" t="s">
        <v>8279</v>
      </c>
      <c r="S3131" s="16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8329</v>
      </c>
      <c r="O3132">
        <f t="shared" si="240"/>
        <v>4</v>
      </c>
      <c r="P3132" s="10">
        <f t="shared" si="241"/>
        <v>93.75</v>
      </c>
      <c r="Q3132" s="14" t="s">
        <v>8278</v>
      </c>
      <c r="R3132" s="14" t="s">
        <v>8279</v>
      </c>
      <c r="S3132" s="16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8329</v>
      </c>
      <c r="O3133">
        <f t="shared" si="240"/>
        <v>16</v>
      </c>
      <c r="P3133" s="10">
        <f t="shared" si="241"/>
        <v>53.75</v>
      </c>
      <c r="Q3133" s="14" t="s">
        <v>8278</v>
      </c>
      <c r="R3133" s="14" t="s">
        <v>8279</v>
      </c>
      <c r="S3133" s="16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8329</v>
      </c>
      <c r="O3134">
        <f t="shared" si="240"/>
        <v>0</v>
      </c>
      <c r="P3134" s="10">
        <f t="shared" si="241"/>
        <v>10</v>
      </c>
      <c r="Q3134" s="14" t="s">
        <v>8278</v>
      </c>
      <c r="R3134" s="14" t="s">
        <v>8279</v>
      </c>
      <c r="S3134" s="16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8329</v>
      </c>
      <c r="O3135">
        <f t="shared" si="240"/>
        <v>108</v>
      </c>
      <c r="P3135" s="10">
        <f t="shared" si="241"/>
        <v>33.75</v>
      </c>
      <c r="Q3135" s="14" t="s">
        <v>8278</v>
      </c>
      <c r="R3135" s="14" t="s">
        <v>8279</v>
      </c>
      <c r="S3135" s="16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8329</v>
      </c>
      <c r="O3136">
        <f t="shared" si="240"/>
        <v>23</v>
      </c>
      <c r="P3136" s="10">
        <f t="shared" si="241"/>
        <v>18.75</v>
      </c>
      <c r="Q3136" s="14" t="s">
        <v>8278</v>
      </c>
      <c r="R3136" s="14" t="s">
        <v>8279</v>
      </c>
      <c r="S3136" s="16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8329</v>
      </c>
      <c r="O3137">
        <f t="shared" si="240"/>
        <v>21</v>
      </c>
      <c r="P3137" s="10">
        <f t="shared" si="241"/>
        <v>23.14</v>
      </c>
      <c r="Q3137" s="14" t="s">
        <v>8278</v>
      </c>
      <c r="R3137" s="14" t="s">
        <v>8279</v>
      </c>
      <c r="S3137" s="16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8329</v>
      </c>
      <c r="O3138">
        <f t="shared" ref="O3138:O3201" si="245">ROUND(E3138/D3138*100,0)</f>
        <v>128</v>
      </c>
      <c r="P3138" s="10">
        <f t="shared" si="241"/>
        <v>29.05</v>
      </c>
      <c r="Q3138" s="14" t="s">
        <v>8278</v>
      </c>
      <c r="R3138" s="14" t="s">
        <v>8279</v>
      </c>
      <c r="S3138" s="16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8329</v>
      </c>
      <c r="O3139">
        <f t="shared" si="245"/>
        <v>3</v>
      </c>
      <c r="P3139" s="10">
        <f t="shared" ref="P3139:P3202" si="246">IFERROR(ROUND(E3139/L3139,2),0 )</f>
        <v>50</v>
      </c>
      <c r="Q3139" s="14" t="s">
        <v>8278</v>
      </c>
      <c r="R3139" s="14" t="s">
        <v>8279</v>
      </c>
      <c r="S3139" s="16">
        <f t="shared" ref="S3139:S3202" si="247">(((J3139/60)/60)/24)+DATE(1970,1,1)</f>
        <v>42807.885057870371</v>
      </c>
      <c r="T3139" s="17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8329</v>
      </c>
      <c r="O3140">
        <f t="shared" si="245"/>
        <v>0</v>
      </c>
      <c r="P3140" s="10">
        <f t="shared" si="246"/>
        <v>0</v>
      </c>
      <c r="Q3140" s="14" t="s">
        <v>8278</v>
      </c>
      <c r="R3140" s="14" t="s">
        <v>8279</v>
      </c>
      <c r="S3140" s="16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8329</v>
      </c>
      <c r="O3141">
        <f t="shared" si="245"/>
        <v>5</v>
      </c>
      <c r="P3141" s="10">
        <f t="shared" si="246"/>
        <v>450</v>
      </c>
      <c r="Q3141" s="14" t="s">
        <v>8278</v>
      </c>
      <c r="R3141" s="14" t="s">
        <v>8279</v>
      </c>
      <c r="S3141" s="16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8329</v>
      </c>
      <c r="O3142">
        <f t="shared" si="245"/>
        <v>1</v>
      </c>
      <c r="P3142" s="10">
        <f t="shared" si="246"/>
        <v>24</v>
      </c>
      <c r="Q3142" s="14" t="s">
        <v>8278</v>
      </c>
      <c r="R3142" s="14" t="s">
        <v>8279</v>
      </c>
      <c r="S3142" s="16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8329</v>
      </c>
      <c r="O3143">
        <f t="shared" si="245"/>
        <v>52</v>
      </c>
      <c r="P3143" s="10">
        <f t="shared" si="246"/>
        <v>32.25</v>
      </c>
      <c r="Q3143" s="14" t="s">
        <v>8278</v>
      </c>
      <c r="R3143" s="14" t="s">
        <v>8279</v>
      </c>
      <c r="S3143" s="16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8329</v>
      </c>
      <c r="O3144">
        <f t="shared" si="245"/>
        <v>2</v>
      </c>
      <c r="P3144" s="10">
        <f t="shared" si="246"/>
        <v>15</v>
      </c>
      <c r="Q3144" s="14" t="s">
        <v>8278</v>
      </c>
      <c r="R3144" s="14" t="s">
        <v>8279</v>
      </c>
      <c r="S3144" s="16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8329</v>
      </c>
      <c r="O3145">
        <f t="shared" si="245"/>
        <v>0</v>
      </c>
      <c r="P3145" s="10">
        <f t="shared" si="246"/>
        <v>0</v>
      </c>
      <c r="Q3145" s="14" t="s">
        <v>8278</v>
      </c>
      <c r="R3145" s="14" t="s">
        <v>8279</v>
      </c>
      <c r="S3145" s="16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8329</v>
      </c>
      <c r="O3146">
        <f t="shared" si="245"/>
        <v>75</v>
      </c>
      <c r="P3146" s="10">
        <f t="shared" si="246"/>
        <v>251.33</v>
      </c>
      <c r="Q3146" s="14" t="s">
        <v>8278</v>
      </c>
      <c r="R3146" s="14" t="s">
        <v>8279</v>
      </c>
      <c r="S3146" s="16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8329</v>
      </c>
      <c r="O3147">
        <f t="shared" si="245"/>
        <v>0</v>
      </c>
      <c r="P3147" s="10">
        <f t="shared" si="246"/>
        <v>0</v>
      </c>
      <c r="Q3147" s="14" t="s">
        <v>8278</v>
      </c>
      <c r="R3147" s="14" t="s">
        <v>8279</v>
      </c>
      <c r="S3147" s="16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8329</v>
      </c>
      <c r="O3148">
        <f t="shared" si="245"/>
        <v>11</v>
      </c>
      <c r="P3148" s="10">
        <f t="shared" si="246"/>
        <v>437.5</v>
      </c>
      <c r="Q3148" s="14" t="s">
        <v>8278</v>
      </c>
      <c r="R3148" s="14" t="s">
        <v>8279</v>
      </c>
      <c r="S3148" s="16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8329</v>
      </c>
      <c r="O3149">
        <f t="shared" si="245"/>
        <v>118</v>
      </c>
      <c r="P3149" s="10">
        <f t="shared" si="246"/>
        <v>110.35</v>
      </c>
      <c r="Q3149" s="14" t="s">
        <v>8278</v>
      </c>
      <c r="R3149" s="14" t="s">
        <v>8279</v>
      </c>
      <c r="S3149" s="16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8329</v>
      </c>
      <c r="O3150">
        <f t="shared" si="245"/>
        <v>131</v>
      </c>
      <c r="P3150" s="10">
        <f t="shared" si="246"/>
        <v>41.42</v>
      </c>
      <c r="Q3150" s="14" t="s">
        <v>8278</v>
      </c>
      <c r="R3150" s="14" t="s">
        <v>8279</v>
      </c>
      <c r="S3150" s="16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8329</v>
      </c>
      <c r="O3151">
        <f t="shared" si="245"/>
        <v>104</v>
      </c>
      <c r="P3151" s="10">
        <f t="shared" si="246"/>
        <v>52</v>
      </c>
      <c r="Q3151" s="14" t="s">
        <v>8278</v>
      </c>
      <c r="R3151" s="14" t="s">
        <v>8279</v>
      </c>
      <c r="S3151" s="16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8329</v>
      </c>
      <c r="O3152">
        <f t="shared" si="245"/>
        <v>101</v>
      </c>
      <c r="P3152" s="10">
        <f t="shared" si="246"/>
        <v>33.99</v>
      </c>
      <c r="Q3152" s="14" t="s">
        <v>8278</v>
      </c>
      <c r="R3152" s="14" t="s">
        <v>8279</v>
      </c>
      <c r="S3152" s="16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8329</v>
      </c>
      <c r="O3153">
        <f t="shared" si="245"/>
        <v>100</v>
      </c>
      <c r="P3153" s="10">
        <f t="shared" si="246"/>
        <v>103.35</v>
      </c>
      <c r="Q3153" s="14" t="s">
        <v>8278</v>
      </c>
      <c r="R3153" s="14" t="s">
        <v>8279</v>
      </c>
      <c r="S3153" s="16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8329</v>
      </c>
      <c r="O3154">
        <f t="shared" si="245"/>
        <v>106</v>
      </c>
      <c r="P3154" s="10">
        <f t="shared" si="246"/>
        <v>34.79</v>
      </c>
      <c r="Q3154" s="14" t="s">
        <v>8278</v>
      </c>
      <c r="R3154" s="14" t="s">
        <v>8279</v>
      </c>
      <c r="S3154" s="16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8329</v>
      </c>
      <c r="O3155">
        <f t="shared" si="245"/>
        <v>336</v>
      </c>
      <c r="P3155" s="10">
        <f t="shared" si="246"/>
        <v>41.77</v>
      </c>
      <c r="Q3155" s="14" t="s">
        <v>8278</v>
      </c>
      <c r="R3155" s="14" t="s">
        <v>8279</v>
      </c>
      <c r="S3155" s="16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8329</v>
      </c>
      <c r="O3156">
        <f t="shared" si="245"/>
        <v>113</v>
      </c>
      <c r="P3156" s="10">
        <f t="shared" si="246"/>
        <v>64.27</v>
      </c>
      <c r="Q3156" s="14" t="s">
        <v>8278</v>
      </c>
      <c r="R3156" s="14" t="s">
        <v>8279</v>
      </c>
      <c r="S3156" s="16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8329</v>
      </c>
      <c r="O3157">
        <f t="shared" si="245"/>
        <v>189</v>
      </c>
      <c r="P3157" s="10">
        <f t="shared" si="246"/>
        <v>31.21</v>
      </c>
      <c r="Q3157" s="14" t="s">
        <v>8278</v>
      </c>
      <c r="R3157" s="14" t="s">
        <v>8279</v>
      </c>
      <c r="S3157" s="16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8329</v>
      </c>
      <c r="O3158">
        <f t="shared" si="245"/>
        <v>102</v>
      </c>
      <c r="P3158" s="10">
        <f t="shared" si="246"/>
        <v>62.92</v>
      </c>
      <c r="Q3158" s="14" t="s">
        <v>8278</v>
      </c>
      <c r="R3158" s="14" t="s">
        <v>8279</v>
      </c>
      <c r="S3158" s="16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8329</v>
      </c>
      <c r="O3159">
        <f t="shared" si="245"/>
        <v>101</v>
      </c>
      <c r="P3159" s="10">
        <f t="shared" si="246"/>
        <v>98.54</v>
      </c>
      <c r="Q3159" s="14" t="s">
        <v>8278</v>
      </c>
      <c r="R3159" s="14" t="s">
        <v>8279</v>
      </c>
      <c r="S3159" s="16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8329</v>
      </c>
      <c r="O3160">
        <f t="shared" si="245"/>
        <v>114</v>
      </c>
      <c r="P3160" s="10">
        <f t="shared" si="246"/>
        <v>82.61</v>
      </c>
      <c r="Q3160" s="14" t="s">
        <v>8278</v>
      </c>
      <c r="R3160" s="14" t="s">
        <v>8279</v>
      </c>
      <c r="S3160" s="16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8329</v>
      </c>
      <c r="O3161">
        <f t="shared" si="245"/>
        <v>133</v>
      </c>
      <c r="P3161" s="10">
        <f t="shared" si="246"/>
        <v>38.5</v>
      </c>
      <c r="Q3161" s="14" t="s">
        <v>8278</v>
      </c>
      <c r="R3161" s="14" t="s">
        <v>8279</v>
      </c>
      <c r="S3161" s="16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8329</v>
      </c>
      <c r="O3162">
        <f t="shared" si="245"/>
        <v>102</v>
      </c>
      <c r="P3162" s="10">
        <f t="shared" si="246"/>
        <v>80.16</v>
      </c>
      <c r="Q3162" s="14" t="s">
        <v>8278</v>
      </c>
      <c r="R3162" s="14" t="s">
        <v>8279</v>
      </c>
      <c r="S3162" s="16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8329</v>
      </c>
      <c r="O3163">
        <f t="shared" si="245"/>
        <v>105</v>
      </c>
      <c r="P3163" s="10">
        <f t="shared" si="246"/>
        <v>28.41</v>
      </c>
      <c r="Q3163" s="14" t="s">
        <v>8278</v>
      </c>
      <c r="R3163" s="14" t="s">
        <v>8279</v>
      </c>
      <c r="S3163" s="16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8329</v>
      </c>
      <c r="O3164">
        <f t="shared" si="245"/>
        <v>127</v>
      </c>
      <c r="P3164" s="10">
        <f t="shared" si="246"/>
        <v>80.73</v>
      </c>
      <c r="Q3164" s="14" t="s">
        <v>8278</v>
      </c>
      <c r="R3164" s="14" t="s">
        <v>8279</v>
      </c>
      <c r="S3164" s="16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8329</v>
      </c>
      <c r="O3165">
        <f t="shared" si="245"/>
        <v>111</v>
      </c>
      <c r="P3165" s="10">
        <f t="shared" si="246"/>
        <v>200.69</v>
      </c>
      <c r="Q3165" s="14" t="s">
        <v>8278</v>
      </c>
      <c r="R3165" s="14" t="s">
        <v>8279</v>
      </c>
      <c r="S3165" s="16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8329</v>
      </c>
      <c r="O3166">
        <f t="shared" si="245"/>
        <v>107</v>
      </c>
      <c r="P3166" s="10">
        <f t="shared" si="246"/>
        <v>37.590000000000003</v>
      </c>
      <c r="Q3166" s="14" t="s">
        <v>8278</v>
      </c>
      <c r="R3166" s="14" t="s">
        <v>8279</v>
      </c>
      <c r="S3166" s="16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8329</v>
      </c>
      <c r="O3167">
        <f t="shared" si="245"/>
        <v>163</v>
      </c>
      <c r="P3167" s="10">
        <f t="shared" si="246"/>
        <v>58.1</v>
      </c>
      <c r="Q3167" s="14" t="s">
        <v>8278</v>
      </c>
      <c r="R3167" s="14" t="s">
        <v>8279</v>
      </c>
      <c r="S3167" s="16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8329</v>
      </c>
      <c r="O3168">
        <f t="shared" si="245"/>
        <v>160</v>
      </c>
      <c r="P3168" s="10">
        <f t="shared" si="246"/>
        <v>60.3</v>
      </c>
      <c r="Q3168" s="14" t="s">
        <v>8278</v>
      </c>
      <c r="R3168" s="14" t="s">
        <v>8279</v>
      </c>
      <c r="S3168" s="16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8329</v>
      </c>
      <c r="O3169">
        <f t="shared" si="245"/>
        <v>116</v>
      </c>
      <c r="P3169" s="10">
        <f t="shared" si="246"/>
        <v>63.36</v>
      </c>
      <c r="Q3169" s="14" t="s">
        <v>8278</v>
      </c>
      <c r="R3169" s="14" t="s">
        <v>8279</v>
      </c>
      <c r="S3169" s="16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8329</v>
      </c>
      <c r="O3170">
        <f t="shared" si="245"/>
        <v>124</v>
      </c>
      <c r="P3170" s="10">
        <f t="shared" si="246"/>
        <v>50.9</v>
      </c>
      <c r="Q3170" s="14" t="s">
        <v>8278</v>
      </c>
      <c r="R3170" s="14" t="s">
        <v>8279</v>
      </c>
      <c r="S3170" s="16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8329</v>
      </c>
      <c r="O3171">
        <f t="shared" si="245"/>
        <v>103</v>
      </c>
      <c r="P3171" s="10">
        <f t="shared" si="246"/>
        <v>100.5</v>
      </c>
      <c r="Q3171" s="14" t="s">
        <v>8278</v>
      </c>
      <c r="R3171" s="14" t="s">
        <v>8279</v>
      </c>
      <c r="S3171" s="16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8329</v>
      </c>
      <c r="O3172">
        <f t="shared" si="245"/>
        <v>112</v>
      </c>
      <c r="P3172" s="10">
        <f t="shared" si="246"/>
        <v>31.62</v>
      </c>
      <c r="Q3172" s="14" t="s">
        <v>8278</v>
      </c>
      <c r="R3172" s="14" t="s">
        <v>8279</v>
      </c>
      <c r="S3172" s="16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8329</v>
      </c>
      <c r="O3173">
        <f t="shared" si="245"/>
        <v>109</v>
      </c>
      <c r="P3173" s="10">
        <f t="shared" si="246"/>
        <v>65.099999999999994</v>
      </c>
      <c r="Q3173" s="14" t="s">
        <v>8278</v>
      </c>
      <c r="R3173" s="14" t="s">
        <v>8279</v>
      </c>
      <c r="S3173" s="16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8329</v>
      </c>
      <c r="O3174">
        <f t="shared" si="245"/>
        <v>115</v>
      </c>
      <c r="P3174" s="10">
        <f t="shared" si="246"/>
        <v>79.31</v>
      </c>
      <c r="Q3174" s="14" t="s">
        <v>8278</v>
      </c>
      <c r="R3174" s="14" t="s">
        <v>8279</v>
      </c>
      <c r="S3174" s="16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8329</v>
      </c>
      <c r="O3175">
        <f t="shared" si="245"/>
        <v>103</v>
      </c>
      <c r="P3175" s="10">
        <f t="shared" si="246"/>
        <v>139.19</v>
      </c>
      <c r="Q3175" s="14" t="s">
        <v>8278</v>
      </c>
      <c r="R3175" s="14" t="s">
        <v>8279</v>
      </c>
      <c r="S3175" s="16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8329</v>
      </c>
      <c r="O3176">
        <f t="shared" si="245"/>
        <v>101</v>
      </c>
      <c r="P3176" s="10">
        <f t="shared" si="246"/>
        <v>131.91</v>
      </c>
      <c r="Q3176" s="14" t="s">
        <v>8278</v>
      </c>
      <c r="R3176" s="14" t="s">
        <v>8279</v>
      </c>
      <c r="S3176" s="16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8329</v>
      </c>
      <c r="O3177">
        <f t="shared" si="245"/>
        <v>110</v>
      </c>
      <c r="P3177" s="10">
        <f t="shared" si="246"/>
        <v>91.3</v>
      </c>
      <c r="Q3177" s="14" t="s">
        <v>8278</v>
      </c>
      <c r="R3177" s="14" t="s">
        <v>8279</v>
      </c>
      <c r="S3177" s="16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8329</v>
      </c>
      <c r="O3178">
        <f t="shared" si="245"/>
        <v>115</v>
      </c>
      <c r="P3178" s="10">
        <f t="shared" si="246"/>
        <v>39.67</v>
      </c>
      <c r="Q3178" s="14" t="s">
        <v>8278</v>
      </c>
      <c r="R3178" s="14" t="s">
        <v>8279</v>
      </c>
      <c r="S3178" s="16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8329</v>
      </c>
      <c r="O3179">
        <f t="shared" si="245"/>
        <v>117</v>
      </c>
      <c r="P3179" s="10">
        <f t="shared" si="246"/>
        <v>57.55</v>
      </c>
      <c r="Q3179" s="14" t="s">
        <v>8278</v>
      </c>
      <c r="R3179" s="14" t="s">
        <v>8279</v>
      </c>
      <c r="S3179" s="16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8329</v>
      </c>
      <c r="O3180">
        <f t="shared" si="245"/>
        <v>172</v>
      </c>
      <c r="P3180" s="10">
        <f t="shared" si="246"/>
        <v>33.03</v>
      </c>
      <c r="Q3180" s="14" t="s">
        <v>8278</v>
      </c>
      <c r="R3180" s="14" t="s">
        <v>8279</v>
      </c>
      <c r="S3180" s="16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8329</v>
      </c>
      <c r="O3181">
        <f t="shared" si="245"/>
        <v>114</v>
      </c>
      <c r="P3181" s="10">
        <f t="shared" si="246"/>
        <v>77.34</v>
      </c>
      <c r="Q3181" s="14" t="s">
        <v>8278</v>
      </c>
      <c r="R3181" s="14" t="s">
        <v>8279</v>
      </c>
      <c r="S3181" s="16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8329</v>
      </c>
      <c r="O3182">
        <f t="shared" si="245"/>
        <v>120</v>
      </c>
      <c r="P3182" s="10">
        <f t="shared" si="246"/>
        <v>31.93</v>
      </c>
      <c r="Q3182" s="14" t="s">
        <v>8278</v>
      </c>
      <c r="R3182" s="14" t="s">
        <v>8279</v>
      </c>
      <c r="S3182" s="16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8329</v>
      </c>
      <c r="O3183">
        <f t="shared" si="245"/>
        <v>109</v>
      </c>
      <c r="P3183" s="10">
        <f t="shared" si="246"/>
        <v>36.33</v>
      </c>
      <c r="Q3183" s="14" t="s">
        <v>8278</v>
      </c>
      <c r="R3183" s="14" t="s">
        <v>8279</v>
      </c>
      <c r="S3183" s="16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8329</v>
      </c>
      <c r="O3184">
        <f t="shared" si="245"/>
        <v>101</v>
      </c>
      <c r="P3184" s="10">
        <f t="shared" si="246"/>
        <v>46.77</v>
      </c>
      <c r="Q3184" s="14" t="s">
        <v>8278</v>
      </c>
      <c r="R3184" s="14" t="s">
        <v>8279</v>
      </c>
      <c r="S3184" s="16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8329</v>
      </c>
      <c r="O3185">
        <f t="shared" si="245"/>
        <v>109</v>
      </c>
      <c r="P3185" s="10">
        <f t="shared" si="246"/>
        <v>40.07</v>
      </c>
      <c r="Q3185" s="14" t="s">
        <v>8278</v>
      </c>
      <c r="R3185" s="14" t="s">
        <v>8279</v>
      </c>
      <c r="S3185" s="16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8329</v>
      </c>
      <c r="O3186">
        <f t="shared" si="245"/>
        <v>107</v>
      </c>
      <c r="P3186" s="10">
        <f t="shared" si="246"/>
        <v>100.22</v>
      </c>
      <c r="Q3186" s="14" t="s">
        <v>8278</v>
      </c>
      <c r="R3186" s="14" t="s">
        <v>8279</v>
      </c>
      <c r="S3186" s="16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8329</v>
      </c>
      <c r="O3187">
        <f t="shared" si="245"/>
        <v>100</v>
      </c>
      <c r="P3187" s="10">
        <f t="shared" si="246"/>
        <v>41.67</v>
      </c>
      <c r="Q3187" s="14" t="s">
        <v>8278</v>
      </c>
      <c r="R3187" s="14" t="s">
        <v>8279</v>
      </c>
      <c r="S3187" s="16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8329</v>
      </c>
      <c r="O3188">
        <f t="shared" si="245"/>
        <v>102</v>
      </c>
      <c r="P3188" s="10">
        <f t="shared" si="246"/>
        <v>46.71</v>
      </c>
      <c r="Q3188" s="14" t="s">
        <v>8278</v>
      </c>
      <c r="R3188" s="14" t="s">
        <v>8279</v>
      </c>
      <c r="S3188" s="16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8329</v>
      </c>
      <c r="O3189">
        <f t="shared" si="245"/>
        <v>116</v>
      </c>
      <c r="P3189" s="10">
        <f t="shared" si="246"/>
        <v>71.489999999999995</v>
      </c>
      <c r="Q3189" s="14" t="s">
        <v>8278</v>
      </c>
      <c r="R3189" s="14" t="s">
        <v>8279</v>
      </c>
      <c r="S3189" s="16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8363</v>
      </c>
      <c r="O3190">
        <f t="shared" si="245"/>
        <v>65</v>
      </c>
      <c r="P3190" s="10">
        <f t="shared" si="246"/>
        <v>14.44</v>
      </c>
      <c r="Q3190" s="14" t="s">
        <v>8278</v>
      </c>
      <c r="R3190" s="14" t="s">
        <v>8320</v>
      </c>
      <c r="S3190" s="16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8363</v>
      </c>
      <c r="O3191">
        <f t="shared" si="245"/>
        <v>12</v>
      </c>
      <c r="P3191" s="10">
        <f t="shared" si="246"/>
        <v>356.84</v>
      </c>
      <c r="Q3191" s="14" t="s">
        <v>8278</v>
      </c>
      <c r="R3191" s="14" t="s">
        <v>8320</v>
      </c>
      <c r="S3191" s="16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8363</v>
      </c>
      <c r="O3192">
        <f t="shared" si="245"/>
        <v>0</v>
      </c>
      <c r="P3192" s="10">
        <f t="shared" si="246"/>
        <v>0</v>
      </c>
      <c r="Q3192" s="14" t="s">
        <v>8278</v>
      </c>
      <c r="R3192" s="14" t="s">
        <v>8320</v>
      </c>
      <c r="S3192" s="16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8363</v>
      </c>
      <c r="O3193">
        <f t="shared" si="245"/>
        <v>4</v>
      </c>
      <c r="P3193" s="10">
        <f t="shared" si="246"/>
        <v>37.75</v>
      </c>
      <c r="Q3193" s="14" t="s">
        <v>8278</v>
      </c>
      <c r="R3193" s="14" t="s">
        <v>8320</v>
      </c>
      <c r="S3193" s="16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8363</v>
      </c>
      <c r="O3194">
        <f t="shared" si="245"/>
        <v>1</v>
      </c>
      <c r="P3194" s="10">
        <f t="shared" si="246"/>
        <v>12.75</v>
      </c>
      <c r="Q3194" s="14" t="s">
        <v>8278</v>
      </c>
      <c r="R3194" s="14" t="s">
        <v>8320</v>
      </c>
      <c r="S3194" s="16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8363</v>
      </c>
      <c r="O3195">
        <f t="shared" si="245"/>
        <v>12</v>
      </c>
      <c r="P3195" s="10">
        <f t="shared" si="246"/>
        <v>24.46</v>
      </c>
      <c r="Q3195" s="14" t="s">
        <v>8278</v>
      </c>
      <c r="R3195" s="14" t="s">
        <v>8320</v>
      </c>
      <c r="S3195" s="16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8363</v>
      </c>
      <c r="O3196">
        <f t="shared" si="245"/>
        <v>0</v>
      </c>
      <c r="P3196" s="10">
        <f t="shared" si="246"/>
        <v>0</v>
      </c>
      <c r="Q3196" s="14" t="s">
        <v>8278</v>
      </c>
      <c r="R3196" s="14" t="s">
        <v>8320</v>
      </c>
      <c r="S3196" s="16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8363</v>
      </c>
      <c r="O3197">
        <f t="shared" si="245"/>
        <v>59</v>
      </c>
      <c r="P3197" s="10">
        <f t="shared" si="246"/>
        <v>53.08</v>
      </c>
      <c r="Q3197" s="14" t="s">
        <v>8278</v>
      </c>
      <c r="R3197" s="14" t="s">
        <v>8320</v>
      </c>
      <c r="S3197" s="16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8363</v>
      </c>
      <c r="O3198">
        <f t="shared" si="245"/>
        <v>0</v>
      </c>
      <c r="P3198" s="10">
        <f t="shared" si="246"/>
        <v>300</v>
      </c>
      <c r="Q3198" s="14" t="s">
        <v>8278</v>
      </c>
      <c r="R3198" s="14" t="s">
        <v>8320</v>
      </c>
      <c r="S3198" s="16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8363</v>
      </c>
      <c r="O3199">
        <f t="shared" si="245"/>
        <v>11</v>
      </c>
      <c r="P3199" s="10">
        <f t="shared" si="246"/>
        <v>286.25</v>
      </c>
      <c r="Q3199" s="14" t="s">
        <v>8278</v>
      </c>
      <c r="R3199" s="14" t="s">
        <v>8320</v>
      </c>
      <c r="S3199" s="16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8363</v>
      </c>
      <c r="O3200">
        <f t="shared" si="245"/>
        <v>0</v>
      </c>
      <c r="P3200" s="10">
        <f t="shared" si="246"/>
        <v>36.67</v>
      </c>
      <c r="Q3200" s="14" t="s">
        <v>8278</v>
      </c>
      <c r="R3200" s="14" t="s">
        <v>8320</v>
      </c>
      <c r="S3200" s="16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8363</v>
      </c>
      <c r="O3201">
        <f t="shared" si="245"/>
        <v>52</v>
      </c>
      <c r="P3201" s="10">
        <f t="shared" si="246"/>
        <v>49.21</v>
      </c>
      <c r="Q3201" s="14" t="s">
        <v>8278</v>
      </c>
      <c r="R3201" s="14" t="s">
        <v>8320</v>
      </c>
      <c r="S3201" s="16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8363</v>
      </c>
      <c r="O3202">
        <f t="shared" ref="O3202:O3265" si="250">ROUND(E3202/D3202*100,0)</f>
        <v>0</v>
      </c>
      <c r="P3202" s="10">
        <f t="shared" si="246"/>
        <v>1</v>
      </c>
      <c r="Q3202" s="14" t="s">
        <v>8278</v>
      </c>
      <c r="R3202" s="14" t="s">
        <v>8320</v>
      </c>
      <c r="S3202" s="16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8363</v>
      </c>
      <c r="O3203">
        <f t="shared" si="250"/>
        <v>1</v>
      </c>
      <c r="P3203" s="10">
        <f t="shared" ref="P3203:P3266" si="251">IFERROR(ROUND(E3203/L3203,2),0 )</f>
        <v>12.5</v>
      </c>
      <c r="Q3203" s="14" t="s">
        <v>8278</v>
      </c>
      <c r="R3203" s="14" t="s">
        <v>8320</v>
      </c>
      <c r="S3203" s="16">
        <f t="shared" ref="S3203:S3266" si="252">(((J3203/60)/60)/24)+DATE(1970,1,1)</f>
        <v>41861.767094907409</v>
      </c>
      <c r="T3203" s="17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8363</v>
      </c>
      <c r="O3204">
        <f t="shared" si="250"/>
        <v>55</v>
      </c>
      <c r="P3204" s="10">
        <f t="shared" si="251"/>
        <v>109.04</v>
      </c>
      <c r="Q3204" s="14" t="s">
        <v>8278</v>
      </c>
      <c r="R3204" s="14" t="s">
        <v>8320</v>
      </c>
      <c r="S3204" s="16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8363</v>
      </c>
      <c r="O3205">
        <f t="shared" si="250"/>
        <v>25</v>
      </c>
      <c r="P3205" s="10">
        <f t="shared" si="251"/>
        <v>41.67</v>
      </c>
      <c r="Q3205" s="14" t="s">
        <v>8278</v>
      </c>
      <c r="R3205" s="14" t="s">
        <v>8320</v>
      </c>
      <c r="S3205" s="16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8363</v>
      </c>
      <c r="O3206">
        <f t="shared" si="250"/>
        <v>0</v>
      </c>
      <c r="P3206" s="10">
        <f t="shared" si="251"/>
        <v>0</v>
      </c>
      <c r="Q3206" s="14" t="s">
        <v>8278</v>
      </c>
      <c r="R3206" s="14" t="s">
        <v>8320</v>
      </c>
      <c r="S3206" s="16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8363</v>
      </c>
      <c r="O3207">
        <f t="shared" si="250"/>
        <v>3</v>
      </c>
      <c r="P3207" s="10">
        <f t="shared" si="251"/>
        <v>22.75</v>
      </c>
      <c r="Q3207" s="14" t="s">
        <v>8278</v>
      </c>
      <c r="R3207" s="14" t="s">
        <v>8320</v>
      </c>
      <c r="S3207" s="16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8363</v>
      </c>
      <c r="O3208">
        <f t="shared" si="250"/>
        <v>0</v>
      </c>
      <c r="P3208" s="10">
        <f t="shared" si="251"/>
        <v>0</v>
      </c>
      <c r="Q3208" s="14" t="s">
        <v>8278</v>
      </c>
      <c r="R3208" s="14" t="s">
        <v>8320</v>
      </c>
      <c r="S3208" s="16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8363</v>
      </c>
      <c r="O3209">
        <f t="shared" si="250"/>
        <v>46</v>
      </c>
      <c r="P3209" s="10">
        <f t="shared" si="251"/>
        <v>70.83</v>
      </c>
      <c r="Q3209" s="14" t="s">
        <v>8278</v>
      </c>
      <c r="R3209" s="14" t="s">
        <v>8320</v>
      </c>
      <c r="S3209" s="16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8329</v>
      </c>
      <c r="O3210">
        <f t="shared" si="250"/>
        <v>104</v>
      </c>
      <c r="P3210" s="10">
        <f t="shared" si="251"/>
        <v>63.11</v>
      </c>
      <c r="Q3210" s="14" t="s">
        <v>8278</v>
      </c>
      <c r="R3210" s="14" t="s">
        <v>8279</v>
      </c>
      <c r="S3210" s="16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8329</v>
      </c>
      <c r="O3211">
        <f t="shared" si="250"/>
        <v>119</v>
      </c>
      <c r="P3211" s="10">
        <f t="shared" si="251"/>
        <v>50.16</v>
      </c>
      <c r="Q3211" s="14" t="s">
        <v>8278</v>
      </c>
      <c r="R3211" s="14" t="s">
        <v>8279</v>
      </c>
      <c r="S3211" s="16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8329</v>
      </c>
      <c r="O3212">
        <f t="shared" si="250"/>
        <v>126</v>
      </c>
      <c r="P3212" s="10">
        <f t="shared" si="251"/>
        <v>62.88</v>
      </c>
      <c r="Q3212" s="14" t="s">
        <v>8278</v>
      </c>
      <c r="R3212" s="14" t="s">
        <v>8279</v>
      </c>
      <c r="S3212" s="16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8329</v>
      </c>
      <c r="O3213">
        <f t="shared" si="250"/>
        <v>120</v>
      </c>
      <c r="P3213" s="10">
        <f t="shared" si="251"/>
        <v>85.53</v>
      </c>
      <c r="Q3213" s="14" t="s">
        <v>8278</v>
      </c>
      <c r="R3213" s="14" t="s">
        <v>8279</v>
      </c>
      <c r="S3213" s="16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8329</v>
      </c>
      <c r="O3214">
        <f t="shared" si="250"/>
        <v>126</v>
      </c>
      <c r="P3214" s="10">
        <f t="shared" si="251"/>
        <v>53.72</v>
      </c>
      <c r="Q3214" s="14" t="s">
        <v>8278</v>
      </c>
      <c r="R3214" s="14" t="s">
        <v>8279</v>
      </c>
      <c r="S3214" s="16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8329</v>
      </c>
      <c r="O3215">
        <f t="shared" si="250"/>
        <v>100</v>
      </c>
      <c r="P3215" s="10">
        <f t="shared" si="251"/>
        <v>127.81</v>
      </c>
      <c r="Q3215" s="14" t="s">
        <v>8278</v>
      </c>
      <c r="R3215" s="14" t="s">
        <v>8279</v>
      </c>
      <c r="S3215" s="16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8329</v>
      </c>
      <c r="O3216">
        <f t="shared" si="250"/>
        <v>102</v>
      </c>
      <c r="P3216" s="10">
        <f t="shared" si="251"/>
        <v>106.57</v>
      </c>
      <c r="Q3216" s="14" t="s">
        <v>8278</v>
      </c>
      <c r="R3216" s="14" t="s">
        <v>8279</v>
      </c>
      <c r="S3216" s="16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8329</v>
      </c>
      <c r="O3217">
        <f t="shared" si="250"/>
        <v>100</v>
      </c>
      <c r="P3217" s="10">
        <f t="shared" si="251"/>
        <v>262.11</v>
      </c>
      <c r="Q3217" s="14" t="s">
        <v>8278</v>
      </c>
      <c r="R3217" s="14" t="s">
        <v>8279</v>
      </c>
      <c r="S3217" s="16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8329</v>
      </c>
      <c r="O3218">
        <f t="shared" si="250"/>
        <v>100</v>
      </c>
      <c r="P3218" s="10">
        <f t="shared" si="251"/>
        <v>57.17</v>
      </c>
      <c r="Q3218" s="14" t="s">
        <v>8278</v>
      </c>
      <c r="R3218" s="14" t="s">
        <v>8279</v>
      </c>
      <c r="S3218" s="16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8329</v>
      </c>
      <c r="O3219">
        <f t="shared" si="250"/>
        <v>116</v>
      </c>
      <c r="P3219" s="10">
        <f t="shared" si="251"/>
        <v>50.2</v>
      </c>
      <c r="Q3219" s="14" t="s">
        <v>8278</v>
      </c>
      <c r="R3219" s="14" t="s">
        <v>8279</v>
      </c>
      <c r="S3219" s="16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8329</v>
      </c>
      <c r="O3220">
        <f t="shared" si="250"/>
        <v>102</v>
      </c>
      <c r="P3220" s="10">
        <f t="shared" si="251"/>
        <v>66.59</v>
      </c>
      <c r="Q3220" s="14" t="s">
        <v>8278</v>
      </c>
      <c r="R3220" s="14" t="s">
        <v>8279</v>
      </c>
      <c r="S3220" s="16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8329</v>
      </c>
      <c r="O3221">
        <f t="shared" si="250"/>
        <v>100</v>
      </c>
      <c r="P3221" s="10">
        <f t="shared" si="251"/>
        <v>168.25</v>
      </c>
      <c r="Q3221" s="14" t="s">
        <v>8278</v>
      </c>
      <c r="R3221" s="14" t="s">
        <v>8279</v>
      </c>
      <c r="S3221" s="16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8329</v>
      </c>
      <c r="O3222">
        <f t="shared" si="250"/>
        <v>101</v>
      </c>
      <c r="P3222" s="10">
        <f t="shared" si="251"/>
        <v>256.37</v>
      </c>
      <c r="Q3222" s="14" t="s">
        <v>8278</v>
      </c>
      <c r="R3222" s="14" t="s">
        <v>8279</v>
      </c>
      <c r="S3222" s="16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8329</v>
      </c>
      <c r="O3223">
        <f t="shared" si="250"/>
        <v>103</v>
      </c>
      <c r="P3223" s="10">
        <f t="shared" si="251"/>
        <v>36.61</v>
      </c>
      <c r="Q3223" s="14" t="s">
        <v>8278</v>
      </c>
      <c r="R3223" s="14" t="s">
        <v>8279</v>
      </c>
      <c r="S3223" s="16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8329</v>
      </c>
      <c r="O3224">
        <f t="shared" si="250"/>
        <v>125</v>
      </c>
      <c r="P3224" s="10">
        <f t="shared" si="251"/>
        <v>37.14</v>
      </c>
      <c r="Q3224" s="14" t="s">
        <v>8278</v>
      </c>
      <c r="R3224" s="14" t="s">
        <v>8279</v>
      </c>
      <c r="S3224" s="16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8329</v>
      </c>
      <c r="O3225">
        <f t="shared" si="250"/>
        <v>110</v>
      </c>
      <c r="P3225" s="10">
        <f t="shared" si="251"/>
        <v>45.88</v>
      </c>
      <c r="Q3225" s="14" t="s">
        <v>8278</v>
      </c>
      <c r="R3225" s="14" t="s">
        <v>8279</v>
      </c>
      <c r="S3225" s="16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8329</v>
      </c>
      <c r="O3226">
        <f t="shared" si="250"/>
        <v>102</v>
      </c>
      <c r="P3226" s="10">
        <f t="shared" si="251"/>
        <v>141.71</v>
      </c>
      <c r="Q3226" s="14" t="s">
        <v>8278</v>
      </c>
      <c r="R3226" s="14" t="s">
        <v>8279</v>
      </c>
      <c r="S3226" s="16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8329</v>
      </c>
      <c r="O3227">
        <f t="shared" si="250"/>
        <v>102</v>
      </c>
      <c r="P3227" s="10">
        <f t="shared" si="251"/>
        <v>52.49</v>
      </c>
      <c r="Q3227" s="14" t="s">
        <v>8278</v>
      </c>
      <c r="R3227" s="14" t="s">
        <v>8279</v>
      </c>
      <c r="S3227" s="16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8329</v>
      </c>
      <c r="O3228">
        <f t="shared" si="250"/>
        <v>104</v>
      </c>
      <c r="P3228" s="10">
        <f t="shared" si="251"/>
        <v>59.52</v>
      </c>
      <c r="Q3228" s="14" t="s">
        <v>8278</v>
      </c>
      <c r="R3228" s="14" t="s">
        <v>8279</v>
      </c>
      <c r="S3228" s="16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8329</v>
      </c>
      <c r="O3229">
        <f t="shared" si="250"/>
        <v>125</v>
      </c>
      <c r="P3229" s="10">
        <f t="shared" si="251"/>
        <v>50</v>
      </c>
      <c r="Q3229" s="14" t="s">
        <v>8278</v>
      </c>
      <c r="R3229" s="14" t="s">
        <v>8279</v>
      </c>
      <c r="S3229" s="16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8329</v>
      </c>
      <c r="O3230">
        <f t="shared" si="250"/>
        <v>102</v>
      </c>
      <c r="P3230" s="10">
        <f t="shared" si="251"/>
        <v>193.62</v>
      </c>
      <c r="Q3230" s="14" t="s">
        <v>8278</v>
      </c>
      <c r="R3230" s="14" t="s">
        <v>8279</v>
      </c>
      <c r="S3230" s="16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8329</v>
      </c>
      <c r="O3231">
        <f t="shared" si="250"/>
        <v>108</v>
      </c>
      <c r="P3231" s="10">
        <f t="shared" si="251"/>
        <v>106.8</v>
      </c>
      <c r="Q3231" s="14" t="s">
        <v>8278</v>
      </c>
      <c r="R3231" s="14" t="s">
        <v>8279</v>
      </c>
      <c r="S3231" s="16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8329</v>
      </c>
      <c r="O3232">
        <f t="shared" si="250"/>
        <v>110</v>
      </c>
      <c r="P3232" s="10">
        <f t="shared" si="251"/>
        <v>77.22</v>
      </c>
      <c r="Q3232" s="14" t="s">
        <v>8278</v>
      </c>
      <c r="R3232" s="14" t="s">
        <v>8279</v>
      </c>
      <c r="S3232" s="16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8329</v>
      </c>
      <c r="O3233">
        <f t="shared" si="250"/>
        <v>161</v>
      </c>
      <c r="P3233" s="10">
        <f t="shared" si="251"/>
        <v>57.5</v>
      </c>
      <c r="Q3233" s="14" t="s">
        <v>8278</v>
      </c>
      <c r="R3233" s="14" t="s">
        <v>8279</v>
      </c>
      <c r="S3233" s="16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8329</v>
      </c>
      <c r="O3234">
        <f t="shared" si="250"/>
        <v>131</v>
      </c>
      <c r="P3234" s="10">
        <f t="shared" si="251"/>
        <v>50.46</v>
      </c>
      <c r="Q3234" s="14" t="s">
        <v>8278</v>
      </c>
      <c r="R3234" s="14" t="s">
        <v>8279</v>
      </c>
      <c r="S3234" s="16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8329</v>
      </c>
      <c r="O3235">
        <f t="shared" si="250"/>
        <v>119</v>
      </c>
      <c r="P3235" s="10">
        <f t="shared" si="251"/>
        <v>97.38</v>
      </c>
      <c r="Q3235" s="14" t="s">
        <v>8278</v>
      </c>
      <c r="R3235" s="14" t="s">
        <v>8279</v>
      </c>
      <c r="S3235" s="16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8329</v>
      </c>
      <c r="O3236">
        <f t="shared" si="250"/>
        <v>100</v>
      </c>
      <c r="P3236" s="10">
        <f t="shared" si="251"/>
        <v>34.92</v>
      </c>
      <c r="Q3236" s="14" t="s">
        <v>8278</v>
      </c>
      <c r="R3236" s="14" t="s">
        <v>8279</v>
      </c>
      <c r="S3236" s="16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8329</v>
      </c>
      <c r="O3237">
        <f t="shared" si="250"/>
        <v>103</v>
      </c>
      <c r="P3237" s="10">
        <f t="shared" si="251"/>
        <v>85.53</v>
      </c>
      <c r="Q3237" s="14" t="s">
        <v>8278</v>
      </c>
      <c r="R3237" s="14" t="s">
        <v>8279</v>
      </c>
      <c r="S3237" s="16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8329</v>
      </c>
      <c r="O3238">
        <f t="shared" si="250"/>
        <v>101</v>
      </c>
      <c r="P3238" s="10">
        <f t="shared" si="251"/>
        <v>182.91</v>
      </c>
      <c r="Q3238" s="14" t="s">
        <v>8278</v>
      </c>
      <c r="R3238" s="14" t="s">
        <v>8279</v>
      </c>
      <c r="S3238" s="16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8329</v>
      </c>
      <c r="O3239">
        <f t="shared" si="250"/>
        <v>101</v>
      </c>
      <c r="P3239" s="10">
        <f t="shared" si="251"/>
        <v>131.13999999999999</v>
      </c>
      <c r="Q3239" s="14" t="s">
        <v>8278</v>
      </c>
      <c r="R3239" s="14" t="s">
        <v>8279</v>
      </c>
      <c r="S3239" s="16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8329</v>
      </c>
      <c r="O3240">
        <f t="shared" si="250"/>
        <v>112</v>
      </c>
      <c r="P3240" s="10">
        <f t="shared" si="251"/>
        <v>39.81</v>
      </c>
      <c r="Q3240" s="14" t="s">
        <v>8278</v>
      </c>
      <c r="R3240" s="14" t="s">
        <v>8279</v>
      </c>
      <c r="S3240" s="16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8329</v>
      </c>
      <c r="O3241">
        <f t="shared" si="250"/>
        <v>106</v>
      </c>
      <c r="P3241" s="10">
        <f t="shared" si="251"/>
        <v>59.7</v>
      </c>
      <c r="Q3241" s="14" t="s">
        <v>8278</v>
      </c>
      <c r="R3241" s="14" t="s">
        <v>8279</v>
      </c>
      <c r="S3241" s="16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8329</v>
      </c>
      <c r="O3242">
        <f t="shared" si="250"/>
        <v>101</v>
      </c>
      <c r="P3242" s="10">
        <f t="shared" si="251"/>
        <v>88.74</v>
      </c>
      <c r="Q3242" s="14" t="s">
        <v>8278</v>
      </c>
      <c r="R3242" s="14" t="s">
        <v>8279</v>
      </c>
      <c r="S3242" s="16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8329</v>
      </c>
      <c r="O3243">
        <f t="shared" si="250"/>
        <v>115</v>
      </c>
      <c r="P3243" s="10">
        <f t="shared" si="251"/>
        <v>58.69</v>
      </c>
      <c r="Q3243" s="14" t="s">
        <v>8278</v>
      </c>
      <c r="R3243" s="14" t="s">
        <v>8279</v>
      </c>
      <c r="S3243" s="16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8329</v>
      </c>
      <c r="O3244">
        <f t="shared" si="250"/>
        <v>127</v>
      </c>
      <c r="P3244" s="10">
        <f t="shared" si="251"/>
        <v>69.569999999999993</v>
      </c>
      <c r="Q3244" s="14" t="s">
        <v>8278</v>
      </c>
      <c r="R3244" s="14" t="s">
        <v>8279</v>
      </c>
      <c r="S3244" s="16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8329</v>
      </c>
      <c r="O3245">
        <f t="shared" si="250"/>
        <v>103</v>
      </c>
      <c r="P3245" s="10">
        <f t="shared" si="251"/>
        <v>115.87</v>
      </c>
      <c r="Q3245" s="14" t="s">
        <v>8278</v>
      </c>
      <c r="R3245" s="14" t="s">
        <v>8279</v>
      </c>
      <c r="S3245" s="16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8329</v>
      </c>
      <c r="O3246">
        <f t="shared" si="250"/>
        <v>103</v>
      </c>
      <c r="P3246" s="10">
        <f t="shared" si="251"/>
        <v>23.87</v>
      </c>
      <c r="Q3246" s="14" t="s">
        <v>8278</v>
      </c>
      <c r="R3246" s="14" t="s">
        <v>8279</v>
      </c>
      <c r="S3246" s="16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8329</v>
      </c>
      <c r="O3247">
        <f t="shared" si="250"/>
        <v>104</v>
      </c>
      <c r="P3247" s="10">
        <f t="shared" si="251"/>
        <v>81.13</v>
      </c>
      <c r="Q3247" s="14" t="s">
        <v>8278</v>
      </c>
      <c r="R3247" s="14" t="s">
        <v>8279</v>
      </c>
      <c r="S3247" s="16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8329</v>
      </c>
      <c r="O3248">
        <f t="shared" si="250"/>
        <v>111</v>
      </c>
      <c r="P3248" s="10">
        <f t="shared" si="251"/>
        <v>57.63</v>
      </c>
      <c r="Q3248" s="14" t="s">
        <v>8278</v>
      </c>
      <c r="R3248" s="14" t="s">
        <v>8279</v>
      </c>
      <c r="S3248" s="16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8329</v>
      </c>
      <c r="O3249">
        <f t="shared" si="250"/>
        <v>106</v>
      </c>
      <c r="P3249" s="10">
        <f t="shared" si="251"/>
        <v>46.43</v>
      </c>
      <c r="Q3249" s="14" t="s">
        <v>8278</v>
      </c>
      <c r="R3249" s="14" t="s">
        <v>8279</v>
      </c>
      <c r="S3249" s="16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8329</v>
      </c>
      <c r="O3250">
        <f t="shared" si="250"/>
        <v>101</v>
      </c>
      <c r="P3250" s="10">
        <f t="shared" si="251"/>
        <v>60.48</v>
      </c>
      <c r="Q3250" s="14" t="s">
        <v>8278</v>
      </c>
      <c r="R3250" s="14" t="s">
        <v>8279</v>
      </c>
      <c r="S3250" s="16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8329</v>
      </c>
      <c r="O3251">
        <f t="shared" si="250"/>
        <v>105</v>
      </c>
      <c r="P3251" s="10">
        <f t="shared" si="251"/>
        <v>65.58</v>
      </c>
      <c r="Q3251" s="14" t="s">
        <v>8278</v>
      </c>
      <c r="R3251" s="14" t="s">
        <v>8279</v>
      </c>
      <c r="S3251" s="16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8329</v>
      </c>
      <c r="O3252">
        <f t="shared" si="250"/>
        <v>102</v>
      </c>
      <c r="P3252" s="10">
        <f t="shared" si="251"/>
        <v>119.19</v>
      </c>
      <c r="Q3252" s="14" t="s">
        <v>8278</v>
      </c>
      <c r="R3252" s="14" t="s">
        <v>8279</v>
      </c>
      <c r="S3252" s="16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8329</v>
      </c>
      <c r="O3253">
        <f t="shared" si="250"/>
        <v>111</v>
      </c>
      <c r="P3253" s="10">
        <f t="shared" si="251"/>
        <v>83.05</v>
      </c>
      <c r="Q3253" s="14" t="s">
        <v>8278</v>
      </c>
      <c r="R3253" s="14" t="s">
        <v>8279</v>
      </c>
      <c r="S3253" s="16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8329</v>
      </c>
      <c r="O3254">
        <f t="shared" si="250"/>
        <v>128</v>
      </c>
      <c r="P3254" s="10">
        <f t="shared" si="251"/>
        <v>57.52</v>
      </c>
      <c r="Q3254" s="14" t="s">
        <v>8278</v>
      </c>
      <c r="R3254" s="14" t="s">
        <v>8279</v>
      </c>
      <c r="S3254" s="16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8329</v>
      </c>
      <c r="O3255">
        <f t="shared" si="250"/>
        <v>102</v>
      </c>
      <c r="P3255" s="10">
        <f t="shared" si="251"/>
        <v>177.09</v>
      </c>
      <c r="Q3255" s="14" t="s">
        <v>8278</v>
      </c>
      <c r="R3255" s="14" t="s">
        <v>8279</v>
      </c>
      <c r="S3255" s="16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8329</v>
      </c>
      <c r="O3256">
        <f t="shared" si="250"/>
        <v>101</v>
      </c>
      <c r="P3256" s="10">
        <f t="shared" si="251"/>
        <v>70.77</v>
      </c>
      <c r="Q3256" s="14" t="s">
        <v>8278</v>
      </c>
      <c r="R3256" s="14" t="s">
        <v>8279</v>
      </c>
      <c r="S3256" s="16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8329</v>
      </c>
      <c r="O3257">
        <f t="shared" si="250"/>
        <v>175</v>
      </c>
      <c r="P3257" s="10">
        <f t="shared" si="251"/>
        <v>29.17</v>
      </c>
      <c r="Q3257" s="14" t="s">
        <v>8278</v>
      </c>
      <c r="R3257" s="14" t="s">
        <v>8279</v>
      </c>
      <c r="S3257" s="16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8329</v>
      </c>
      <c r="O3258">
        <f t="shared" si="250"/>
        <v>128</v>
      </c>
      <c r="P3258" s="10">
        <f t="shared" si="251"/>
        <v>72.760000000000005</v>
      </c>
      <c r="Q3258" s="14" t="s">
        <v>8278</v>
      </c>
      <c r="R3258" s="14" t="s">
        <v>8279</v>
      </c>
      <c r="S3258" s="16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8329</v>
      </c>
      <c r="O3259">
        <f t="shared" si="250"/>
        <v>106</v>
      </c>
      <c r="P3259" s="10">
        <f t="shared" si="251"/>
        <v>51.85</v>
      </c>
      <c r="Q3259" s="14" t="s">
        <v>8278</v>
      </c>
      <c r="R3259" s="14" t="s">
        <v>8279</v>
      </c>
      <c r="S3259" s="16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8329</v>
      </c>
      <c r="O3260">
        <f t="shared" si="250"/>
        <v>105</v>
      </c>
      <c r="P3260" s="10">
        <f t="shared" si="251"/>
        <v>98.2</v>
      </c>
      <c r="Q3260" s="14" t="s">
        <v>8278</v>
      </c>
      <c r="R3260" s="14" t="s">
        <v>8279</v>
      </c>
      <c r="S3260" s="16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8329</v>
      </c>
      <c r="O3261">
        <f t="shared" si="250"/>
        <v>106</v>
      </c>
      <c r="P3261" s="10">
        <f t="shared" si="251"/>
        <v>251.74</v>
      </c>
      <c r="Q3261" s="14" t="s">
        <v>8278</v>
      </c>
      <c r="R3261" s="14" t="s">
        <v>8279</v>
      </c>
      <c r="S3261" s="16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8329</v>
      </c>
      <c r="O3262">
        <f t="shared" si="250"/>
        <v>109</v>
      </c>
      <c r="P3262" s="10">
        <f t="shared" si="251"/>
        <v>74.819999999999993</v>
      </c>
      <c r="Q3262" s="14" t="s">
        <v>8278</v>
      </c>
      <c r="R3262" s="14" t="s">
        <v>8279</v>
      </c>
      <c r="S3262" s="16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8329</v>
      </c>
      <c r="O3263">
        <f t="shared" si="250"/>
        <v>100</v>
      </c>
      <c r="P3263" s="10">
        <f t="shared" si="251"/>
        <v>67.650000000000006</v>
      </c>
      <c r="Q3263" s="14" t="s">
        <v>8278</v>
      </c>
      <c r="R3263" s="14" t="s">
        <v>8279</v>
      </c>
      <c r="S3263" s="16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8329</v>
      </c>
      <c r="O3264">
        <f t="shared" si="250"/>
        <v>103</v>
      </c>
      <c r="P3264" s="10">
        <f t="shared" si="251"/>
        <v>93.81</v>
      </c>
      <c r="Q3264" s="14" t="s">
        <v>8278</v>
      </c>
      <c r="R3264" s="14" t="s">
        <v>8279</v>
      </c>
      <c r="S3264" s="16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8329</v>
      </c>
      <c r="O3265">
        <f t="shared" si="250"/>
        <v>112</v>
      </c>
      <c r="P3265" s="10">
        <f t="shared" si="251"/>
        <v>41.24</v>
      </c>
      <c r="Q3265" s="14" t="s">
        <v>8278</v>
      </c>
      <c r="R3265" s="14" t="s">
        <v>8279</v>
      </c>
      <c r="S3265" s="16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8329</v>
      </c>
      <c r="O3266">
        <f t="shared" ref="O3266:O3329" si="255">ROUND(E3266/D3266*100,0)</f>
        <v>103</v>
      </c>
      <c r="P3266" s="10">
        <f t="shared" si="251"/>
        <v>52.55</v>
      </c>
      <c r="Q3266" s="14" t="s">
        <v>8278</v>
      </c>
      <c r="R3266" s="14" t="s">
        <v>8279</v>
      </c>
      <c r="S3266" s="16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8329</v>
      </c>
      <c r="O3267">
        <f t="shared" si="255"/>
        <v>164</v>
      </c>
      <c r="P3267" s="10">
        <f t="shared" ref="P3267:P3330" si="256">IFERROR(ROUND(E3267/L3267,2),0 )</f>
        <v>70.290000000000006</v>
      </c>
      <c r="Q3267" s="14" t="s">
        <v>8278</v>
      </c>
      <c r="R3267" s="14" t="s">
        <v>8279</v>
      </c>
      <c r="S3267" s="16">
        <f t="shared" ref="S3267:S3330" si="257">(((J3267/60)/60)/24)+DATE(1970,1,1)</f>
        <v>42311.711979166663</v>
      </c>
      <c r="T3267" s="17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8329</v>
      </c>
      <c r="O3268">
        <f t="shared" si="255"/>
        <v>131</v>
      </c>
      <c r="P3268" s="10">
        <f t="shared" si="256"/>
        <v>48.33</v>
      </c>
      <c r="Q3268" s="14" t="s">
        <v>8278</v>
      </c>
      <c r="R3268" s="14" t="s">
        <v>8279</v>
      </c>
      <c r="S3268" s="16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8329</v>
      </c>
      <c r="O3269">
        <f t="shared" si="255"/>
        <v>102</v>
      </c>
      <c r="P3269" s="10">
        <f t="shared" si="256"/>
        <v>53.18</v>
      </c>
      <c r="Q3269" s="14" t="s">
        <v>8278</v>
      </c>
      <c r="R3269" s="14" t="s">
        <v>8279</v>
      </c>
      <c r="S3269" s="16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8329</v>
      </c>
      <c r="O3270">
        <f t="shared" si="255"/>
        <v>128</v>
      </c>
      <c r="P3270" s="10">
        <f t="shared" si="256"/>
        <v>60.95</v>
      </c>
      <c r="Q3270" s="14" t="s">
        <v>8278</v>
      </c>
      <c r="R3270" s="14" t="s">
        <v>8279</v>
      </c>
      <c r="S3270" s="16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8329</v>
      </c>
      <c r="O3271">
        <f t="shared" si="255"/>
        <v>102</v>
      </c>
      <c r="P3271" s="10">
        <f t="shared" si="256"/>
        <v>116</v>
      </c>
      <c r="Q3271" s="14" t="s">
        <v>8278</v>
      </c>
      <c r="R3271" s="14" t="s">
        <v>8279</v>
      </c>
      <c r="S3271" s="16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8329</v>
      </c>
      <c r="O3272">
        <f t="shared" si="255"/>
        <v>102</v>
      </c>
      <c r="P3272" s="10">
        <f t="shared" si="256"/>
        <v>61</v>
      </c>
      <c r="Q3272" s="14" t="s">
        <v>8278</v>
      </c>
      <c r="R3272" s="14" t="s">
        <v>8279</v>
      </c>
      <c r="S3272" s="16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8329</v>
      </c>
      <c r="O3273">
        <f t="shared" si="255"/>
        <v>130</v>
      </c>
      <c r="P3273" s="10">
        <f t="shared" si="256"/>
        <v>38.24</v>
      </c>
      <c r="Q3273" s="14" t="s">
        <v>8278</v>
      </c>
      <c r="R3273" s="14" t="s">
        <v>8279</v>
      </c>
      <c r="S3273" s="16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8329</v>
      </c>
      <c r="O3274">
        <f t="shared" si="255"/>
        <v>154</v>
      </c>
      <c r="P3274" s="10">
        <f t="shared" si="256"/>
        <v>106.5</v>
      </c>
      <c r="Q3274" s="14" t="s">
        <v>8278</v>
      </c>
      <c r="R3274" s="14" t="s">
        <v>8279</v>
      </c>
      <c r="S3274" s="16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8329</v>
      </c>
      <c r="O3275">
        <f t="shared" si="255"/>
        <v>107</v>
      </c>
      <c r="P3275" s="10">
        <f t="shared" si="256"/>
        <v>204.57</v>
      </c>
      <c r="Q3275" s="14" t="s">
        <v>8278</v>
      </c>
      <c r="R3275" s="14" t="s">
        <v>8279</v>
      </c>
      <c r="S3275" s="16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8329</v>
      </c>
      <c r="O3276">
        <f t="shared" si="255"/>
        <v>101</v>
      </c>
      <c r="P3276" s="10">
        <f t="shared" si="256"/>
        <v>54.91</v>
      </c>
      <c r="Q3276" s="14" t="s">
        <v>8278</v>
      </c>
      <c r="R3276" s="14" t="s">
        <v>8279</v>
      </c>
      <c r="S3276" s="16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8329</v>
      </c>
      <c r="O3277">
        <f t="shared" si="255"/>
        <v>100</v>
      </c>
      <c r="P3277" s="10">
        <f t="shared" si="256"/>
        <v>150.41999999999999</v>
      </c>
      <c r="Q3277" s="14" t="s">
        <v>8278</v>
      </c>
      <c r="R3277" s="14" t="s">
        <v>8279</v>
      </c>
      <c r="S3277" s="16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8329</v>
      </c>
      <c r="O3278">
        <f t="shared" si="255"/>
        <v>117</v>
      </c>
      <c r="P3278" s="10">
        <f t="shared" si="256"/>
        <v>52.58</v>
      </c>
      <c r="Q3278" s="14" t="s">
        <v>8278</v>
      </c>
      <c r="R3278" s="14" t="s">
        <v>8279</v>
      </c>
      <c r="S3278" s="16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8329</v>
      </c>
      <c r="O3279">
        <f t="shared" si="255"/>
        <v>109</v>
      </c>
      <c r="P3279" s="10">
        <f t="shared" si="256"/>
        <v>54.3</v>
      </c>
      <c r="Q3279" s="14" t="s">
        <v>8278</v>
      </c>
      <c r="R3279" s="14" t="s">
        <v>8279</v>
      </c>
      <c r="S3279" s="16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8329</v>
      </c>
      <c r="O3280">
        <f t="shared" si="255"/>
        <v>103</v>
      </c>
      <c r="P3280" s="10">
        <f t="shared" si="256"/>
        <v>76.03</v>
      </c>
      <c r="Q3280" s="14" t="s">
        <v>8278</v>
      </c>
      <c r="R3280" s="14" t="s">
        <v>8279</v>
      </c>
      <c r="S3280" s="16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8329</v>
      </c>
      <c r="O3281">
        <f t="shared" si="255"/>
        <v>114</v>
      </c>
      <c r="P3281" s="10">
        <f t="shared" si="256"/>
        <v>105.21</v>
      </c>
      <c r="Q3281" s="14" t="s">
        <v>8278</v>
      </c>
      <c r="R3281" s="14" t="s">
        <v>8279</v>
      </c>
      <c r="S3281" s="16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8329</v>
      </c>
      <c r="O3282">
        <f t="shared" si="255"/>
        <v>103</v>
      </c>
      <c r="P3282" s="10">
        <f t="shared" si="256"/>
        <v>68.67</v>
      </c>
      <c r="Q3282" s="14" t="s">
        <v>8278</v>
      </c>
      <c r="R3282" s="14" t="s">
        <v>8279</v>
      </c>
      <c r="S3282" s="16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8329</v>
      </c>
      <c r="O3283">
        <f t="shared" si="255"/>
        <v>122</v>
      </c>
      <c r="P3283" s="10">
        <f t="shared" si="256"/>
        <v>129.36000000000001</v>
      </c>
      <c r="Q3283" s="14" t="s">
        <v>8278</v>
      </c>
      <c r="R3283" s="14" t="s">
        <v>8279</v>
      </c>
      <c r="S3283" s="16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8329</v>
      </c>
      <c r="O3284">
        <f t="shared" si="255"/>
        <v>103</v>
      </c>
      <c r="P3284" s="10">
        <f t="shared" si="256"/>
        <v>134.26</v>
      </c>
      <c r="Q3284" s="14" t="s">
        <v>8278</v>
      </c>
      <c r="R3284" s="14" t="s">
        <v>8279</v>
      </c>
      <c r="S3284" s="16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8329</v>
      </c>
      <c r="O3285">
        <f t="shared" si="255"/>
        <v>105</v>
      </c>
      <c r="P3285" s="10">
        <f t="shared" si="256"/>
        <v>17.829999999999998</v>
      </c>
      <c r="Q3285" s="14" t="s">
        <v>8278</v>
      </c>
      <c r="R3285" s="14" t="s">
        <v>8279</v>
      </c>
      <c r="S3285" s="16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8329</v>
      </c>
      <c r="O3286">
        <f t="shared" si="255"/>
        <v>102</v>
      </c>
      <c r="P3286" s="10">
        <f t="shared" si="256"/>
        <v>203.2</v>
      </c>
      <c r="Q3286" s="14" t="s">
        <v>8278</v>
      </c>
      <c r="R3286" s="14" t="s">
        <v>8279</v>
      </c>
      <c r="S3286" s="16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2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8329</v>
      </c>
      <c r="O3287">
        <f t="shared" si="255"/>
        <v>112</v>
      </c>
      <c r="P3287" s="10">
        <f t="shared" si="256"/>
        <v>69.19</v>
      </c>
      <c r="Q3287" s="14" t="s">
        <v>8278</v>
      </c>
      <c r="R3287" s="14" t="s">
        <v>8279</v>
      </c>
      <c r="S3287" s="16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8329</v>
      </c>
      <c r="O3288">
        <f t="shared" si="255"/>
        <v>102</v>
      </c>
      <c r="P3288" s="10">
        <f t="shared" si="256"/>
        <v>125.12</v>
      </c>
      <c r="Q3288" s="14" t="s">
        <v>8278</v>
      </c>
      <c r="R3288" s="14" t="s">
        <v>8279</v>
      </c>
      <c r="S3288" s="16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8329</v>
      </c>
      <c r="O3289">
        <f t="shared" si="255"/>
        <v>100</v>
      </c>
      <c r="P3289" s="10">
        <f t="shared" si="256"/>
        <v>73.53</v>
      </c>
      <c r="Q3289" s="14" t="s">
        <v>8278</v>
      </c>
      <c r="R3289" s="14" t="s">
        <v>8279</v>
      </c>
      <c r="S3289" s="16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8329</v>
      </c>
      <c r="O3290">
        <f t="shared" si="255"/>
        <v>100</v>
      </c>
      <c r="P3290" s="10">
        <f t="shared" si="256"/>
        <v>48.44</v>
      </c>
      <c r="Q3290" s="14" t="s">
        <v>8278</v>
      </c>
      <c r="R3290" s="14" t="s">
        <v>8279</v>
      </c>
      <c r="S3290" s="16">
        <f t="shared" si="257"/>
        <v>42505.774479166663</v>
      </c>
      <c r="T3290" s="17">
        <f t="shared" si="258"/>
        <v>42541.958333333328</v>
      </c>
      <c r="U3290">
        <f t="shared" si="259"/>
        <v>2016</v>
      </c>
      <c r="V3290">
        <f>COUNTIFS(D:D,"&gt;=10000",D:D,"&lt;15000",F:F,"=successful",R:R,"=plays")</f>
        <v>39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8329</v>
      </c>
      <c r="O3291">
        <f t="shared" si="255"/>
        <v>133</v>
      </c>
      <c r="P3291" s="10">
        <f t="shared" si="256"/>
        <v>26.61</v>
      </c>
      <c r="Q3291" s="14" t="s">
        <v>8278</v>
      </c>
      <c r="R3291" s="14" t="s">
        <v>8279</v>
      </c>
      <c r="S3291" s="16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8329</v>
      </c>
      <c r="O3292">
        <f t="shared" si="255"/>
        <v>121</v>
      </c>
      <c r="P3292" s="10">
        <f t="shared" si="256"/>
        <v>33.67</v>
      </c>
      <c r="Q3292" s="14" t="s">
        <v>8278</v>
      </c>
      <c r="R3292" s="14" t="s">
        <v>8279</v>
      </c>
      <c r="S3292" s="16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8329</v>
      </c>
      <c r="O3293">
        <f t="shared" si="255"/>
        <v>114</v>
      </c>
      <c r="P3293" s="10">
        <f t="shared" si="256"/>
        <v>40.71</v>
      </c>
      <c r="Q3293" s="14" t="s">
        <v>8278</v>
      </c>
      <c r="R3293" s="14" t="s">
        <v>8279</v>
      </c>
      <c r="S3293" s="16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8329</v>
      </c>
      <c r="O3294">
        <f t="shared" si="255"/>
        <v>286</v>
      </c>
      <c r="P3294" s="10">
        <f t="shared" si="256"/>
        <v>19.27</v>
      </c>
      <c r="Q3294" s="14" t="s">
        <v>8278</v>
      </c>
      <c r="R3294" s="14" t="s">
        <v>8279</v>
      </c>
      <c r="S3294" s="16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8329</v>
      </c>
      <c r="O3295">
        <f t="shared" si="255"/>
        <v>170</v>
      </c>
      <c r="P3295" s="10">
        <f t="shared" si="256"/>
        <v>84.29</v>
      </c>
      <c r="Q3295" s="14" t="s">
        <v>8278</v>
      </c>
      <c r="R3295" s="14" t="s">
        <v>8279</v>
      </c>
      <c r="S3295" s="16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8329</v>
      </c>
      <c r="O3296">
        <f t="shared" si="255"/>
        <v>118</v>
      </c>
      <c r="P3296" s="10">
        <f t="shared" si="256"/>
        <v>29.58</v>
      </c>
      <c r="Q3296" s="14" t="s">
        <v>8278</v>
      </c>
      <c r="R3296" s="14" t="s">
        <v>8279</v>
      </c>
      <c r="S3296" s="16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8329</v>
      </c>
      <c r="O3297">
        <f t="shared" si="255"/>
        <v>103</v>
      </c>
      <c r="P3297" s="10">
        <f t="shared" si="256"/>
        <v>26.67</v>
      </c>
      <c r="Q3297" s="14" t="s">
        <v>8278</v>
      </c>
      <c r="R3297" s="14" t="s">
        <v>8279</v>
      </c>
      <c r="S3297" s="16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8329</v>
      </c>
      <c r="O3298">
        <f t="shared" si="255"/>
        <v>144</v>
      </c>
      <c r="P3298" s="10">
        <f t="shared" si="256"/>
        <v>45.98</v>
      </c>
      <c r="Q3298" s="14" t="s">
        <v>8278</v>
      </c>
      <c r="R3298" s="14" t="s">
        <v>8279</v>
      </c>
      <c r="S3298" s="16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8329</v>
      </c>
      <c r="O3299">
        <f t="shared" si="255"/>
        <v>100</v>
      </c>
      <c r="P3299" s="10">
        <f t="shared" si="256"/>
        <v>125.09</v>
      </c>
      <c r="Q3299" s="14" t="s">
        <v>8278</v>
      </c>
      <c r="R3299" s="14" t="s">
        <v>8279</v>
      </c>
      <c r="S3299" s="16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8329</v>
      </c>
      <c r="O3300">
        <f t="shared" si="255"/>
        <v>102</v>
      </c>
      <c r="P3300" s="10">
        <f t="shared" si="256"/>
        <v>141.29</v>
      </c>
      <c r="Q3300" s="14" t="s">
        <v>8278</v>
      </c>
      <c r="R3300" s="14" t="s">
        <v>8279</v>
      </c>
      <c r="S3300" s="16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8329</v>
      </c>
      <c r="O3301">
        <f t="shared" si="255"/>
        <v>116</v>
      </c>
      <c r="P3301" s="10">
        <f t="shared" si="256"/>
        <v>55.33</v>
      </c>
      <c r="Q3301" s="14" t="s">
        <v>8278</v>
      </c>
      <c r="R3301" s="14" t="s">
        <v>8279</v>
      </c>
      <c r="S3301" s="16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8329</v>
      </c>
      <c r="O3302">
        <f t="shared" si="255"/>
        <v>136</v>
      </c>
      <c r="P3302" s="10">
        <f t="shared" si="256"/>
        <v>46.42</v>
      </c>
      <c r="Q3302" s="14" t="s">
        <v>8278</v>
      </c>
      <c r="R3302" s="14" t="s">
        <v>8279</v>
      </c>
      <c r="S3302" s="16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8329</v>
      </c>
      <c r="O3303">
        <f t="shared" si="255"/>
        <v>133</v>
      </c>
      <c r="P3303" s="10">
        <f t="shared" si="256"/>
        <v>57.2</v>
      </c>
      <c r="Q3303" s="14" t="s">
        <v>8278</v>
      </c>
      <c r="R3303" s="14" t="s">
        <v>8279</v>
      </c>
      <c r="S3303" s="16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8329</v>
      </c>
      <c r="O3304">
        <f t="shared" si="255"/>
        <v>103</v>
      </c>
      <c r="P3304" s="10">
        <f t="shared" si="256"/>
        <v>173.7</v>
      </c>
      <c r="Q3304" s="14" t="s">
        <v>8278</v>
      </c>
      <c r="R3304" s="14" t="s">
        <v>8279</v>
      </c>
      <c r="S3304" s="16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8329</v>
      </c>
      <c r="O3305">
        <f t="shared" si="255"/>
        <v>116</v>
      </c>
      <c r="P3305" s="10">
        <f t="shared" si="256"/>
        <v>59.6</v>
      </c>
      <c r="Q3305" s="14" t="s">
        <v>8278</v>
      </c>
      <c r="R3305" s="14" t="s">
        <v>8279</v>
      </c>
      <c r="S3305" s="16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8329</v>
      </c>
      <c r="O3306">
        <f t="shared" si="255"/>
        <v>105</v>
      </c>
      <c r="P3306" s="10">
        <f t="shared" si="256"/>
        <v>89.59</v>
      </c>
      <c r="Q3306" s="14" t="s">
        <v>8278</v>
      </c>
      <c r="R3306" s="14" t="s">
        <v>8279</v>
      </c>
      <c r="S3306" s="16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8329</v>
      </c>
      <c r="O3307">
        <f t="shared" si="255"/>
        <v>102</v>
      </c>
      <c r="P3307" s="10">
        <f t="shared" si="256"/>
        <v>204.05</v>
      </c>
      <c r="Q3307" s="14" t="s">
        <v>8278</v>
      </c>
      <c r="R3307" s="14" t="s">
        <v>8279</v>
      </c>
      <c r="S3307" s="16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8329</v>
      </c>
      <c r="O3308">
        <f t="shared" si="255"/>
        <v>175</v>
      </c>
      <c r="P3308" s="10">
        <f t="shared" si="256"/>
        <v>48.7</v>
      </c>
      <c r="Q3308" s="14" t="s">
        <v>8278</v>
      </c>
      <c r="R3308" s="14" t="s">
        <v>8279</v>
      </c>
      <c r="S3308" s="16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8329</v>
      </c>
      <c r="O3309">
        <f t="shared" si="255"/>
        <v>107</v>
      </c>
      <c r="P3309" s="10">
        <f t="shared" si="256"/>
        <v>53.34</v>
      </c>
      <c r="Q3309" s="14" t="s">
        <v>8278</v>
      </c>
      <c r="R3309" s="14" t="s">
        <v>8279</v>
      </c>
      <c r="S3309" s="16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8329</v>
      </c>
      <c r="O3310">
        <f t="shared" si="255"/>
        <v>122</v>
      </c>
      <c r="P3310" s="10">
        <f t="shared" si="256"/>
        <v>75.09</v>
      </c>
      <c r="Q3310" s="14" t="s">
        <v>8278</v>
      </c>
      <c r="R3310" s="14" t="s">
        <v>8279</v>
      </c>
      <c r="S3310" s="16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8329</v>
      </c>
      <c r="O3311">
        <f t="shared" si="255"/>
        <v>159</v>
      </c>
      <c r="P3311" s="10">
        <f t="shared" si="256"/>
        <v>18</v>
      </c>
      <c r="Q3311" s="14" t="s">
        <v>8278</v>
      </c>
      <c r="R3311" s="14" t="s">
        <v>8279</v>
      </c>
      <c r="S3311" s="16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8329</v>
      </c>
      <c r="O3312">
        <f t="shared" si="255"/>
        <v>100</v>
      </c>
      <c r="P3312" s="10">
        <f t="shared" si="256"/>
        <v>209.84</v>
      </c>
      <c r="Q3312" s="14" t="s">
        <v>8278</v>
      </c>
      <c r="R3312" s="14" t="s">
        <v>8279</v>
      </c>
      <c r="S3312" s="16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8329</v>
      </c>
      <c r="O3313">
        <f t="shared" si="255"/>
        <v>110</v>
      </c>
      <c r="P3313" s="10">
        <f t="shared" si="256"/>
        <v>61.02</v>
      </c>
      <c r="Q3313" s="14" t="s">
        <v>8278</v>
      </c>
      <c r="R3313" s="14" t="s">
        <v>8279</v>
      </c>
      <c r="S3313" s="16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8329</v>
      </c>
      <c r="O3314">
        <f t="shared" si="255"/>
        <v>100</v>
      </c>
      <c r="P3314" s="10">
        <f t="shared" si="256"/>
        <v>61</v>
      </c>
      <c r="Q3314" s="14" t="s">
        <v>8278</v>
      </c>
      <c r="R3314" s="14" t="s">
        <v>8279</v>
      </c>
      <c r="S3314" s="16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8329</v>
      </c>
      <c r="O3315">
        <f t="shared" si="255"/>
        <v>116</v>
      </c>
      <c r="P3315" s="10">
        <f t="shared" si="256"/>
        <v>80.03</v>
      </c>
      <c r="Q3315" s="14" t="s">
        <v>8278</v>
      </c>
      <c r="R3315" s="14" t="s">
        <v>8279</v>
      </c>
      <c r="S3315" s="16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8329</v>
      </c>
      <c r="O3316">
        <f t="shared" si="255"/>
        <v>211</v>
      </c>
      <c r="P3316" s="10">
        <f t="shared" si="256"/>
        <v>29.07</v>
      </c>
      <c r="Q3316" s="14" t="s">
        <v>8278</v>
      </c>
      <c r="R3316" s="14" t="s">
        <v>8279</v>
      </c>
      <c r="S3316" s="16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8329</v>
      </c>
      <c r="O3317">
        <f t="shared" si="255"/>
        <v>110</v>
      </c>
      <c r="P3317" s="10">
        <f t="shared" si="256"/>
        <v>49.44</v>
      </c>
      <c r="Q3317" s="14" t="s">
        <v>8278</v>
      </c>
      <c r="R3317" s="14" t="s">
        <v>8279</v>
      </c>
      <c r="S3317" s="16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8329</v>
      </c>
      <c r="O3318">
        <f t="shared" si="255"/>
        <v>100</v>
      </c>
      <c r="P3318" s="10">
        <f t="shared" si="256"/>
        <v>93.98</v>
      </c>
      <c r="Q3318" s="14" t="s">
        <v>8278</v>
      </c>
      <c r="R3318" s="14" t="s">
        <v>8279</v>
      </c>
      <c r="S3318" s="16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8329</v>
      </c>
      <c r="O3319">
        <f t="shared" si="255"/>
        <v>106</v>
      </c>
      <c r="P3319" s="10">
        <f t="shared" si="256"/>
        <v>61.94</v>
      </c>
      <c r="Q3319" s="14" t="s">
        <v>8278</v>
      </c>
      <c r="R3319" s="14" t="s">
        <v>8279</v>
      </c>
      <c r="S3319" s="16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8329</v>
      </c>
      <c r="O3320">
        <f t="shared" si="255"/>
        <v>126</v>
      </c>
      <c r="P3320" s="10">
        <f t="shared" si="256"/>
        <v>78.5</v>
      </c>
      <c r="Q3320" s="14" t="s">
        <v>8278</v>
      </c>
      <c r="R3320" s="14" t="s">
        <v>8279</v>
      </c>
      <c r="S3320" s="16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8329</v>
      </c>
      <c r="O3321">
        <f t="shared" si="255"/>
        <v>108</v>
      </c>
      <c r="P3321" s="10">
        <f t="shared" si="256"/>
        <v>33.75</v>
      </c>
      <c r="Q3321" s="14" t="s">
        <v>8278</v>
      </c>
      <c r="R3321" s="14" t="s">
        <v>8279</v>
      </c>
      <c r="S3321" s="16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8329</v>
      </c>
      <c r="O3322">
        <f t="shared" si="255"/>
        <v>101</v>
      </c>
      <c r="P3322" s="10">
        <f t="shared" si="256"/>
        <v>66.45</v>
      </c>
      <c r="Q3322" s="14" t="s">
        <v>8278</v>
      </c>
      <c r="R3322" s="14" t="s">
        <v>8279</v>
      </c>
      <c r="S3322" s="16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8329</v>
      </c>
      <c r="O3323">
        <f t="shared" si="255"/>
        <v>107</v>
      </c>
      <c r="P3323" s="10">
        <f t="shared" si="256"/>
        <v>35.799999999999997</v>
      </c>
      <c r="Q3323" s="14" t="s">
        <v>8278</v>
      </c>
      <c r="R3323" s="14" t="s">
        <v>8279</v>
      </c>
      <c r="S3323" s="16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8329</v>
      </c>
      <c r="O3324">
        <f t="shared" si="255"/>
        <v>102</v>
      </c>
      <c r="P3324" s="10">
        <f t="shared" si="256"/>
        <v>145.65</v>
      </c>
      <c r="Q3324" s="14" t="s">
        <v>8278</v>
      </c>
      <c r="R3324" s="14" t="s">
        <v>8279</v>
      </c>
      <c r="S3324" s="16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8329</v>
      </c>
      <c r="O3325">
        <f t="shared" si="255"/>
        <v>126</v>
      </c>
      <c r="P3325" s="10">
        <f t="shared" si="256"/>
        <v>25.69</v>
      </c>
      <c r="Q3325" s="14" t="s">
        <v>8278</v>
      </c>
      <c r="R3325" s="14" t="s">
        <v>8279</v>
      </c>
      <c r="S3325" s="16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8329</v>
      </c>
      <c r="O3326">
        <f t="shared" si="255"/>
        <v>102</v>
      </c>
      <c r="P3326" s="10">
        <f t="shared" si="256"/>
        <v>152.5</v>
      </c>
      <c r="Q3326" s="14" t="s">
        <v>8278</v>
      </c>
      <c r="R3326" s="14" t="s">
        <v>8279</v>
      </c>
      <c r="S3326" s="16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8329</v>
      </c>
      <c r="O3327">
        <f t="shared" si="255"/>
        <v>113</v>
      </c>
      <c r="P3327" s="10">
        <f t="shared" si="256"/>
        <v>30</v>
      </c>
      <c r="Q3327" s="14" t="s">
        <v>8278</v>
      </c>
      <c r="R3327" s="14" t="s">
        <v>8279</v>
      </c>
      <c r="S3327" s="16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8329</v>
      </c>
      <c r="O3328">
        <f t="shared" si="255"/>
        <v>101</v>
      </c>
      <c r="P3328" s="10">
        <f t="shared" si="256"/>
        <v>142.28</v>
      </c>
      <c r="Q3328" s="14" t="s">
        <v>8278</v>
      </c>
      <c r="R3328" s="14" t="s">
        <v>8279</v>
      </c>
      <c r="S3328" s="16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8329</v>
      </c>
      <c r="O3329">
        <f t="shared" si="255"/>
        <v>101</v>
      </c>
      <c r="P3329" s="10">
        <f t="shared" si="256"/>
        <v>24.55</v>
      </c>
      <c r="Q3329" s="14" t="s">
        <v>8278</v>
      </c>
      <c r="R3329" s="14" t="s">
        <v>8279</v>
      </c>
      <c r="S3329" s="16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8329</v>
      </c>
      <c r="O3330">
        <f t="shared" ref="O3330:O3393" si="260">ROUND(E3330/D3330*100,0)</f>
        <v>146</v>
      </c>
      <c r="P3330" s="10">
        <f t="shared" si="256"/>
        <v>292.77999999999997</v>
      </c>
      <c r="Q3330" s="14" t="s">
        <v>8278</v>
      </c>
      <c r="R3330" s="14" t="s">
        <v>8279</v>
      </c>
      <c r="S3330" s="16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8329</v>
      </c>
      <c r="O3331">
        <f t="shared" si="260"/>
        <v>117</v>
      </c>
      <c r="P3331" s="10">
        <f t="shared" ref="P3331:P3394" si="261">IFERROR(ROUND(E3331/L3331,2),0 )</f>
        <v>44.92</v>
      </c>
      <c r="Q3331" s="14" t="s">
        <v>8278</v>
      </c>
      <c r="R3331" s="14" t="s">
        <v>8279</v>
      </c>
      <c r="S3331" s="16">
        <f t="shared" ref="S3331:S3394" si="262">(((J3331/60)/60)/24)+DATE(1970,1,1)</f>
        <v>41837.323009259257</v>
      </c>
      <c r="T3331" s="17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8329</v>
      </c>
      <c r="O3332">
        <f t="shared" si="260"/>
        <v>106</v>
      </c>
      <c r="P3332" s="10">
        <f t="shared" si="261"/>
        <v>23.1</v>
      </c>
      <c r="Q3332" s="14" t="s">
        <v>8278</v>
      </c>
      <c r="R3332" s="14" t="s">
        <v>8279</v>
      </c>
      <c r="S3332" s="16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8329</v>
      </c>
      <c r="O3333">
        <f t="shared" si="260"/>
        <v>105</v>
      </c>
      <c r="P3333" s="10">
        <f t="shared" si="261"/>
        <v>80.400000000000006</v>
      </c>
      <c r="Q3333" s="14" t="s">
        <v>8278</v>
      </c>
      <c r="R3333" s="14" t="s">
        <v>8279</v>
      </c>
      <c r="S3333" s="16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8329</v>
      </c>
      <c r="O3334">
        <f t="shared" si="260"/>
        <v>100</v>
      </c>
      <c r="P3334" s="10">
        <f t="shared" si="261"/>
        <v>72.290000000000006</v>
      </c>
      <c r="Q3334" s="14" t="s">
        <v>8278</v>
      </c>
      <c r="R3334" s="14" t="s">
        <v>8279</v>
      </c>
      <c r="S3334" s="16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8329</v>
      </c>
      <c r="O3335">
        <f t="shared" si="260"/>
        <v>105</v>
      </c>
      <c r="P3335" s="10">
        <f t="shared" si="261"/>
        <v>32.97</v>
      </c>
      <c r="Q3335" s="14" t="s">
        <v>8278</v>
      </c>
      <c r="R3335" s="14" t="s">
        <v>8279</v>
      </c>
      <c r="S3335" s="16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8329</v>
      </c>
      <c r="O3336">
        <f t="shared" si="260"/>
        <v>139</v>
      </c>
      <c r="P3336" s="10">
        <f t="shared" si="261"/>
        <v>116.65</v>
      </c>
      <c r="Q3336" s="14" t="s">
        <v>8278</v>
      </c>
      <c r="R3336" s="14" t="s">
        <v>8279</v>
      </c>
      <c r="S3336" s="16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8329</v>
      </c>
      <c r="O3337">
        <f t="shared" si="260"/>
        <v>100</v>
      </c>
      <c r="P3337" s="10">
        <f t="shared" si="261"/>
        <v>79.62</v>
      </c>
      <c r="Q3337" s="14" t="s">
        <v>8278</v>
      </c>
      <c r="R3337" s="14" t="s">
        <v>8279</v>
      </c>
      <c r="S3337" s="16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8329</v>
      </c>
      <c r="O3338">
        <f t="shared" si="260"/>
        <v>100</v>
      </c>
      <c r="P3338" s="10">
        <f t="shared" si="261"/>
        <v>27.78</v>
      </c>
      <c r="Q3338" s="14" t="s">
        <v>8278</v>
      </c>
      <c r="R3338" s="14" t="s">
        <v>8279</v>
      </c>
      <c r="S3338" s="16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8329</v>
      </c>
      <c r="O3339">
        <f t="shared" si="260"/>
        <v>110</v>
      </c>
      <c r="P3339" s="10">
        <f t="shared" si="261"/>
        <v>81.03</v>
      </c>
      <c r="Q3339" s="14" t="s">
        <v>8278</v>
      </c>
      <c r="R3339" s="14" t="s">
        <v>8279</v>
      </c>
      <c r="S3339" s="16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8329</v>
      </c>
      <c r="O3340">
        <f t="shared" si="260"/>
        <v>102</v>
      </c>
      <c r="P3340" s="10">
        <f t="shared" si="261"/>
        <v>136.85</v>
      </c>
      <c r="Q3340" s="14" t="s">
        <v>8278</v>
      </c>
      <c r="R3340" s="14" t="s">
        <v>8279</v>
      </c>
      <c r="S3340" s="16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8329</v>
      </c>
      <c r="O3341">
        <f t="shared" si="260"/>
        <v>104</v>
      </c>
      <c r="P3341" s="10">
        <f t="shared" si="261"/>
        <v>177.62</v>
      </c>
      <c r="Q3341" s="14" t="s">
        <v>8278</v>
      </c>
      <c r="R3341" s="14" t="s">
        <v>8279</v>
      </c>
      <c r="S3341" s="16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8329</v>
      </c>
      <c r="O3342">
        <f t="shared" si="260"/>
        <v>138</v>
      </c>
      <c r="P3342" s="10">
        <f t="shared" si="261"/>
        <v>109.08</v>
      </c>
      <c r="Q3342" s="14" t="s">
        <v>8278</v>
      </c>
      <c r="R3342" s="14" t="s">
        <v>8279</v>
      </c>
      <c r="S3342" s="16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8329</v>
      </c>
      <c r="O3343">
        <f t="shared" si="260"/>
        <v>100</v>
      </c>
      <c r="P3343" s="10">
        <f t="shared" si="261"/>
        <v>119.64</v>
      </c>
      <c r="Q3343" s="14" t="s">
        <v>8278</v>
      </c>
      <c r="R3343" s="14" t="s">
        <v>8279</v>
      </c>
      <c r="S3343" s="16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8329</v>
      </c>
      <c r="O3344">
        <f t="shared" si="260"/>
        <v>102</v>
      </c>
      <c r="P3344" s="10">
        <f t="shared" si="261"/>
        <v>78.209999999999994</v>
      </c>
      <c r="Q3344" s="14" t="s">
        <v>8278</v>
      </c>
      <c r="R3344" s="14" t="s">
        <v>8279</v>
      </c>
      <c r="S3344" s="16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8329</v>
      </c>
      <c r="O3345">
        <f t="shared" si="260"/>
        <v>171</v>
      </c>
      <c r="P3345" s="10">
        <f t="shared" si="261"/>
        <v>52.17</v>
      </c>
      <c r="Q3345" s="14" t="s">
        <v>8278</v>
      </c>
      <c r="R3345" s="14" t="s">
        <v>8279</v>
      </c>
      <c r="S3345" s="16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8329</v>
      </c>
      <c r="O3346">
        <f t="shared" si="260"/>
        <v>101</v>
      </c>
      <c r="P3346" s="10">
        <f t="shared" si="261"/>
        <v>114.13</v>
      </c>
      <c r="Q3346" s="14" t="s">
        <v>8278</v>
      </c>
      <c r="R3346" s="14" t="s">
        <v>8279</v>
      </c>
      <c r="S3346" s="16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8329</v>
      </c>
      <c r="O3347">
        <f t="shared" si="260"/>
        <v>130</v>
      </c>
      <c r="P3347" s="10">
        <f t="shared" si="261"/>
        <v>50</v>
      </c>
      <c r="Q3347" s="14" t="s">
        <v>8278</v>
      </c>
      <c r="R3347" s="14" t="s">
        <v>8279</v>
      </c>
      <c r="S3347" s="16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8329</v>
      </c>
      <c r="O3348">
        <f t="shared" si="260"/>
        <v>110</v>
      </c>
      <c r="P3348" s="10">
        <f t="shared" si="261"/>
        <v>91.67</v>
      </c>
      <c r="Q3348" s="14" t="s">
        <v>8278</v>
      </c>
      <c r="R3348" s="14" t="s">
        <v>8279</v>
      </c>
      <c r="S3348" s="16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8329</v>
      </c>
      <c r="O3349">
        <f t="shared" si="260"/>
        <v>119</v>
      </c>
      <c r="P3349" s="10">
        <f t="shared" si="261"/>
        <v>108.59</v>
      </c>
      <c r="Q3349" s="14" t="s">
        <v>8278</v>
      </c>
      <c r="R3349" s="14" t="s">
        <v>8279</v>
      </c>
      <c r="S3349" s="16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8329</v>
      </c>
      <c r="O3350">
        <f t="shared" si="260"/>
        <v>100</v>
      </c>
      <c r="P3350" s="10">
        <f t="shared" si="261"/>
        <v>69.819999999999993</v>
      </c>
      <c r="Q3350" s="14" t="s">
        <v>8278</v>
      </c>
      <c r="R3350" s="14" t="s">
        <v>8279</v>
      </c>
      <c r="S3350" s="16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8329</v>
      </c>
      <c r="O3351">
        <f t="shared" si="260"/>
        <v>153</v>
      </c>
      <c r="P3351" s="10">
        <f t="shared" si="261"/>
        <v>109.57</v>
      </c>
      <c r="Q3351" s="14" t="s">
        <v>8278</v>
      </c>
      <c r="R3351" s="14" t="s">
        <v>8279</v>
      </c>
      <c r="S3351" s="16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8329</v>
      </c>
      <c r="O3352">
        <f t="shared" si="260"/>
        <v>104</v>
      </c>
      <c r="P3352" s="10">
        <f t="shared" si="261"/>
        <v>71.67</v>
      </c>
      <c r="Q3352" s="14" t="s">
        <v>8278</v>
      </c>
      <c r="R3352" s="14" t="s">
        <v>8279</v>
      </c>
      <c r="S3352" s="16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8329</v>
      </c>
      <c r="O3353">
        <f t="shared" si="260"/>
        <v>101</v>
      </c>
      <c r="P3353" s="10">
        <f t="shared" si="261"/>
        <v>93.61</v>
      </c>
      <c r="Q3353" s="14" t="s">
        <v>8278</v>
      </c>
      <c r="R3353" s="14" t="s">
        <v>8279</v>
      </c>
      <c r="S3353" s="16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8329</v>
      </c>
      <c r="O3354">
        <f t="shared" si="260"/>
        <v>108</v>
      </c>
      <c r="P3354" s="10">
        <f t="shared" si="261"/>
        <v>76.8</v>
      </c>
      <c r="Q3354" s="14" t="s">
        <v>8278</v>
      </c>
      <c r="R3354" s="14" t="s">
        <v>8279</v>
      </c>
      <c r="S3354" s="16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8329</v>
      </c>
      <c r="O3355">
        <f t="shared" si="260"/>
        <v>315</v>
      </c>
      <c r="P3355" s="10">
        <f t="shared" si="261"/>
        <v>35.799999999999997</v>
      </c>
      <c r="Q3355" s="14" t="s">
        <v>8278</v>
      </c>
      <c r="R3355" s="14" t="s">
        <v>8279</v>
      </c>
      <c r="S3355" s="16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8329</v>
      </c>
      <c r="O3356">
        <f t="shared" si="260"/>
        <v>102</v>
      </c>
      <c r="P3356" s="10">
        <f t="shared" si="261"/>
        <v>55.6</v>
      </c>
      <c r="Q3356" s="14" t="s">
        <v>8278</v>
      </c>
      <c r="R3356" s="14" t="s">
        <v>8279</v>
      </c>
      <c r="S3356" s="16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8329</v>
      </c>
      <c r="O3357">
        <f t="shared" si="260"/>
        <v>126</v>
      </c>
      <c r="P3357" s="10">
        <f t="shared" si="261"/>
        <v>147.33000000000001</v>
      </c>
      <c r="Q3357" s="14" t="s">
        <v>8278</v>
      </c>
      <c r="R3357" s="14" t="s">
        <v>8279</v>
      </c>
      <c r="S3357" s="16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8329</v>
      </c>
      <c r="O3358">
        <f t="shared" si="260"/>
        <v>101</v>
      </c>
      <c r="P3358" s="10">
        <f t="shared" si="261"/>
        <v>56.33</v>
      </c>
      <c r="Q3358" s="14" t="s">
        <v>8278</v>
      </c>
      <c r="R3358" s="14" t="s">
        <v>8279</v>
      </c>
      <c r="S3358" s="16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8329</v>
      </c>
      <c r="O3359">
        <f t="shared" si="260"/>
        <v>101</v>
      </c>
      <c r="P3359" s="10">
        <f t="shared" si="261"/>
        <v>96.19</v>
      </c>
      <c r="Q3359" s="14" t="s">
        <v>8278</v>
      </c>
      <c r="R3359" s="14" t="s">
        <v>8279</v>
      </c>
      <c r="S3359" s="16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8329</v>
      </c>
      <c r="O3360">
        <f t="shared" si="260"/>
        <v>103</v>
      </c>
      <c r="P3360" s="10">
        <f t="shared" si="261"/>
        <v>63.57</v>
      </c>
      <c r="Q3360" s="14" t="s">
        <v>8278</v>
      </c>
      <c r="R3360" s="14" t="s">
        <v>8279</v>
      </c>
      <c r="S3360" s="16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8329</v>
      </c>
      <c r="O3361">
        <f t="shared" si="260"/>
        <v>106</v>
      </c>
      <c r="P3361" s="10">
        <f t="shared" si="261"/>
        <v>184.78</v>
      </c>
      <c r="Q3361" s="14" t="s">
        <v>8278</v>
      </c>
      <c r="R3361" s="14" t="s">
        <v>8279</v>
      </c>
      <c r="S3361" s="16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8329</v>
      </c>
      <c r="O3362">
        <f t="shared" si="260"/>
        <v>101</v>
      </c>
      <c r="P3362" s="10">
        <f t="shared" si="261"/>
        <v>126.72</v>
      </c>
      <c r="Q3362" s="14" t="s">
        <v>8278</v>
      </c>
      <c r="R3362" s="14" t="s">
        <v>8279</v>
      </c>
      <c r="S3362" s="16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8329</v>
      </c>
      <c r="O3363">
        <f t="shared" si="260"/>
        <v>113</v>
      </c>
      <c r="P3363" s="10">
        <f t="shared" si="261"/>
        <v>83.43</v>
      </c>
      <c r="Q3363" s="14" t="s">
        <v>8278</v>
      </c>
      <c r="R3363" s="14" t="s">
        <v>8279</v>
      </c>
      <c r="S3363" s="16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8329</v>
      </c>
      <c r="O3364">
        <f t="shared" si="260"/>
        <v>218</v>
      </c>
      <c r="P3364" s="10">
        <f t="shared" si="261"/>
        <v>54.5</v>
      </c>
      <c r="Q3364" s="14" t="s">
        <v>8278</v>
      </c>
      <c r="R3364" s="14" t="s">
        <v>8279</v>
      </c>
      <c r="S3364" s="16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8329</v>
      </c>
      <c r="O3365">
        <f t="shared" si="260"/>
        <v>101</v>
      </c>
      <c r="P3365" s="10">
        <f t="shared" si="261"/>
        <v>302.31</v>
      </c>
      <c r="Q3365" s="14" t="s">
        <v>8278</v>
      </c>
      <c r="R3365" s="14" t="s">
        <v>8279</v>
      </c>
      <c r="S3365" s="16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8329</v>
      </c>
      <c r="O3366">
        <f t="shared" si="260"/>
        <v>106</v>
      </c>
      <c r="P3366" s="10">
        <f t="shared" si="261"/>
        <v>44.14</v>
      </c>
      <c r="Q3366" s="14" t="s">
        <v>8278</v>
      </c>
      <c r="R3366" s="14" t="s">
        <v>8279</v>
      </c>
      <c r="S3366" s="16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8329</v>
      </c>
      <c r="O3367">
        <f t="shared" si="260"/>
        <v>104</v>
      </c>
      <c r="P3367" s="10">
        <f t="shared" si="261"/>
        <v>866.67</v>
      </c>
      <c r="Q3367" s="14" t="s">
        <v>8278</v>
      </c>
      <c r="R3367" s="14" t="s">
        <v>8279</v>
      </c>
      <c r="S3367" s="16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8329</v>
      </c>
      <c r="O3368">
        <f t="shared" si="260"/>
        <v>221</v>
      </c>
      <c r="P3368" s="10">
        <f t="shared" si="261"/>
        <v>61.39</v>
      </c>
      <c r="Q3368" s="14" t="s">
        <v>8278</v>
      </c>
      <c r="R3368" s="14" t="s">
        <v>8279</v>
      </c>
      <c r="S3368" s="16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8329</v>
      </c>
      <c r="O3369">
        <f t="shared" si="260"/>
        <v>119</v>
      </c>
      <c r="P3369" s="10">
        <f t="shared" si="261"/>
        <v>29.67</v>
      </c>
      <c r="Q3369" s="14" t="s">
        <v>8278</v>
      </c>
      <c r="R3369" s="14" t="s">
        <v>8279</v>
      </c>
      <c r="S3369" s="16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8329</v>
      </c>
      <c r="O3370">
        <f t="shared" si="260"/>
        <v>105</v>
      </c>
      <c r="P3370" s="10">
        <f t="shared" si="261"/>
        <v>45.48</v>
      </c>
      <c r="Q3370" s="14" t="s">
        <v>8278</v>
      </c>
      <c r="R3370" s="14" t="s">
        <v>8279</v>
      </c>
      <c r="S3370" s="16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8329</v>
      </c>
      <c r="O3371">
        <f t="shared" si="260"/>
        <v>104</v>
      </c>
      <c r="P3371" s="10">
        <f t="shared" si="261"/>
        <v>96.2</v>
      </c>
      <c r="Q3371" s="14" t="s">
        <v>8278</v>
      </c>
      <c r="R3371" s="14" t="s">
        <v>8279</v>
      </c>
      <c r="S3371" s="16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8329</v>
      </c>
      <c r="O3372">
        <f t="shared" si="260"/>
        <v>118</v>
      </c>
      <c r="P3372" s="10">
        <f t="shared" si="261"/>
        <v>67.92</v>
      </c>
      <c r="Q3372" s="14" t="s">
        <v>8278</v>
      </c>
      <c r="R3372" s="14" t="s">
        <v>8279</v>
      </c>
      <c r="S3372" s="16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8329</v>
      </c>
      <c r="O3373">
        <f t="shared" si="260"/>
        <v>139</v>
      </c>
      <c r="P3373" s="10">
        <f t="shared" si="261"/>
        <v>30.78</v>
      </c>
      <c r="Q3373" s="14" t="s">
        <v>8278</v>
      </c>
      <c r="R3373" s="14" t="s">
        <v>8279</v>
      </c>
      <c r="S3373" s="16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8329</v>
      </c>
      <c r="O3374">
        <f t="shared" si="260"/>
        <v>104</v>
      </c>
      <c r="P3374" s="10">
        <f t="shared" si="261"/>
        <v>38.33</v>
      </c>
      <c r="Q3374" s="14" t="s">
        <v>8278</v>
      </c>
      <c r="R3374" s="14" t="s">
        <v>8279</v>
      </c>
      <c r="S3374" s="16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8329</v>
      </c>
      <c r="O3375">
        <f t="shared" si="260"/>
        <v>100</v>
      </c>
      <c r="P3375" s="10">
        <f t="shared" si="261"/>
        <v>66.83</v>
      </c>
      <c r="Q3375" s="14" t="s">
        <v>8278</v>
      </c>
      <c r="R3375" s="14" t="s">
        <v>8279</v>
      </c>
      <c r="S3375" s="16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8329</v>
      </c>
      <c r="O3376">
        <f t="shared" si="260"/>
        <v>107</v>
      </c>
      <c r="P3376" s="10">
        <f t="shared" si="261"/>
        <v>71.73</v>
      </c>
      <c r="Q3376" s="14" t="s">
        <v>8278</v>
      </c>
      <c r="R3376" s="14" t="s">
        <v>8279</v>
      </c>
      <c r="S3376" s="16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8329</v>
      </c>
      <c r="O3377">
        <f t="shared" si="260"/>
        <v>100</v>
      </c>
      <c r="P3377" s="10">
        <f t="shared" si="261"/>
        <v>176.47</v>
      </c>
      <c r="Q3377" s="14" t="s">
        <v>8278</v>
      </c>
      <c r="R3377" s="14" t="s">
        <v>8279</v>
      </c>
      <c r="S3377" s="16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8329</v>
      </c>
      <c r="O3378">
        <f t="shared" si="260"/>
        <v>100</v>
      </c>
      <c r="P3378" s="10">
        <f t="shared" si="261"/>
        <v>421.11</v>
      </c>
      <c r="Q3378" s="14" t="s">
        <v>8278</v>
      </c>
      <c r="R3378" s="14" t="s">
        <v>8279</v>
      </c>
      <c r="S3378" s="16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8329</v>
      </c>
      <c r="O3379">
        <f t="shared" si="260"/>
        <v>101</v>
      </c>
      <c r="P3379" s="10">
        <f t="shared" si="261"/>
        <v>104.99</v>
      </c>
      <c r="Q3379" s="14" t="s">
        <v>8278</v>
      </c>
      <c r="R3379" s="14" t="s">
        <v>8279</v>
      </c>
      <c r="S3379" s="16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8329</v>
      </c>
      <c r="O3380">
        <f t="shared" si="260"/>
        <v>108</v>
      </c>
      <c r="P3380" s="10">
        <f t="shared" si="261"/>
        <v>28.19</v>
      </c>
      <c r="Q3380" s="14" t="s">
        <v>8278</v>
      </c>
      <c r="R3380" s="14" t="s">
        <v>8279</v>
      </c>
      <c r="S3380" s="16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8329</v>
      </c>
      <c r="O3381">
        <f t="shared" si="260"/>
        <v>104</v>
      </c>
      <c r="P3381" s="10">
        <f t="shared" si="261"/>
        <v>54.55</v>
      </c>
      <c r="Q3381" s="14" t="s">
        <v>8278</v>
      </c>
      <c r="R3381" s="14" t="s">
        <v>8279</v>
      </c>
      <c r="S3381" s="16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8329</v>
      </c>
      <c r="O3382">
        <f t="shared" si="260"/>
        <v>104</v>
      </c>
      <c r="P3382" s="10">
        <f t="shared" si="261"/>
        <v>111.89</v>
      </c>
      <c r="Q3382" s="14" t="s">
        <v>8278</v>
      </c>
      <c r="R3382" s="14" t="s">
        <v>8279</v>
      </c>
      <c r="S3382" s="16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8329</v>
      </c>
      <c r="O3383">
        <f t="shared" si="260"/>
        <v>102</v>
      </c>
      <c r="P3383" s="10">
        <f t="shared" si="261"/>
        <v>85.21</v>
      </c>
      <c r="Q3383" s="14" t="s">
        <v>8278</v>
      </c>
      <c r="R3383" s="14" t="s">
        <v>8279</v>
      </c>
      <c r="S3383" s="16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8329</v>
      </c>
      <c r="O3384">
        <f t="shared" si="260"/>
        <v>101</v>
      </c>
      <c r="P3384" s="10">
        <f t="shared" si="261"/>
        <v>76.650000000000006</v>
      </c>
      <c r="Q3384" s="14" t="s">
        <v>8278</v>
      </c>
      <c r="R3384" s="14" t="s">
        <v>8279</v>
      </c>
      <c r="S3384" s="16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8329</v>
      </c>
      <c r="O3385">
        <f t="shared" si="260"/>
        <v>112</v>
      </c>
      <c r="P3385" s="10">
        <f t="shared" si="261"/>
        <v>65.17</v>
      </c>
      <c r="Q3385" s="14" t="s">
        <v>8278</v>
      </c>
      <c r="R3385" s="14" t="s">
        <v>8279</v>
      </c>
      <c r="S3385" s="16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8329</v>
      </c>
      <c r="O3386">
        <f t="shared" si="260"/>
        <v>100</v>
      </c>
      <c r="P3386" s="10">
        <f t="shared" si="261"/>
        <v>93.76</v>
      </c>
      <c r="Q3386" s="14" t="s">
        <v>8278</v>
      </c>
      <c r="R3386" s="14" t="s">
        <v>8279</v>
      </c>
      <c r="S3386" s="16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8329</v>
      </c>
      <c r="O3387">
        <f t="shared" si="260"/>
        <v>100</v>
      </c>
      <c r="P3387" s="10">
        <f t="shared" si="261"/>
        <v>133.33000000000001</v>
      </c>
      <c r="Q3387" s="14" t="s">
        <v>8278</v>
      </c>
      <c r="R3387" s="14" t="s">
        <v>8279</v>
      </c>
      <c r="S3387" s="16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8329</v>
      </c>
      <c r="O3388">
        <f t="shared" si="260"/>
        <v>105</v>
      </c>
      <c r="P3388" s="10">
        <f t="shared" si="261"/>
        <v>51.22</v>
      </c>
      <c r="Q3388" s="14" t="s">
        <v>8278</v>
      </c>
      <c r="R3388" s="14" t="s">
        <v>8279</v>
      </c>
      <c r="S3388" s="16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8329</v>
      </c>
      <c r="O3389">
        <f t="shared" si="260"/>
        <v>117</v>
      </c>
      <c r="P3389" s="10">
        <f t="shared" si="261"/>
        <v>100.17</v>
      </c>
      <c r="Q3389" s="14" t="s">
        <v>8278</v>
      </c>
      <c r="R3389" s="14" t="s">
        <v>8279</v>
      </c>
      <c r="S3389" s="16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8329</v>
      </c>
      <c r="O3390">
        <f t="shared" si="260"/>
        <v>104</v>
      </c>
      <c r="P3390" s="10">
        <f t="shared" si="261"/>
        <v>34.6</v>
      </c>
      <c r="Q3390" s="14" t="s">
        <v>8278</v>
      </c>
      <c r="R3390" s="14" t="s">
        <v>8279</v>
      </c>
      <c r="S3390" s="16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8329</v>
      </c>
      <c r="O3391">
        <f t="shared" si="260"/>
        <v>115</v>
      </c>
      <c r="P3391" s="10">
        <f t="shared" si="261"/>
        <v>184.68</v>
      </c>
      <c r="Q3391" s="14" t="s">
        <v>8278</v>
      </c>
      <c r="R3391" s="14" t="s">
        <v>8279</v>
      </c>
      <c r="S3391" s="16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8329</v>
      </c>
      <c r="O3392">
        <f t="shared" si="260"/>
        <v>102</v>
      </c>
      <c r="P3392" s="10">
        <f t="shared" si="261"/>
        <v>69.819999999999993</v>
      </c>
      <c r="Q3392" s="14" t="s">
        <v>8278</v>
      </c>
      <c r="R3392" s="14" t="s">
        <v>8279</v>
      </c>
      <c r="S3392" s="16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8329</v>
      </c>
      <c r="O3393">
        <f t="shared" si="260"/>
        <v>223</v>
      </c>
      <c r="P3393" s="10">
        <f t="shared" si="261"/>
        <v>61.94</v>
      </c>
      <c r="Q3393" s="14" t="s">
        <v>8278</v>
      </c>
      <c r="R3393" s="14" t="s">
        <v>8279</v>
      </c>
      <c r="S3393" s="16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8329</v>
      </c>
      <c r="O3394">
        <f t="shared" ref="O3394:O3457" si="265">ROUND(E3394/D3394*100,0)</f>
        <v>100</v>
      </c>
      <c r="P3394" s="10">
        <f t="shared" si="261"/>
        <v>41.67</v>
      </c>
      <c r="Q3394" s="14" t="s">
        <v>8278</v>
      </c>
      <c r="R3394" s="14" t="s">
        <v>8279</v>
      </c>
      <c r="S3394" s="16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8329</v>
      </c>
      <c r="O3395">
        <f t="shared" si="265"/>
        <v>106</v>
      </c>
      <c r="P3395" s="10">
        <f t="shared" ref="P3395:P3458" si="266">IFERROR(ROUND(E3395/L3395,2),0 )</f>
        <v>36.07</v>
      </c>
      <c r="Q3395" s="14" t="s">
        <v>8278</v>
      </c>
      <c r="R3395" s="14" t="s">
        <v>8279</v>
      </c>
      <c r="S3395" s="16">
        <f t="shared" ref="S3395:S3458" si="267">(((J3395/60)/60)/24)+DATE(1970,1,1)</f>
        <v>41923.921643518523</v>
      </c>
      <c r="T3395" s="17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8329</v>
      </c>
      <c r="O3396">
        <f t="shared" si="265"/>
        <v>142</v>
      </c>
      <c r="P3396" s="10">
        <f t="shared" si="266"/>
        <v>29</v>
      </c>
      <c r="Q3396" s="14" t="s">
        <v>8278</v>
      </c>
      <c r="R3396" s="14" t="s">
        <v>8279</v>
      </c>
      <c r="S3396" s="16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8329</v>
      </c>
      <c r="O3397">
        <f t="shared" si="265"/>
        <v>184</v>
      </c>
      <c r="P3397" s="10">
        <f t="shared" si="266"/>
        <v>24.21</v>
      </c>
      <c r="Q3397" s="14" t="s">
        <v>8278</v>
      </c>
      <c r="R3397" s="14" t="s">
        <v>8279</v>
      </c>
      <c r="S3397" s="16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8329</v>
      </c>
      <c r="O3398">
        <f t="shared" si="265"/>
        <v>104</v>
      </c>
      <c r="P3398" s="10">
        <f t="shared" si="266"/>
        <v>55.89</v>
      </c>
      <c r="Q3398" s="14" t="s">
        <v>8278</v>
      </c>
      <c r="R3398" s="14" t="s">
        <v>8279</v>
      </c>
      <c r="S3398" s="16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8329</v>
      </c>
      <c r="O3399">
        <f t="shared" si="265"/>
        <v>112</v>
      </c>
      <c r="P3399" s="10">
        <f t="shared" si="266"/>
        <v>11.67</v>
      </c>
      <c r="Q3399" s="14" t="s">
        <v>8278</v>
      </c>
      <c r="R3399" s="14" t="s">
        <v>8279</v>
      </c>
      <c r="S3399" s="16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8329</v>
      </c>
      <c r="O3400">
        <f t="shared" si="265"/>
        <v>111</v>
      </c>
      <c r="P3400" s="10">
        <f t="shared" si="266"/>
        <v>68.349999999999994</v>
      </c>
      <c r="Q3400" s="14" t="s">
        <v>8278</v>
      </c>
      <c r="R3400" s="14" t="s">
        <v>8279</v>
      </c>
      <c r="S3400" s="16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8329</v>
      </c>
      <c r="O3401">
        <f t="shared" si="265"/>
        <v>104</v>
      </c>
      <c r="P3401" s="10">
        <f t="shared" si="266"/>
        <v>27.07</v>
      </c>
      <c r="Q3401" s="14" t="s">
        <v>8278</v>
      </c>
      <c r="R3401" s="14" t="s">
        <v>8279</v>
      </c>
      <c r="S3401" s="16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8329</v>
      </c>
      <c r="O3402">
        <f t="shared" si="265"/>
        <v>100</v>
      </c>
      <c r="P3402" s="10">
        <f t="shared" si="266"/>
        <v>118.13</v>
      </c>
      <c r="Q3402" s="14" t="s">
        <v>8278</v>
      </c>
      <c r="R3402" s="14" t="s">
        <v>8279</v>
      </c>
      <c r="S3402" s="16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8329</v>
      </c>
      <c r="O3403">
        <f t="shared" si="265"/>
        <v>102</v>
      </c>
      <c r="P3403" s="10">
        <f t="shared" si="266"/>
        <v>44.76</v>
      </c>
      <c r="Q3403" s="14" t="s">
        <v>8278</v>
      </c>
      <c r="R3403" s="14" t="s">
        <v>8279</v>
      </c>
      <c r="S3403" s="16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8329</v>
      </c>
      <c r="O3404">
        <f t="shared" si="265"/>
        <v>110</v>
      </c>
      <c r="P3404" s="10">
        <f t="shared" si="266"/>
        <v>99.79</v>
      </c>
      <c r="Q3404" s="14" t="s">
        <v>8278</v>
      </c>
      <c r="R3404" s="14" t="s">
        <v>8279</v>
      </c>
      <c r="S3404" s="16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8329</v>
      </c>
      <c r="O3405">
        <f t="shared" si="265"/>
        <v>100</v>
      </c>
      <c r="P3405" s="10">
        <f t="shared" si="266"/>
        <v>117.65</v>
      </c>
      <c r="Q3405" s="14" t="s">
        <v>8278</v>
      </c>
      <c r="R3405" s="14" t="s">
        <v>8279</v>
      </c>
      <c r="S3405" s="16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8329</v>
      </c>
      <c r="O3406">
        <f t="shared" si="265"/>
        <v>122</v>
      </c>
      <c r="P3406" s="10">
        <f t="shared" si="266"/>
        <v>203.33</v>
      </c>
      <c r="Q3406" s="14" t="s">
        <v>8278</v>
      </c>
      <c r="R3406" s="14" t="s">
        <v>8279</v>
      </c>
      <c r="S3406" s="16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8329</v>
      </c>
      <c r="O3407">
        <f t="shared" si="265"/>
        <v>138</v>
      </c>
      <c r="P3407" s="10">
        <f t="shared" si="266"/>
        <v>28.32</v>
      </c>
      <c r="Q3407" s="14" t="s">
        <v>8278</v>
      </c>
      <c r="R3407" s="14" t="s">
        <v>8279</v>
      </c>
      <c r="S3407" s="16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8329</v>
      </c>
      <c r="O3408">
        <f t="shared" si="265"/>
        <v>100</v>
      </c>
      <c r="P3408" s="10">
        <f t="shared" si="266"/>
        <v>110.23</v>
      </c>
      <c r="Q3408" s="14" t="s">
        <v>8278</v>
      </c>
      <c r="R3408" s="14" t="s">
        <v>8279</v>
      </c>
      <c r="S3408" s="16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8329</v>
      </c>
      <c r="O3409">
        <f t="shared" si="265"/>
        <v>107</v>
      </c>
      <c r="P3409" s="10">
        <f t="shared" si="266"/>
        <v>31.97</v>
      </c>
      <c r="Q3409" s="14" t="s">
        <v>8278</v>
      </c>
      <c r="R3409" s="14" t="s">
        <v>8279</v>
      </c>
      <c r="S3409" s="16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8329</v>
      </c>
      <c r="O3410">
        <f t="shared" si="265"/>
        <v>211</v>
      </c>
      <c r="P3410" s="10">
        <f t="shared" si="266"/>
        <v>58.61</v>
      </c>
      <c r="Q3410" s="14" t="s">
        <v>8278</v>
      </c>
      <c r="R3410" s="14" t="s">
        <v>8279</v>
      </c>
      <c r="S3410" s="16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8329</v>
      </c>
      <c r="O3411">
        <f t="shared" si="265"/>
        <v>124</v>
      </c>
      <c r="P3411" s="10">
        <f t="shared" si="266"/>
        <v>29.43</v>
      </c>
      <c r="Q3411" s="14" t="s">
        <v>8278</v>
      </c>
      <c r="R3411" s="14" t="s">
        <v>8279</v>
      </c>
      <c r="S3411" s="16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8329</v>
      </c>
      <c r="O3412">
        <f t="shared" si="265"/>
        <v>109</v>
      </c>
      <c r="P3412" s="10">
        <f t="shared" si="266"/>
        <v>81.38</v>
      </c>
      <c r="Q3412" s="14" t="s">
        <v>8278</v>
      </c>
      <c r="R3412" s="14" t="s">
        <v>8279</v>
      </c>
      <c r="S3412" s="16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8329</v>
      </c>
      <c r="O3413">
        <f t="shared" si="265"/>
        <v>104</v>
      </c>
      <c r="P3413" s="10">
        <f t="shared" si="266"/>
        <v>199.17</v>
      </c>
      <c r="Q3413" s="14" t="s">
        <v>8278</v>
      </c>
      <c r="R3413" s="14" t="s">
        <v>8279</v>
      </c>
      <c r="S3413" s="16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8329</v>
      </c>
      <c r="O3414">
        <f t="shared" si="265"/>
        <v>100</v>
      </c>
      <c r="P3414" s="10">
        <f t="shared" si="266"/>
        <v>115.38</v>
      </c>
      <c r="Q3414" s="14" t="s">
        <v>8278</v>
      </c>
      <c r="R3414" s="14" t="s">
        <v>8279</v>
      </c>
      <c r="S3414" s="16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8329</v>
      </c>
      <c r="O3415">
        <f t="shared" si="265"/>
        <v>130</v>
      </c>
      <c r="P3415" s="10">
        <f t="shared" si="266"/>
        <v>46.43</v>
      </c>
      <c r="Q3415" s="14" t="s">
        <v>8278</v>
      </c>
      <c r="R3415" s="14" t="s">
        <v>8279</v>
      </c>
      <c r="S3415" s="16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8329</v>
      </c>
      <c r="O3416">
        <f t="shared" si="265"/>
        <v>104</v>
      </c>
      <c r="P3416" s="10">
        <f t="shared" si="266"/>
        <v>70.569999999999993</v>
      </c>
      <c r="Q3416" s="14" t="s">
        <v>8278</v>
      </c>
      <c r="R3416" s="14" t="s">
        <v>8279</v>
      </c>
      <c r="S3416" s="16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8329</v>
      </c>
      <c r="O3417">
        <f t="shared" si="265"/>
        <v>100</v>
      </c>
      <c r="P3417" s="10">
        <f t="shared" si="266"/>
        <v>22.22</v>
      </c>
      <c r="Q3417" s="14" t="s">
        <v>8278</v>
      </c>
      <c r="R3417" s="14" t="s">
        <v>8279</v>
      </c>
      <c r="S3417" s="16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8329</v>
      </c>
      <c r="O3418">
        <f t="shared" si="265"/>
        <v>120</v>
      </c>
      <c r="P3418" s="10">
        <f t="shared" si="266"/>
        <v>159.47</v>
      </c>
      <c r="Q3418" s="14" t="s">
        <v>8278</v>
      </c>
      <c r="R3418" s="14" t="s">
        <v>8279</v>
      </c>
      <c r="S3418" s="16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8329</v>
      </c>
      <c r="O3419">
        <f t="shared" si="265"/>
        <v>100</v>
      </c>
      <c r="P3419" s="10">
        <f t="shared" si="266"/>
        <v>37.78</v>
      </c>
      <c r="Q3419" s="14" t="s">
        <v>8278</v>
      </c>
      <c r="R3419" s="14" t="s">
        <v>8279</v>
      </c>
      <c r="S3419" s="16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8329</v>
      </c>
      <c r="O3420">
        <f t="shared" si="265"/>
        <v>101</v>
      </c>
      <c r="P3420" s="10">
        <f t="shared" si="266"/>
        <v>72.05</v>
      </c>
      <c r="Q3420" s="14" t="s">
        <v>8278</v>
      </c>
      <c r="R3420" s="14" t="s">
        <v>8279</v>
      </c>
      <c r="S3420" s="16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8329</v>
      </c>
      <c r="O3421">
        <f t="shared" si="265"/>
        <v>107</v>
      </c>
      <c r="P3421" s="10">
        <f t="shared" si="266"/>
        <v>63.7</v>
      </c>
      <c r="Q3421" s="14" t="s">
        <v>8278</v>
      </c>
      <c r="R3421" s="14" t="s">
        <v>8279</v>
      </c>
      <c r="S3421" s="16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8329</v>
      </c>
      <c r="O3422">
        <f t="shared" si="265"/>
        <v>138</v>
      </c>
      <c r="P3422" s="10">
        <f t="shared" si="266"/>
        <v>28.41</v>
      </c>
      <c r="Q3422" s="14" t="s">
        <v>8278</v>
      </c>
      <c r="R3422" s="14" t="s">
        <v>8279</v>
      </c>
      <c r="S3422" s="16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8329</v>
      </c>
      <c r="O3423">
        <f t="shared" si="265"/>
        <v>101</v>
      </c>
      <c r="P3423" s="10">
        <f t="shared" si="266"/>
        <v>103.21</v>
      </c>
      <c r="Q3423" s="14" t="s">
        <v>8278</v>
      </c>
      <c r="R3423" s="14" t="s">
        <v>8279</v>
      </c>
      <c r="S3423" s="16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8329</v>
      </c>
      <c r="O3424">
        <f t="shared" si="265"/>
        <v>109</v>
      </c>
      <c r="P3424" s="10">
        <f t="shared" si="266"/>
        <v>71.150000000000006</v>
      </c>
      <c r="Q3424" s="14" t="s">
        <v>8278</v>
      </c>
      <c r="R3424" s="14" t="s">
        <v>8279</v>
      </c>
      <c r="S3424" s="16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8329</v>
      </c>
      <c r="O3425">
        <f t="shared" si="265"/>
        <v>140</v>
      </c>
      <c r="P3425" s="10">
        <f t="shared" si="266"/>
        <v>35</v>
      </c>
      <c r="Q3425" s="14" t="s">
        <v>8278</v>
      </c>
      <c r="R3425" s="14" t="s">
        <v>8279</v>
      </c>
      <c r="S3425" s="16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8329</v>
      </c>
      <c r="O3426">
        <f t="shared" si="265"/>
        <v>104</v>
      </c>
      <c r="P3426" s="10">
        <f t="shared" si="266"/>
        <v>81.78</v>
      </c>
      <c r="Q3426" s="14" t="s">
        <v>8278</v>
      </c>
      <c r="R3426" s="14" t="s">
        <v>8279</v>
      </c>
      <c r="S3426" s="16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8329</v>
      </c>
      <c r="O3427">
        <f t="shared" si="265"/>
        <v>103</v>
      </c>
      <c r="P3427" s="10">
        <f t="shared" si="266"/>
        <v>297.02999999999997</v>
      </c>
      <c r="Q3427" s="14" t="s">
        <v>8278</v>
      </c>
      <c r="R3427" s="14" t="s">
        <v>8279</v>
      </c>
      <c r="S3427" s="16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8329</v>
      </c>
      <c r="O3428">
        <f t="shared" si="265"/>
        <v>108</v>
      </c>
      <c r="P3428" s="10">
        <f t="shared" si="266"/>
        <v>46.61</v>
      </c>
      <c r="Q3428" s="14" t="s">
        <v>8278</v>
      </c>
      <c r="R3428" s="14" t="s">
        <v>8279</v>
      </c>
      <c r="S3428" s="16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8329</v>
      </c>
      <c r="O3429">
        <f t="shared" si="265"/>
        <v>100</v>
      </c>
      <c r="P3429" s="10">
        <f t="shared" si="266"/>
        <v>51.72</v>
      </c>
      <c r="Q3429" s="14" t="s">
        <v>8278</v>
      </c>
      <c r="R3429" s="14" t="s">
        <v>8279</v>
      </c>
      <c r="S3429" s="16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8329</v>
      </c>
      <c r="O3430">
        <f t="shared" si="265"/>
        <v>103</v>
      </c>
      <c r="P3430" s="10">
        <f t="shared" si="266"/>
        <v>40.29</v>
      </c>
      <c r="Q3430" s="14" t="s">
        <v>8278</v>
      </c>
      <c r="R3430" s="14" t="s">
        <v>8279</v>
      </c>
      <c r="S3430" s="16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8329</v>
      </c>
      <c r="O3431">
        <f t="shared" si="265"/>
        <v>130</v>
      </c>
      <c r="P3431" s="10">
        <f t="shared" si="266"/>
        <v>16.25</v>
      </c>
      <c r="Q3431" s="14" t="s">
        <v>8278</v>
      </c>
      <c r="R3431" s="14" t="s">
        <v>8279</v>
      </c>
      <c r="S3431" s="16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8329</v>
      </c>
      <c r="O3432">
        <f t="shared" si="265"/>
        <v>109</v>
      </c>
      <c r="P3432" s="10">
        <f t="shared" si="266"/>
        <v>30.15</v>
      </c>
      <c r="Q3432" s="14" t="s">
        <v>8278</v>
      </c>
      <c r="R3432" s="14" t="s">
        <v>8279</v>
      </c>
      <c r="S3432" s="16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8329</v>
      </c>
      <c r="O3433">
        <f t="shared" si="265"/>
        <v>100</v>
      </c>
      <c r="P3433" s="10">
        <f t="shared" si="266"/>
        <v>95.24</v>
      </c>
      <c r="Q3433" s="14" t="s">
        <v>8278</v>
      </c>
      <c r="R3433" s="14" t="s">
        <v>8279</v>
      </c>
      <c r="S3433" s="16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8329</v>
      </c>
      <c r="O3434">
        <f t="shared" si="265"/>
        <v>110</v>
      </c>
      <c r="P3434" s="10">
        <f t="shared" si="266"/>
        <v>52.21</v>
      </c>
      <c r="Q3434" s="14" t="s">
        <v>8278</v>
      </c>
      <c r="R3434" s="14" t="s">
        <v>8279</v>
      </c>
      <c r="S3434" s="16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8329</v>
      </c>
      <c r="O3435">
        <f t="shared" si="265"/>
        <v>100</v>
      </c>
      <c r="P3435" s="10">
        <f t="shared" si="266"/>
        <v>134.15</v>
      </c>
      <c r="Q3435" s="14" t="s">
        <v>8278</v>
      </c>
      <c r="R3435" s="14" t="s">
        <v>8279</v>
      </c>
      <c r="S3435" s="16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8329</v>
      </c>
      <c r="O3436">
        <f t="shared" si="265"/>
        <v>106</v>
      </c>
      <c r="P3436" s="10">
        <f t="shared" si="266"/>
        <v>62.83</v>
      </c>
      <c r="Q3436" s="14" t="s">
        <v>8278</v>
      </c>
      <c r="R3436" s="14" t="s">
        <v>8279</v>
      </c>
      <c r="S3436" s="16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8329</v>
      </c>
      <c r="O3437">
        <f t="shared" si="265"/>
        <v>112</v>
      </c>
      <c r="P3437" s="10">
        <f t="shared" si="266"/>
        <v>58.95</v>
      </c>
      <c r="Q3437" s="14" t="s">
        <v>8278</v>
      </c>
      <c r="R3437" s="14" t="s">
        <v>8279</v>
      </c>
      <c r="S3437" s="16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8329</v>
      </c>
      <c r="O3438">
        <f t="shared" si="265"/>
        <v>106</v>
      </c>
      <c r="P3438" s="10">
        <f t="shared" si="266"/>
        <v>143.11000000000001</v>
      </c>
      <c r="Q3438" s="14" t="s">
        <v>8278</v>
      </c>
      <c r="R3438" s="14" t="s">
        <v>8279</v>
      </c>
      <c r="S3438" s="16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8329</v>
      </c>
      <c r="O3439">
        <f t="shared" si="265"/>
        <v>101</v>
      </c>
      <c r="P3439" s="10">
        <f t="shared" si="266"/>
        <v>84.17</v>
      </c>
      <c r="Q3439" s="14" t="s">
        <v>8278</v>
      </c>
      <c r="R3439" s="14" t="s">
        <v>8279</v>
      </c>
      <c r="S3439" s="16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8329</v>
      </c>
      <c r="O3440">
        <f t="shared" si="265"/>
        <v>104</v>
      </c>
      <c r="P3440" s="10">
        <f t="shared" si="266"/>
        <v>186.07</v>
      </c>
      <c r="Q3440" s="14" t="s">
        <v>8278</v>
      </c>
      <c r="R3440" s="14" t="s">
        <v>8279</v>
      </c>
      <c r="S3440" s="16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8329</v>
      </c>
      <c r="O3441">
        <f t="shared" si="265"/>
        <v>135</v>
      </c>
      <c r="P3441" s="10">
        <f t="shared" si="266"/>
        <v>89.79</v>
      </c>
      <c r="Q3441" s="14" t="s">
        <v>8278</v>
      </c>
      <c r="R3441" s="14" t="s">
        <v>8279</v>
      </c>
      <c r="S3441" s="16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8329</v>
      </c>
      <c r="O3442">
        <f t="shared" si="265"/>
        <v>105</v>
      </c>
      <c r="P3442" s="10">
        <f t="shared" si="266"/>
        <v>64.16</v>
      </c>
      <c r="Q3442" s="14" t="s">
        <v>8278</v>
      </c>
      <c r="R3442" s="14" t="s">
        <v>8279</v>
      </c>
      <c r="S3442" s="16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8329</v>
      </c>
      <c r="O3443">
        <f t="shared" si="265"/>
        <v>103</v>
      </c>
      <c r="P3443" s="10">
        <f t="shared" si="266"/>
        <v>59.65</v>
      </c>
      <c r="Q3443" s="14" t="s">
        <v>8278</v>
      </c>
      <c r="R3443" s="14" t="s">
        <v>8279</v>
      </c>
      <c r="S3443" s="16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8329</v>
      </c>
      <c r="O3444">
        <f t="shared" si="265"/>
        <v>100</v>
      </c>
      <c r="P3444" s="10">
        <f t="shared" si="266"/>
        <v>31.25</v>
      </c>
      <c r="Q3444" s="14" t="s">
        <v>8278</v>
      </c>
      <c r="R3444" s="14" t="s">
        <v>8279</v>
      </c>
      <c r="S3444" s="16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8329</v>
      </c>
      <c r="O3445">
        <f t="shared" si="265"/>
        <v>186</v>
      </c>
      <c r="P3445" s="10">
        <f t="shared" si="266"/>
        <v>41.22</v>
      </c>
      <c r="Q3445" s="14" t="s">
        <v>8278</v>
      </c>
      <c r="R3445" s="14" t="s">
        <v>8279</v>
      </c>
      <c r="S3445" s="16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8329</v>
      </c>
      <c r="O3446">
        <f t="shared" si="265"/>
        <v>289</v>
      </c>
      <c r="P3446" s="10">
        <f t="shared" si="266"/>
        <v>43.35</v>
      </c>
      <c r="Q3446" s="14" t="s">
        <v>8278</v>
      </c>
      <c r="R3446" s="14" t="s">
        <v>8279</v>
      </c>
      <c r="S3446" s="16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8329</v>
      </c>
      <c r="O3447">
        <f t="shared" si="265"/>
        <v>100</v>
      </c>
      <c r="P3447" s="10">
        <f t="shared" si="266"/>
        <v>64.52</v>
      </c>
      <c r="Q3447" s="14" t="s">
        <v>8278</v>
      </c>
      <c r="R3447" s="14" t="s">
        <v>8279</v>
      </c>
      <c r="S3447" s="16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8329</v>
      </c>
      <c r="O3448">
        <f t="shared" si="265"/>
        <v>108</v>
      </c>
      <c r="P3448" s="10">
        <f t="shared" si="266"/>
        <v>43.28</v>
      </c>
      <c r="Q3448" s="14" t="s">
        <v>8278</v>
      </c>
      <c r="R3448" s="14" t="s">
        <v>8279</v>
      </c>
      <c r="S3448" s="16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8329</v>
      </c>
      <c r="O3449">
        <f t="shared" si="265"/>
        <v>108</v>
      </c>
      <c r="P3449" s="10">
        <f t="shared" si="266"/>
        <v>77</v>
      </c>
      <c r="Q3449" s="14" t="s">
        <v>8278</v>
      </c>
      <c r="R3449" s="14" t="s">
        <v>8279</v>
      </c>
      <c r="S3449" s="16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8329</v>
      </c>
      <c r="O3450">
        <f t="shared" si="265"/>
        <v>110</v>
      </c>
      <c r="P3450" s="10">
        <f t="shared" si="266"/>
        <v>51.22</v>
      </c>
      <c r="Q3450" s="14" t="s">
        <v>8278</v>
      </c>
      <c r="R3450" s="14" t="s">
        <v>8279</v>
      </c>
      <c r="S3450" s="16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8329</v>
      </c>
      <c r="O3451">
        <f t="shared" si="265"/>
        <v>171</v>
      </c>
      <c r="P3451" s="10">
        <f t="shared" si="266"/>
        <v>68.25</v>
      </c>
      <c r="Q3451" s="14" t="s">
        <v>8278</v>
      </c>
      <c r="R3451" s="14" t="s">
        <v>8279</v>
      </c>
      <c r="S3451" s="16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8329</v>
      </c>
      <c r="O3452">
        <f t="shared" si="265"/>
        <v>152</v>
      </c>
      <c r="P3452" s="10">
        <f t="shared" si="266"/>
        <v>19.489999999999998</v>
      </c>
      <c r="Q3452" s="14" t="s">
        <v>8278</v>
      </c>
      <c r="R3452" s="14" t="s">
        <v>8279</v>
      </c>
      <c r="S3452" s="16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8329</v>
      </c>
      <c r="O3453">
        <f t="shared" si="265"/>
        <v>101</v>
      </c>
      <c r="P3453" s="10">
        <f t="shared" si="266"/>
        <v>41.13</v>
      </c>
      <c r="Q3453" s="14" t="s">
        <v>8278</v>
      </c>
      <c r="R3453" s="14" t="s">
        <v>8279</v>
      </c>
      <c r="S3453" s="16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8329</v>
      </c>
      <c r="O3454">
        <f t="shared" si="265"/>
        <v>153</v>
      </c>
      <c r="P3454" s="10">
        <f t="shared" si="266"/>
        <v>41.41</v>
      </c>
      <c r="Q3454" s="14" t="s">
        <v>8278</v>
      </c>
      <c r="R3454" s="14" t="s">
        <v>8279</v>
      </c>
      <c r="S3454" s="16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8329</v>
      </c>
      <c r="O3455">
        <f t="shared" si="265"/>
        <v>128</v>
      </c>
      <c r="P3455" s="10">
        <f t="shared" si="266"/>
        <v>27.5</v>
      </c>
      <c r="Q3455" s="14" t="s">
        <v>8278</v>
      </c>
      <c r="R3455" s="14" t="s">
        <v>8279</v>
      </c>
      <c r="S3455" s="16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8329</v>
      </c>
      <c r="O3456">
        <f t="shared" si="265"/>
        <v>101</v>
      </c>
      <c r="P3456" s="10">
        <f t="shared" si="266"/>
        <v>33.57</v>
      </c>
      <c r="Q3456" s="14" t="s">
        <v>8278</v>
      </c>
      <c r="R3456" s="14" t="s">
        <v>8279</v>
      </c>
      <c r="S3456" s="16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8329</v>
      </c>
      <c r="O3457">
        <f t="shared" si="265"/>
        <v>101</v>
      </c>
      <c r="P3457" s="10">
        <f t="shared" si="266"/>
        <v>145.87</v>
      </c>
      <c r="Q3457" s="14" t="s">
        <v>8278</v>
      </c>
      <c r="R3457" s="14" t="s">
        <v>8279</v>
      </c>
      <c r="S3457" s="16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8329</v>
      </c>
      <c r="O3458">
        <f t="shared" ref="O3458:O3521" si="270">ROUND(E3458/D3458*100,0)</f>
        <v>191</v>
      </c>
      <c r="P3458" s="10">
        <f t="shared" si="266"/>
        <v>358.69</v>
      </c>
      <c r="Q3458" s="14" t="s">
        <v>8278</v>
      </c>
      <c r="R3458" s="14" t="s">
        <v>8279</v>
      </c>
      <c r="S3458" s="16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8329</v>
      </c>
      <c r="O3459">
        <f t="shared" si="270"/>
        <v>140</v>
      </c>
      <c r="P3459" s="10">
        <f t="shared" ref="P3459:P3522" si="271">IFERROR(ROUND(E3459/L3459,2),0 )</f>
        <v>50.98</v>
      </c>
      <c r="Q3459" s="14" t="s">
        <v>8278</v>
      </c>
      <c r="R3459" s="14" t="s">
        <v>8279</v>
      </c>
      <c r="S3459" s="16">
        <f t="shared" ref="S3459:S3522" si="272">(((J3459/60)/60)/24)+DATE(1970,1,1)</f>
        <v>42016.706678240742</v>
      </c>
      <c r="T3459" s="17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8329</v>
      </c>
      <c r="O3460">
        <f t="shared" si="270"/>
        <v>124</v>
      </c>
      <c r="P3460" s="10">
        <f t="shared" si="271"/>
        <v>45.04</v>
      </c>
      <c r="Q3460" s="14" t="s">
        <v>8278</v>
      </c>
      <c r="R3460" s="14" t="s">
        <v>8279</v>
      </c>
      <c r="S3460" s="16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8329</v>
      </c>
      <c r="O3461">
        <f t="shared" si="270"/>
        <v>126</v>
      </c>
      <c r="P3461" s="10">
        <f t="shared" si="271"/>
        <v>17.53</v>
      </c>
      <c r="Q3461" s="14" t="s">
        <v>8278</v>
      </c>
      <c r="R3461" s="14" t="s">
        <v>8279</v>
      </c>
      <c r="S3461" s="16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8329</v>
      </c>
      <c r="O3462">
        <f t="shared" si="270"/>
        <v>190</v>
      </c>
      <c r="P3462" s="10">
        <f t="shared" si="271"/>
        <v>50</v>
      </c>
      <c r="Q3462" s="14" t="s">
        <v>8278</v>
      </c>
      <c r="R3462" s="14" t="s">
        <v>8279</v>
      </c>
      <c r="S3462" s="16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8329</v>
      </c>
      <c r="O3463">
        <f t="shared" si="270"/>
        <v>139</v>
      </c>
      <c r="P3463" s="10">
        <f t="shared" si="271"/>
        <v>57.92</v>
      </c>
      <c r="Q3463" s="14" t="s">
        <v>8278</v>
      </c>
      <c r="R3463" s="14" t="s">
        <v>8279</v>
      </c>
      <c r="S3463" s="16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8329</v>
      </c>
      <c r="O3464">
        <f t="shared" si="270"/>
        <v>202</v>
      </c>
      <c r="P3464" s="10">
        <f t="shared" si="271"/>
        <v>29.71</v>
      </c>
      <c r="Q3464" s="14" t="s">
        <v>8278</v>
      </c>
      <c r="R3464" s="14" t="s">
        <v>8279</v>
      </c>
      <c r="S3464" s="16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8329</v>
      </c>
      <c r="O3465">
        <f t="shared" si="270"/>
        <v>103</v>
      </c>
      <c r="P3465" s="10">
        <f t="shared" si="271"/>
        <v>90.68</v>
      </c>
      <c r="Q3465" s="14" t="s">
        <v>8278</v>
      </c>
      <c r="R3465" s="14" t="s">
        <v>8279</v>
      </c>
      <c r="S3465" s="16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8329</v>
      </c>
      <c r="O3466">
        <f t="shared" si="270"/>
        <v>102</v>
      </c>
      <c r="P3466" s="10">
        <f t="shared" si="271"/>
        <v>55.01</v>
      </c>
      <c r="Q3466" s="14" t="s">
        <v>8278</v>
      </c>
      <c r="R3466" s="14" t="s">
        <v>8279</v>
      </c>
      <c r="S3466" s="16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8329</v>
      </c>
      <c r="O3467">
        <f t="shared" si="270"/>
        <v>103</v>
      </c>
      <c r="P3467" s="10">
        <f t="shared" si="271"/>
        <v>57.22</v>
      </c>
      <c r="Q3467" s="14" t="s">
        <v>8278</v>
      </c>
      <c r="R3467" s="14" t="s">
        <v>8279</v>
      </c>
      <c r="S3467" s="16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8329</v>
      </c>
      <c r="O3468">
        <f t="shared" si="270"/>
        <v>127</v>
      </c>
      <c r="P3468" s="10">
        <f t="shared" si="271"/>
        <v>72.95</v>
      </c>
      <c r="Q3468" s="14" t="s">
        <v>8278</v>
      </c>
      <c r="R3468" s="14" t="s">
        <v>8279</v>
      </c>
      <c r="S3468" s="16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8329</v>
      </c>
      <c r="O3469">
        <f t="shared" si="270"/>
        <v>101</v>
      </c>
      <c r="P3469" s="10">
        <f t="shared" si="271"/>
        <v>64.47</v>
      </c>
      <c r="Q3469" s="14" t="s">
        <v>8278</v>
      </c>
      <c r="R3469" s="14" t="s">
        <v>8279</v>
      </c>
      <c r="S3469" s="16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8329</v>
      </c>
      <c r="O3470">
        <f t="shared" si="270"/>
        <v>122</v>
      </c>
      <c r="P3470" s="10">
        <f t="shared" si="271"/>
        <v>716.35</v>
      </c>
      <c r="Q3470" s="14" t="s">
        <v>8278</v>
      </c>
      <c r="R3470" s="14" t="s">
        <v>8279</v>
      </c>
      <c r="S3470" s="16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8329</v>
      </c>
      <c r="O3471">
        <f t="shared" si="270"/>
        <v>113</v>
      </c>
      <c r="P3471" s="10">
        <f t="shared" si="271"/>
        <v>50.4</v>
      </c>
      <c r="Q3471" s="14" t="s">
        <v>8278</v>
      </c>
      <c r="R3471" s="14" t="s">
        <v>8279</v>
      </c>
      <c r="S3471" s="16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8329</v>
      </c>
      <c r="O3472">
        <f t="shared" si="270"/>
        <v>150</v>
      </c>
      <c r="P3472" s="10">
        <f t="shared" si="271"/>
        <v>41.67</v>
      </c>
      <c r="Q3472" s="14" t="s">
        <v>8278</v>
      </c>
      <c r="R3472" s="14" t="s">
        <v>8279</v>
      </c>
      <c r="S3472" s="16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8329</v>
      </c>
      <c r="O3473">
        <f t="shared" si="270"/>
        <v>215</v>
      </c>
      <c r="P3473" s="10">
        <f t="shared" si="271"/>
        <v>35.770000000000003</v>
      </c>
      <c r="Q3473" s="14" t="s">
        <v>8278</v>
      </c>
      <c r="R3473" s="14" t="s">
        <v>8279</v>
      </c>
      <c r="S3473" s="16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8329</v>
      </c>
      <c r="O3474">
        <f t="shared" si="270"/>
        <v>102</v>
      </c>
      <c r="P3474" s="10">
        <f t="shared" si="271"/>
        <v>88.74</v>
      </c>
      <c r="Q3474" s="14" t="s">
        <v>8278</v>
      </c>
      <c r="R3474" s="14" t="s">
        <v>8279</v>
      </c>
      <c r="S3474" s="16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8329</v>
      </c>
      <c r="O3475">
        <f t="shared" si="270"/>
        <v>100</v>
      </c>
      <c r="P3475" s="10">
        <f t="shared" si="271"/>
        <v>148.47999999999999</v>
      </c>
      <c r="Q3475" s="14" t="s">
        <v>8278</v>
      </c>
      <c r="R3475" s="14" t="s">
        <v>8279</v>
      </c>
      <c r="S3475" s="16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8329</v>
      </c>
      <c r="O3476">
        <f t="shared" si="270"/>
        <v>101</v>
      </c>
      <c r="P3476" s="10">
        <f t="shared" si="271"/>
        <v>51.79</v>
      </c>
      <c r="Q3476" s="14" t="s">
        <v>8278</v>
      </c>
      <c r="R3476" s="14" t="s">
        <v>8279</v>
      </c>
      <c r="S3476" s="16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8329</v>
      </c>
      <c r="O3477">
        <f t="shared" si="270"/>
        <v>113</v>
      </c>
      <c r="P3477" s="10">
        <f t="shared" si="271"/>
        <v>20</v>
      </c>
      <c r="Q3477" s="14" t="s">
        <v>8278</v>
      </c>
      <c r="R3477" s="14" t="s">
        <v>8279</v>
      </c>
      <c r="S3477" s="16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8329</v>
      </c>
      <c r="O3478">
        <f t="shared" si="270"/>
        <v>104</v>
      </c>
      <c r="P3478" s="10">
        <f t="shared" si="271"/>
        <v>52</v>
      </c>
      <c r="Q3478" s="14" t="s">
        <v>8278</v>
      </c>
      <c r="R3478" s="14" t="s">
        <v>8279</v>
      </c>
      <c r="S3478" s="16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8329</v>
      </c>
      <c r="O3479">
        <f t="shared" si="270"/>
        <v>115</v>
      </c>
      <c r="P3479" s="10">
        <f t="shared" si="271"/>
        <v>53.23</v>
      </c>
      <c r="Q3479" s="14" t="s">
        <v>8278</v>
      </c>
      <c r="R3479" s="14" t="s">
        <v>8279</v>
      </c>
      <c r="S3479" s="16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8329</v>
      </c>
      <c r="O3480">
        <f t="shared" si="270"/>
        <v>113</v>
      </c>
      <c r="P3480" s="10">
        <f t="shared" si="271"/>
        <v>39.6</v>
      </c>
      <c r="Q3480" s="14" t="s">
        <v>8278</v>
      </c>
      <c r="R3480" s="14" t="s">
        <v>8279</v>
      </c>
      <c r="S3480" s="16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8329</v>
      </c>
      <c r="O3481">
        <f t="shared" si="270"/>
        <v>128</v>
      </c>
      <c r="P3481" s="10">
        <f t="shared" si="271"/>
        <v>34.25</v>
      </c>
      <c r="Q3481" s="14" t="s">
        <v>8278</v>
      </c>
      <c r="R3481" s="14" t="s">
        <v>8279</v>
      </c>
      <c r="S3481" s="16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8329</v>
      </c>
      <c r="O3482">
        <f t="shared" si="270"/>
        <v>143</v>
      </c>
      <c r="P3482" s="10">
        <f t="shared" si="271"/>
        <v>164.62</v>
      </c>
      <c r="Q3482" s="14" t="s">
        <v>8278</v>
      </c>
      <c r="R3482" s="14" t="s">
        <v>8279</v>
      </c>
      <c r="S3482" s="16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8329</v>
      </c>
      <c r="O3483">
        <f t="shared" si="270"/>
        <v>119</v>
      </c>
      <c r="P3483" s="10">
        <f t="shared" si="271"/>
        <v>125.05</v>
      </c>
      <c r="Q3483" s="14" t="s">
        <v>8278</v>
      </c>
      <c r="R3483" s="14" t="s">
        <v>8279</v>
      </c>
      <c r="S3483" s="16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8329</v>
      </c>
      <c r="O3484">
        <f t="shared" si="270"/>
        <v>138</v>
      </c>
      <c r="P3484" s="10">
        <f t="shared" si="271"/>
        <v>51.88</v>
      </c>
      <c r="Q3484" s="14" t="s">
        <v>8278</v>
      </c>
      <c r="R3484" s="14" t="s">
        <v>8279</v>
      </c>
      <c r="S3484" s="16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8329</v>
      </c>
      <c r="O3485">
        <f t="shared" si="270"/>
        <v>160</v>
      </c>
      <c r="P3485" s="10">
        <f t="shared" si="271"/>
        <v>40.29</v>
      </c>
      <c r="Q3485" s="14" t="s">
        <v>8278</v>
      </c>
      <c r="R3485" s="14" t="s">
        <v>8279</v>
      </c>
      <c r="S3485" s="16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8329</v>
      </c>
      <c r="O3486">
        <f t="shared" si="270"/>
        <v>114</v>
      </c>
      <c r="P3486" s="10">
        <f t="shared" si="271"/>
        <v>64.91</v>
      </c>
      <c r="Q3486" s="14" t="s">
        <v>8278</v>
      </c>
      <c r="R3486" s="14" t="s">
        <v>8279</v>
      </c>
      <c r="S3486" s="16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8329</v>
      </c>
      <c r="O3487">
        <f t="shared" si="270"/>
        <v>101</v>
      </c>
      <c r="P3487" s="10">
        <f t="shared" si="271"/>
        <v>55.33</v>
      </c>
      <c r="Q3487" s="14" t="s">
        <v>8278</v>
      </c>
      <c r="R3487" s="14" t="s">
        <v>8279</v>
      </c>
      <c r="S3487" s="16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8329</v>
      </c>
      <c r="O3488">
        <f t="shared" si="270"/>
        <v>155</v>
      </c>
      <c r="P3488" s="10">
        <f t="shared" si="271"/>
        <v>83.14</v>
      </c>
      <c r="Q3488" s="14" t="s">
        <v>8278</v>
      </c>
      <c r="R3488" s="14" t="s">
        <v>8279</v>
      </c>
      <c r="S3488" s="16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8329</v>
      </c>
      <c r="O3489">
        <f t="shared" si="270"/>
        <v>128</v>
      </c>
      <c r="P3489" s="10">
        <f t="shared" si="271"/>
        <v>38.71</v>
      </c>
      <c r="Q3489" s="14" t="s">
        <v>8278</v>
      </c>
      <c r="R3489" s="14" t="s">
        <v>8279</v>
      </c>
      <c r="S3489" s="16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8329</v>
      </c>
      <c r="O3490">
        <f t="shared" si="270"/>
        <v>121</v>
      </c>
      <c r="P3490" s="10">
        <f t="shared" si="271"/>
        <v>125.38</v>
      </c>
      <c r="Q3490" s="14" t="s">
        <v>8278</v>
      </c>
      <c r="R3490" s="14" t="s">
        <v>8279</v>
      </c>
      <c r="S3490" s="16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8329</v>
      </c>
      <c r="O3491">
        <f t="shared" si="270"/>
        <v>113</v>
      </c>
      <c r="P3491" s="10">
        <f t="shared" si="271"/>
        <v>78.260000000000005</v>
      </c>
      <c r="Q3491" s="14" t="s">
        <v>8278</v>
      </c>
      <c r="R3491" s="14" t="s">
        <v>8279</v>
      </c>
      <c r="S3491" s="16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8329</v>
      </c>
      <c r="O3492">
        <f t="shared" si="270"/>
        <v>128</v>
      </c>
      <c r="P3492" s="10">
        <f t="shared" si="271"/>
        <v>47.22</v>
      </c>
      <c r="Q3492" s="14" t="s">
        <v>8278</v>
      </c>
      <c r="R3492" s="14" t="s">
        <v>8279</v>
      </c>
      <c r="S3492" s="16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8329</v>
      </c>
      <c r="O3493">
        <f t="shared" si="270"/>
        <v>158</v>
      </c>
      <c r="P3493" s="10">
        <f t="shared" si="271"/>
        <v>79.099999999999994</v>
      </c>
      <c r="Q3493" s="14" t="s">
        <v>8278</v>
      </c>
      <c r="R3493" s="14" t="s">
        <v>8279</v>
      </c>
      <c r="S3493" s="16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8329</v>
      </c>
      <c r="O3494">
        <f t="shared" si="270"/>
        <v>105</v>
      </c>
      <c r="P3494" s="10">
        <f t="shared" si="271"/>
        <v>114.29</v>
      </c>
      <c r="Q3494" s="14" t="s">
        <v>8278</v>
      </c>
      <c r="R3494" s="14" t="s">
        <v>8279</v>
      </c>
      <c r="S3494" s="16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8329</v>
      </c>
      <c r="O3495">
        <f t="shared" si="270"/>
        <v>100</v>
      </c>
      <c r="P3495" s="10">
        <f t="shared" si="271"/>
        <v>51.72</v>
      </c>
      <c r="Q3495" s="14" t="s">
        <v>8278</v>
      </c>
      <c r="R3495" s="14" t="s">
        <v>8279</v>
      </c>
      <c r="S3495" s="16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8329</v>
      </c>
      <c r="O3496">
        <f t="shared" si="270"/>
        <v>100</v>
      </c>
      <c r="P3496" s="10">
        <f t="shared" si="271"/>
        <v>30.77</v>
      </c>
      <c r="Q3496" s="14" t="s">
        <v>8278</v>
      </c>
      <c r="R3496" s="14" t="s">
        <v>8279</v>
      </c>
      <c r="S3496" s="16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8329</v>
      </c>
      <c r="O3497">
        <f t="shared" si="270"/>
        <v>107</v>
      </c>
      <c r="P3497" s="10">
        <f t="shared" si="271"/>
        <v>74.209999999999994</v>
      </c>
      <c r="Q3497" s="14" t="s">
        <v>8278</v>
      </c>
      <c r="R3497" s="14" t="s">
        <v>8279</v>
      </c>
      <c r="S3497" s="16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8329</v>
      </c>
      <c r="O3498">
        <f t="shared" si="270"/>
        <v>124</v>
      </c>
      <c r="P3498" s="10">
        <f t="shared" si="271"/>
        <v>47.85</v>
      </c>
      <c r="Q3498" s="14" t="s">
        <v>8278</v>
      </c>
      <c r="R3498" s="14" t="s">
        <v>8279</v>
      </c>
      <c r="S3498" s="16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8329</v>
      </c>
      <c r="O3499">
        <f t="shared" si="270"/>
        <v>109</v>
      </c>
      <c r="P3499" s="10">
        <f t="shared" si="271"/>
        <v>34.409999999999997</v>
      </c>
      <c r="Q3499" s="14" t="s">
        <v>8278</v>
      </c>
      <c r="R3499" s="14" t="s">
        <v>8279</v>
      </c>
      <c r="S3499" s="16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8329</v>
      </c>
      <c r="O3500">
        <f t="shared" si="270"/>
        <v>102</v>
      </c>
      <c r="P3500" s="10">
        <f t="shared" si="271"/>
        <v>40.24</v>
      </c>
      <c r="Q3500" s="14" t="s">
        <v>8278</v>
      </c>
      <c r="R3500" s="14" t="s">
        <v>8279</v>
      </c>
      <c r="S3500" s="16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8329</v>
      </c>
      <c r="O3501">
        <f t="shared" si="270"/>
        <v>106</v>
      </c>
      <c r="P3501" s="10">
        <f t="shared" si="271"/>
        <v>60.29</v>
      </c>
      <c r="Q3501" s="14" t="s">
        <v>8278</v>
      </c>
      <c r="R3501" s="14" t="s">
        <v>8279</v>
      </c>
      <c r="S3501" s="16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8329</v>
      </c>
      <c r="O3502">
        <f t="shared" si="270"/>
        <v>106</v>
      </c>
      <c r="P3502" s="10">
        <f t="shared" si="271"/>
        <v>25.31</v>
      </c>
      <c r="Q3502" s="14" t="s">
        <v>8278</v>
      </c>
      <c r="R3502" s="14" t="s">
        <v>8279</v>
      </c>
      <c r="S3502" s="16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8329</v>
      </c>
      <c r="O3503">
        <f t="shared" si="270"/>
        <v>101</v>
      </c>
      <c r="P3503" s="10">
        <f t="shared" si="271"/>
        <v>35.950000000000003</v>
      </c>
      <c r="Q3503" s="14" t="s">
        <v>8278</v>
      </c>
      <c r="R3503" s="14" t="s">
        <v>8279</v>
      </c>
      <c r="S3503" s="16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8329</v>
      </c>
      <c r="O3504">
        <f t="shared" si="270"/>
        <v>105</v>
      </c>
      <c r="P3504" s="10">
        <f t="shared" si="271"/>
        <v>136</v>
      </c>
      <c r="Q3504" s="14" t="s">
        <v>8278</v>
      </c>
      <c r="R3504" s="14" t="s">
        <v>8279</v>
      </c>
      <c r="S3504" s="16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8329</v>
      </c>
      <c r="O3505">
        <f t="shared" si="270"/>
        <v>108</v>
      </c>
      <c r="P3505" s="10">
        <f t="shared" si="271"/>
        <v>70.760000000000005</v>
      </c>
      <c r="Q3505" s="14" t="s">
        <v>8278</v>
      </c>
      <c r="R3505" s="14" t="s">
        <v>8279</v>
      </c>
      <c r="S3505" s="16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8329</v>
      </c>
      <c r="O3506">
        <f t="shared" si="270"/>
        <v>100</v>
      </c>
      <c r="P3506" s="10">
        <f t="shared" si="271"/>
        <v>125</v>
      </c>
      <c r="Q3506" s="14" t="s">
        <v>8278</v>
      </c>
      <c r="R3506" s="14" t="s">
        <v>8279</v>
      </c>
      <c r="S3506" s="16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8329</v>
      </c>
      <c r="O3507">
        <f t="shared" si="270"/>
        <v>104</v>
      </c>
      <c r="P3507" s="10">
        <f t="shared" si="271"/>
        <v>66.510000000000005</v>
      </c>
      <c r="Q3507" s="14" t="s">
        <v>8278</v>
      </c>
      <c r="R3507" s="14" t="s">
        <v>8279</v>
      </c>
      <c r="S3507" s="16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8329</v>
      </c>
      <c r="O3508">
        <f t="shared" si="270"/>
        <v>102</v>
      </c>
      <c r="P3508" s="10">
        <f t="shared" si="271"/>
        <v>105</v>
      </c>
      <c r="Q3508" s="14" t="s">
        <v>8278</v>
      </c>
      <c r="R3508" s="14" t="s">
        <v>8279</v>
      </c>
      <c r="S3508" s="16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8329</v>
      </c>
      <c r="O3509">
        <f t="shared" si="270"/>
        <v>104</v>
      </c>
      <c r="P3509" s="10">
        <f t="shared" si="271"/>
        <v>145</v>
      </c>
      <c r="Q3509" s="14" t="s">
        <v>8278</v>
      </c>
      <c r="R3509" s="14" t="s">
        <v>8279</v>
      </c>
      <c r="S3509" s="16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8329</v>
      </c>
      <c r="O3510">
        <f t="shared" si="270"/>
        <v>180</v>
      </c>
      <c r="P3510" s="10">
        <f t="shared" si="271"/>
        <v>12</v>
      </c>
      <c r="Q3510" s="14" t="s">
        <v>8278</v>
      </c>
      <c r="R3510" s="14" t="s">
        <v>8279</v>
      </c>
      <c r="S3510" s="16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8329</v>
      </c>
      <c r="O3511">
        <f t="shared" si="270"/>
        <v>106</v>
      </c>
      <c r="P3511" s="10">
        <f t="shared" si="271"/>
        <v>96.67</v>
      </c>
      <c r="Q3511" s="14" t="s">
        <v>8278</v>
      </c>
      <c r="R3511" s="14" t="s">
        <v>8279</v>
      </c>
      <c r="S3511" s="16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8329</v>
      </c>
      <c r="O3512">
        <f t="shared" si="270"/>
        <v>101</v>
      </c>
      <c r="P3512" s="10">
        <f t="shared" si="271"/>
        <v>60.33</v>
      </c>
      <c r="Q3512" s="14" t="s">
        <v>8278</v>
      </c>
      <c r="R3512" s="14" t="s">
        <v>8279</v>
      </c>
      <c r="S3512" s="16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8329</v>
      </c>
      <c r="O3513">
        <f t="shared" si="270"/>
        <v>101</v>
      </c>
      <c r="P3513" s="10">
        <f t="shared" si="271"/>
        <v>79.89</v>
      </c>
      <c r="Q3513" s="14" t="s">
        <v>8278</v>
      </c>
      <c r="R3513" s="14" t="s">
        <v>8279</v>
      </c>
      <c r="S3513" s="16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8329</v>
      </c>
      <c r="O3514">
        <f t="shared" si="270"/>
        <v>100</v>
      </c>
      <c r="P3514" s="10">
        <f t="shared" si="271"/>
        <v>58.82</v>
      </c>
      <c r="Q3514" s="14" t="s">
        <v>8278</v>
      </c>
      <c r="R3514" s="14" t="s">
        <v>8279</v>
      </c>
      <c r="S3514" s="16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8329</v>
      </c>
      <c r="O3515">
        <f t="shared" si="270"/>
        <v>118</v>
      </c>
      <c r="P3515" s="10">
        <f t="shared" si="271"/>
        <v>75.34</v>
      </c>
      <c r="Q3515" s="14" t="s">
        <v>8278</v>
      </c>
      <c r="R3515" s="14" t="s">
        <v>8279</v>
      </c>
      <c r="S3515" s="16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8329</v>
      </c>
      <c r="O3516">
        <f t="shared" si="270"/>
        <v>110</v>
      </c>
      <c r="P3516" s="10">
        <f t="shared" si="271"/>
        <v>55</v>
      </c>
      <c r="Q3516" s="14" t="s">
        <v>8278</v>
      </c>
      <c r="R3516" s="14" t="s">
        <v>8279</v>
      </c>
      <c r="S3516" s="16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8329</v>
      </c>
      <c r="O3517">
        <f t="shared" si="270"/>
        <v>103</v>
      </c>
      <c r="P3517" s="10">
        <f t="shared" si="271"/>
        <v>66.959999999999994</v>
      </c>
      <c r="Q3517" s="14" t="s">
        <v>8278</v>
      </c>
      <c r="R3517" s="14" t="s">
        <v>8279</v>
      </c>
      <c r="S3517" s="16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8329</v>
      </c>
      <c r="O3518">
        <f t="shared" si="270"/>
        <v>100</v>
      </c>
      <c r="P3518" s="10">
        <f t="shared" si="271"/>
        <v>227.27</v>
      </c>
      <c r="Q3518" s="14" t="s">
        <v>8278</v>
      </c>
      <c r="R3518" s="14" t="s">
        <v>8279</v>
      </c>
      <c r="S3518" s="16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8329</v>
      </c>
      <c r="O3519">
        <f t="shared" si="270"/>
        <v>100</v>
      </c>
      <c r="P3519" s="10">
        <f t="shared" si="271"/>
        <v>307.69</v>
      </c>
      <c r="Q3519" s="14" t="s">
        <v>8278</v>
      </c>
      <c r="R3519" s="14" t="s">
        <v>8279</v>
      </c>
      <c r="S3519" s="16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8329</v>
      </c>
      <c r="O3520">
        <f t="shared" si="270"/>
        <v>110</v>
      </c>
      <c r="P3520" s="10">
        <f t="shared" si="271"/>
        <v>50.02</v>
      </c>
      <c r="Q3520" s="14" t="s">
        <v>8278</v>
      </c>
      <c r="R3520" s="14" t="s">
        <v>8279</v>
      </c>
      <c r="S3520" s="16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8329</v>
      </c>
      <c r="O3521">
        <f t="shared" si="270"/>
        <v>101</v>
      </c>
      <c r="P3521" s="10">
        <f t="shared" si="271"/>
        <v>72.39</v>
      </c>
      <c r="Q3521" s="14" t="s">
        <v>8278</v>
      </c>
      <c r="R3521" s="14" t="s">
        <v>8279</v>
      </c>
      <c r="S3521" s="16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8329</v>
      </c>
      <c r="O3522">
        <f t="shared" ref="O3522:O3585" si="275">ROUND(E3522/D3522*100,0)</f>
        <v>101</v>
      </c>
      <c r="P3522" s="10">
        <f t="shared" si="271"/>
        <v>95.95</v>
      </c>
      <c r="Q3522" s="14" t="s">
        <v>8278</v>
      </c>
      <c r="R3522" s="14" t="s">
        <v>8279</v>
      </c>
      <c r="S3522" s="16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8329</v>
      </c>
      <c r="O3523">
        <f t="shared" si="275"/>
        <v>169</v>
      </c>
      <c r="P3523" s="10">
        <f t="shared" ref="P3523:P3586" si="276">IFERROR(ROUND(E3523/L3523,2),0 )</f>
        <v>45.62</v>
      </c>
      <c r="Q3523" s="14" t="s">
        <v>8278</v>
      </c>
      <c r="R3523" s="14" t="s">
        <v>8279</v>
      </c>
      <c r="S3523" s="16">
        <f t="shared" ref="S3523:S3586" si="277">(((J3523/60)/60)/24)+DATE(1970,1,1)</f>
        <v>41881.361342592594</v>
      </c>
      <c r="T3523" s="17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8329</v>
      </c>
      <c r="O3524">
        <f t="shared" si="275"/>
        <v>100</v>
      </c>
      <c r="P3524" s="10">
        <f t="shared" si="276"/>
        <v>41.03</v>
      </c>
      <c r="Q3524" s="14" t="s">
        <v>8278</v>
      </c>
      <c r="R3524" s="14" t="s">
        <v>8279</v>
      </c>
      <c r="S3524" s="16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8329</v>
      </c>
      <c r="O3525">
        <f t="shared" si="275"/>
        <v>114</v>
      </c>
      <c r="P3525" s="10">
        <f t="shared" si="276"/>
        <v>56.83</v>
      </c>
      <c r="Q3525" s="14" t="s">
        <v>8278</v>
      </c>
      <c r="R3525" s="14" t="s">
        <v>8279</v>
      </c>
      <c r="S3525" s="16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8329</v>
      </c>
      <c r="O3526">
        <f t="shared" si="275"/>
        <v>102</v>
      </c>
      <c r="P3526" s="10">
        <f t="shared" si="276"/>
        <v>137.24</v>
      </c>
      <c r="Q3526" s="14" t="s">
        <v>8278</v>
      </c>
      <c r="R3526" s="14" t="s">
        <v>8279</v>
      </c>
      <c r="S3526" s="16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8329</v>
      </c>
      <c r="O3527">
        <f t="shared" si="275"/>
        <v>106</v>
      </c>
      <c r="P3527" s="10">
        <f t="shared" si="276"/>
        <v>75.709999999999994</v>
      </c>
      <c r="Q3527" s="14" t="s">
        <v>8278</v>
      </c>
      <c r="R3527" s="14" t="s">
        <v>8279</v>
      </c>
      <c r="S3527" s="16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8329</v>
      </c>
      <c r="O3528">
        <f t="shared" si="275"/>
        <v>102</v>
      </c>
      <c r="P3528" s="10">
        <f t="shared" si="276"/>
        <v>99</v>
      </c>
      <c r="Q3528" s="14" t="s">
        <v>8278</v>
      </c>
      <c r="R3528" s="14" t="s">
        <v>8279</v>
      </c>
      <c r="S3528" s="16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8329</v>
      </c>
      <c r="O3529">
        <f t="shared" si="275"/>
        <v>117</v>
      </c>
      <c r="P3529" s="10">
        <f t="shared" si="276"/>
        <v>81.569999999999993</v>
      </c>
      <c r="Q3529" s="14" t="s">
        <v>8278</v>
      </c>
      <c r="R3529" s="14" t="s">
        <v>8279</v>
      </c>
      <c r="S3529" s="16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8329</v>
      </c>
      <c r="O3530">
        <f t="shared" si="275"/>
        <v>101</v>
      </c>
      <c r="P3530" s="10">
        <f t="shared" si="276"/>
        <v>45.11</v>
      </c>
      <c r="Q3530" s="14" t="s">
        <v>8278</v>
      </c>
      <c r="R3530" s="14" t="s">
        <v>8279</v>
      </c>
      <c r="S3530" s="16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8329</v>
      </c>
      <c r="O3531">
        <f t="shared" si="275"/>
        <v>132</v>
      </c>
      <c r="P3531" s="10">
        <f t="shared" si="276"/>
        <v>36.67</v>
      </c>
      <c r="Q3531" s="14" t="s">
        <v>8278</v>
      </c>
      <c r="R3531" s="14" t="s">
        <v>8279</v>
      </c>
      <c r="S3531" s="16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8329</v>
      </c>
      <c r="O3532">
        <f t="shared" si="275"/>
        <v>100</v>
      </c>
      <c r="P3532" s="10">
        <f t="shared" si="276"/>
        <v>125</v>
      </c>
      <c r="Q3532" s="14" t="s">
        <v>8278</v>
      </c>
      <c r="R3532" s="14" t="s">
        <v>8279</v>
      </c>
      <c r="S3532" s="16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8329</v>
      </c>
      <c r="O3533">
        <f t="shared" si="275"/>
        <v>128</v>
      </c>
      <c r="P3533" s="10">
        <f t="shared" si="276"/>
        <v>49.23</v>
      </c>
      <c r="Q3533" s="14" t="s">
        <v>8278</v>
      </c>
      <c r="R3533" s="14" t="s">
        <v>8279</v>
      </c>
      <c r="S3533" s="16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8329</v>
      </c>
      <c r="O3534">
        <f t="shared" si="275"/>
        <v>119</v>
      </c>
      <c r="P3534" s="10">
        <f t="shared" si="276"/>
        <v>42.3</v>
      </c>
      <c r="Q3534" s="14" t="s">
        <v>8278</v>
      </c>
      <c r="R3534" s="14" t="s">
        <v>8279</v>
      </c>
      <c r="S3534" s="16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8329</v>
      </c>
      <c r="O3535">
        <f t="shared" si="275"/>
        <v>126</v>
      </c>
      <c r="P3535" s="10">
        <f t="shared" si="276"/>
        <v>78.88</v>
      </c>
      <c r="Q3535" s="14" t="s">
        <v>8278</v>
      </c>
      <c r="R3535" s="14" t="s">
        <v>8279</v>
      </c>
      <c r="S3535" s="16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8329</v>
      </c>
      <c r="O3536">
        <f t="shared" si="275"/>
        <v>156</v>
      </c>
      <c r="P3536" s="10">
        <f t="shared" si="276"/>
        <v>38.28</v>
      </c>
      <c r="Q3536" s="14" t="s">
        <v>8278</v>
      </c>
      <c r="R3536" s="14" t="s">
        <v>8279</v>
      </c>
      <c r="S3536" s="16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8329</v>
      </c>
      <c r="O3537">
        <f t="shared" si="275"/>
        <v>103</v>
      </c>
      <c r="P3537" s="10">
        <f t="shared" si="276"/>
        <v>44.85</v>
      </c>
      <c r="Q3537" s="14" t="s">
        <v>8278</v>
      </c>
      <c r="R3537" s="14" t="s">
        <v>8279</v>
      </c>
      <c r="S3537" s="16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8329</v>
      </c>
      <c r="O3538">
        <f t="shared" si="275"/>
        <v>153</v>
      </c>
      <c r="P3538" s="10">
        <f t="shared" si="276"/>
        <v>13.53</v>
      </c>
      <c r="Q3538" s="14" t="s">
        <v>8278</v>
      </c>
      <c r="R3538" s="14" t="s">
        <v>8279</v>
      </c>
      <c r="S3538" s="16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8329</v>
      </c>
      <c r="O3539">
        <f t="shared" si="275"/>
        <v>180</v>
      </c>
      <c r="P3539" s="10">
        <f t="shared" si="276"/>
        <v>43.5</v>
      </c>
      <c r="Q3539" s="14" t="s">
        <v>8278</v>
      </c>
      <c r="R3539" s="14" t="s">
        <v>8279</v>
      </c>
      <c r="S3539" s="16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8329</v>
      </c>
      <c r="O3540">
        <f t="shared" si="275"/>
        <v>128</v>
      </c>
      <c r="P3540" s="10">
        <f t="shared" si="276"/>
        <v>30.95</v>
      </c>
      <c r="Q3540" s="14" t="s">
        <v>8278</v>
      </c>
      <c r="R3540" s="14" t="s">
        <v>8279</v>
      </c>
      <c r="S3540" s="16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8329</v>
      </c>
      <c r="O3541">
        <f t="shared" si="275"/>
        <v>120</v>
      </c>
      <c r="P3541" s="10">
        <f t="shared" si="276"/>
        <v>55.23</v>
      </c>
      <c r="Q3541" s="14" t="s">
        <v>8278</v>
      </c>
      <c r="R3541" s="14" t="s">
        <v>8279</v>
      </c>
      <c r="S3541" s="16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8329</v>
      </c>
      <c r="O3542">
        <f t="shared" si="275"/>
        <v>123</v>
      </c>
      <c r="P3542" s="10">
        <f t="shared" si="276"/>
        <v>46.13</v>
      </c>
      <c r="Q3542" s="14" t="s">
        <v>8278</v>
      </c>
      <c r="R3542" s="14" t="s">
        <v>8279</v>
      </c>
      <c r="S3542" s="16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8329</v>
      </c>
      <c r="O3543">
        <f t="shared" si="275"/>
        <v>105</v>
      </c>
      <c r="P3543" s="10">
        <f t="shared" si="276"/>
        <v>39.380000000000003</v>
      </c>
      <c r="Q3543" s="14" t="s">
        <v>8278</v>
      </c>
      <c r="R3543" s="14" t="s">
        <v>8279</v>
      </c>
      <c r="S3543" s="16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8329</v>
      </c>
      <c r="O3544">
        <f t="shared" si="275"/>
        <v>102</v>
      </c>
      <c r="P3544" s="10">
        <f t="shared" si="276"/>
        <v>66.150000000000006</v>
      </c>
      <c r="Q3544" s="14" t="s">
        <v>8278</v>
      </c>
      <c r="R3544" s="14" t="s">
        <v>8279</v>
      </c>
      <c r="S3544" s="16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8329</v>
      </c>
      <c r="O3545">
        <f t="shared" si="275"/>
        <v>105</v>
      </c>
      <c r="P3545" s="10">
        <f t="shared" si="276"/>
        <v>54.14</v>
      </c>
      <c r="Q3545" s="14" t="s">
        <v>8278</v>
      </c>
      <c r="R3545" s="14" t="s">
        <v>8279</v>
      </c>
      <c r="S3545" s="16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8329</v>
      </c>
      <c r="O3546">
        <f t="shared" si="275"/>
        <v>100</v>
      </c>
      <c r="P3546" s="10">
        <f t="shared" si="276"/>
        <v>104.17</v>
      </c>
      <c r="Q3546" s="14" t="s">
        <v>8278</v>
      </c>
      <c r="R3546" s="14" t="s">
        <v>8279</v>
      </c>
      <c r="S3546" s="16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8329</v>
      </c>
      <c r="O3547">
        <f t="shared" si="275"/>
        <v>100</v>
      </c>
      <c r="P3547" s="10">
        <f t="shared" si="276"/>
        <v>31.38</v>
      </c>
      <c r="Q3547" s="14" t="s">
        <v>8278</v>
      </c>
      <c r="R3547" s="14" t="s">
        <v>8279</v>
      </c>
      <c r="S3547" s="16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8329</v>
      </c>
      <c r="O3548">
        <f t="shared" si="275"/>
        <v>102</v>
      </c>
      <c r="P3548" s="10">
        <f t="shared" si="276"/>
        <v>59.21</v>
      </c>
      <c r="Q3548" s="14" t="s">
        <v>8278</v>
      </c>
      <c r="R3548" s="14" t="s">
        <v>8279</v>
      </c>
      <c r="S3548" s="16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8329</v>
      </c>
      <c r="O3549">
        <f t="shared" si="275"/>
        <v>114</v>
      </c>
      <c r="P3549" s="10">
        <f t="shared" si="276"/>
        <v>119.18</v>
      </c>
      <c r="Q3549" s="14" t="s">
        <v>8278</v>
      </c>
      <c r="R3549" s="14" t="s">
        <v>8279</v>
      </c>
      <c r="S3549" s="16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8329</v>
      </c>
      <c r="O3550">
        <f t="shared" si="275"/>
        <v>102</v>
      </c>
      <c r="P3550" s="10">
        <f t="shared" si="276"/>
        <v>164.62</v>
      </c>
      <c r="Q3550" s="14" t="s">
        <v>8278</v>
      </c>
      <c r="R3550" s="14" t="s">
        <v>8279</v>
      </c>
      <c r="S3550" s="16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8329</v>
      </c>
      <c r="O3551">
        <f t="shared" si="275"/>
        <v>102</v>
      </c>
      <c r="P3551" s="10">
        <f t="shared" si="276"/>
        <v>24.29</v>
      </c>
      <c r="Q3551" s="14" t="s">
        <v>8278</v>
      </c>
      <c r="R3551" s="14" t="s">
        <v>8279</v>
      </c>
      <c r="S3551" s="16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8329</v>
      </c>
      <c r="O3552">
        <f t="shared" si="275"/>
        <v>105</v>
      </c>
      <c r="P3552" s="10">
        <f t="shared" si="276"/>
        <v>40.94</v>
      </c>
      <c r="Q3552" s="14" t="s">
        <v>8278</v>
      </c>
      <c r="R3552" s="14" t="s">
        <v>8279</v>
      </c>
      <c r="S3552" s="16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8329</v>
      </c>
      <c r="O3553">
        <f t="shared" si="275"/>
        <v>102</v>
      </c>
      <c r="P3553" s="10">
        <f t="shared" si="276"/>
        <v>61.1</v>
      </c>
      <c r="Q3553" s="14" t="s">
        <v>8278</v>
      </c>
      <c r="R3553" s="14" t="s">
        <v>8279</v>
      </c>
      <c r="S3553" s="16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8329</v>
      </c>
      <c r="O3554">
        <f t="shared" si="275"/>
        <v>100</v>
      </c>
      <c r="P3554" s="10">
        <f t="shared" si="276"/>
        <v>38.65</v>
      </c>
      <c r="Q3554" s="14" t="s">
        <v>8278</v>
      </c>
      <c r="R3554" s="14" t="s">
        <v>8279</v>
      </c>
      <c r="S3554" s="16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8329</v>
      </c>
      <c r="O3555">
        <f t="shared" si="275"/>
        <v>106</v>
      </c>
      <c r="P3555" s="10">
        <f t="shared" si="276"/>
        <v>56.2</v>
      </c>
      <c r="Q3555" s="14" t="s">
        <v>8278</v>
      </c>
      <c r="R3555" s="14" t="s">
        <v>8279</v>
      </c>
      <c r="S3555" s="16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8329</v>
      </c>
      <c r="O3556">
        <f t="shared" si="275"/>
        <v>113</v>
      </c>
      <c r="P3556" s="10">
        <f t="shared" si="276"/>
        <v>107</v>
      </c>
      <c r="Q3556" s="14" t="s">
        <v>8278</v>
      </c>
      <c r="R3556" s="14" t="s">
        <v>8279</v>
      </c>
      <c r="S3556" s="16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8329</v>
      </c>
      <c r="O3557">
        <f t="shared" si="275"/>
        <v>100</v>
      </c>
      <c r="P3557" s="10">
        <f t="shared" si="276"/>
        <v>171.43</v>
      </c>
      <c r="Q3557" s="14" t="s">
        <v>8278</v>
      </c>
      <c r="R3557" s="14" t="s">
        <v>8279</v>
      </c>
      <c r="S3557" s="16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8329</v>
      </c>
      <c r="O3558">
        <f t="shared" si="275"/>
        <v>100</v>
      </c>
      <c r="P3558" s="10">
        <f t="shared" si="276"/>
        <v>110.5</v>
      </c>
      <c r="Q3558" s="14" t="s">
        <v>8278</v>
      </c>
      <c r="R3558" s="14" t="s">
        <v>8279</v>
      </c>
      <c r="S3558" s="16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8329</v>
      </c>
      <c r="O3559">
        <f t="shared" si="275"/>
        <v>100</v>
      </c>
      <c r="P3559" s="10">
        <f t="shared" si="276"/>
        <v>179.28</v>
      </c>
      <c r="Q3559" s="14" t="s">
        <v>8278</v>
      </c>
      <c r="R3559" s="14" t="s">
        <v>8279</v>
      </c>
      <c r="S3559" s="16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8329</v>
      </c>
      <c r="O3560">
        <f t="shared" si="275"/>
        <v>144</v>
      </c>
      <c r="P3560" s="10">
        <f t="shared" si="276"/>
        <v>22.91</v>
      </c>
      <c r="Q3560" s="14" t="s">
        <v>8278</v>
      </c>
      <c r="R3560" s="14" t="s">
        <v>8279</v>
      </c>
      <c r="S3560" s="16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8329</v>
      </c>
      <c r="O3561">
        <f t="shared" si="275"/>
        <v>104</v>
      </c>
      <c r="P3561" s="10">
        <f t="shared" si="276"/>
        <v>43.13</v>
      </c>
      <c r="Q3561" s="14" t="s">
        <v>8278</v>
      </c>
      <c r="R3561" s="14" t="s">
        <v>8279</v>
      </c>
      <c r="S3561" s="16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8329</v>
      </c>
      <c r="O3562">
        <f t="shared" si="275"/>
        <v>108</v>
      </c>
      <c r="P3562" s="10">
        <f t="shared" si="276"/>
        <v>46.89</v>
      </c>
      <c r="Q3562" s="14" t="s">
        <v>8278</v>
      </c>
      <c r="R3562" s="14" t="s">
        <v>8279</v>
      </c>
      <c r="S3562" s="16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8329</v>
      </c>
      <c r="O3563">
        <f t="shared" si="275"/>
        <v>102</v>
      </c>
      <c r="P3563" s="10">
        <f t="shared" si="276"/>
        <v>47.41</v>
      </c>
      <c r="Q3563" s="14" t="s">
        <v>8278</v>
      </c>
      <c r="R3563" s="14" t="s">
        <v>8279</v>
      </c>
      <c r="S3563" s="16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8329</v>
      </c>
      <c r="O3564">
        <f t="shared" si="275"/>
        <v>149</v>
      </c>
      <c r="P3564" s="10">
        <f t="shared" si="276"/>
        <v>15.13</v>
      </c>
      <c r="Q3564" s="14" t="s">
        <v>8278</v>
      </c>
      <c r="R3564" s="14" t="s">
        <v>8279</v>
      </c>
      <c r="S3564" s="16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8329</v>
      </c>
      <c r="O3565">
        <f t="shared" si="275"/>
        <v>105</v>
      </c>
      <c r="P3565" s="10">
        <f t="shared" si="276"/>
        <v>21.1</v>
      </c>
      <c r="Q3565" s="14" t="s">
        <v>8278</v>
      </c>
      <c r="R3565" s="14" t="s">
        <v>8279</v>
      </c>
      <c r="S3565" s="16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8329</v>
      </c>
      <c r="O3566">
        <f t="shared" si="275"/>
        <v>101</v>
      </c>
      <c r="P3566" s="10">
        <f t="shared" si="276"/>
        <v>59.12</v>
      </c>
      <c r="Q3566" s="14" t="s">
        <v>8278</v>
      </c>
      <c r="R3566" s="14" t="s">
        <v>8279</v>
      </c>
      <c r="S3566" s="16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8329</v>
      </c>
      <c r="O3567">
        <f t="shared" si="275"/>
        <v>131</v>
      </c>
      <c r="P3567" s="10">
        <f t="shared" si="276"/>
        <v>97.92</v>
      </c>
      <c r="Q3567" s="14" t="s">
        <v>8278</v>
      </c>
      <c r="R3567" s="14" t="s">
        <v>8279</v>
      </c>
      <c r="S3567" s="16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8329</v>
      </c>
      <c r="O3568">
        <f t="shared" si="275"/>
        <v>105</v>
      </c>
      <c r="P3568" s="10">
        <f t="shared" si="276"/>
        <v>55.13</v>
      </c>
      <c r="Q3568" s="14" t="s">
        <v>8278</v>
      </c>
      <c r="R3568" s="14" t="s">
        <v>8279</v>
      </c>
      <c r="S3568" s="16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8329</v>
      </c>
      <c r="O3569">
        <f t="shared" si="275"/>
        <v>109</v>
      </c>
      <c r="P3569" s="10">
        <f t="shared" si="276"/>
        <v>26.54</v>
      </c>
      <c r="Q3569" s="14" t="s">
        <v>8278</v>
      </c>
      <c r="R3569" s="14" t="s">
        <v>8279</v>
      </c>
      <c r="S3569" s="16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8329</v>
      </c>
      <c r="O3570">
        <f t="shared" si="275"/>
        <v>111</v>
      </c>
      <c r="P3570" s="10">
        <f t="shared" si="276"/>
        <v>58.42</v>
      </c>
      <c r="Q3570" s="14" t="s">
        <v>8278</v>
      </c>
      <c r="R3570" s="14" t="s">
        <v>8279</v>
      </c>
      <c r="S3570" s="16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8329</v>
      </c>
      <c r="O3571">
        <f t="shared" si="275"/>
        <v>100</v>
      </c>
      <c r="P3571" s="10">
        <f t="shared" si="276"/>
        <v>122.54</v>
      </c>
      <c r="Q3571" s="14" t="s">
        <v>8278</v>
      </c>
      <c r="R3571" s="14" t="s">
        <v>8279</v>
      </c>
      <c r="S3571" s="16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8329</v>
      </c>
      <c r="O3572">
        <f t="shared" si="275"/>
        <v>114</v>
      </c>
      <c r="P3572" s="10">
        <f t="shared" si="276"/>
        <v>87.96</v>
      </c>
      <c r="Q3572" s="14" t="s">
        <v>8278</v>
      </c>
      <c r="R3572" s="14" t="s">
        <v>8279</v>
      </c>
      <c r="S3572" s="16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8329</v>
      </c>
      <c r="O3573">
        <f t="shared" si="275"/>
        <v>122</v>
      </c>
      <c r="P3573" s="10">
        <f t="shared" si="276"/>
        <v>73.239999999999995</v>
      </c>
      <c r="Q3573" s="14" t="s">
        <v>8278</v>
      </c>
      <c r="R3573" s="14" t="s">
        <v>8279</v>
      </c>
      <c r="S3573" s="16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8329</v>
      </c>
      <c r="O3574">
        <f t="shared" si="275"/>
        <v>100</v>
      </c>
      <c r="P3574" s="10">
        <f t="shared" si="276"/>
        <v>55.56</v>
      </c>
      <c r="Q3574" s="14" t="s">
        <v>8278</v>
      </c>
      <c r="R3574" s="14" t="s">
        <v>8279</v>
      </c>
      <c r="S3574" s="16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8329</v>
      </c>
      <c r="O3575">
        <f t="shared" si="275"/>
        <v>103</v>
      </c>
      <c r="P3575" s="10">
        <f t="shared" si="276"/>
        <v>39.54</v>
      </c>
      <c r="Q3575" s="14" t="s">
        <v>8278</v>
      </c>
      <c r="R3575" s="14" t="s">
        <v>8279</v>
      </c>
      <c r="S3575" s="16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8329</v>
      </c>
      <c r="O3576">
        <f t="shared" si="275"/>
        <v>106</v>
      </c>
      <c r="P3576" s="10">
        <f t="shared" si="276"/>
        <v>136.78</v>
      </c>
      <c r="Q3576" s="14" t="s">
        <v>8278</v>
      </c>
      <c r="R3576" s="14" t="s">
        <v>8279</v>
      </c>
      <c r="S3576" s="16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8329</v>
      </c>
      <c r="O3577">
        <f t="shared" si="275"/>
        <v>101</v>
      </c>
      <c r="P3577" s="10">
        <f t="shared" si="276"/>
        <v>99.34</v>
      </c>
      <c r="Q3577" s="14" t="s">
        <v>8278</v>
      </c>
      <c r="R3577" s="14" t="s">
        <v>8279</v>
      </c>
      <c r="S3577" s="16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8329</v>
      </c>
      <c r="O3578">
        <f t="shared" si="275"/>
        <v>100</v>
      </c>
      <c r="P3578" s="10">
        <f t="shared" si="276"/>
        <v>20</v>
      </c>
      <c r="Q3578" s="14" t="s">
        <v>8278</v>
      </c>
      <c r="R3578" s="14" t="s">
        <v>8279</v>
      </c>
      <c r="S3578" s="16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8329</v>
      </c>
      <c r="O3579">
        <f t="shared" si="275"/>
        <v>130</v>
      </c>
      <c r="P3579" s="10">
        <f t="shared" si="276"/>
        <v>28.89</v>
      </c>
      <c r="Q3579" s="14" t="s">
        <v>8278</v>
      </c>
      <c r="R3579" s="14" t="s">
        <v>8279</v>
      </c>
      <c r="S3579" s="16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8329</v>
      </c>
      <c r="O3580">
        <f t="shared" si="275"/>
        <v>100</v>
      </c>
      <c r="P3580" s="10">
        <f t="shared" si="276"/>
        <v>40.549999999999997</v>
      </c>
      <c r="Q3580" s="14" t="s">
        <v>8278</v>
      </c>
      <c r="R3580" s="14" t="s">
        <v>8279</v>
      </c>
      <c r="S3580" s="16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8329</v>
      </c>
      <c r="O3581">
        <f t="shared" si="275"/>
        <v>100</v>
      </c>
      <c r="P3581" s="10">
        <f t="shared" si="276"/>
        <v>35.71</v>
      </c>
      <c r="Q3581" s="14" t="s">
        <v>8278</v>
      </c>
      <c r="R3581" s="14" t="s">
        <v>8279</v>
      </c>
      <c r="S3581" s="16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8329</v>
      </c>
      <c r="O3582">
        <f t="shared" si="275"/>
        <v>114</v>
      </c>
      <c r="P3582" s="10">
        <f t="shared" si="276"/>
        <v>37.96</v>
      </c>
      <c r="Q3582" s="14" t="s">
        <v>8278</v>
      </c>
      <c r="R3582" s="14" t="s">
        <v>8279</v>
      </c>
      <c r="S3582" s="16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8329</v>
      </c>
      <c r="O3583">
        <f t="shared" si="275"/>
        <v>100</v>
      </c>
      <c r="P3583" s="10">
        <f t="shared" si="276"/>
        <v>33.33</v>
      </c>
      <c r="Q3583" s="14" t="s">
        <v>8278</v>
      </c>
      <c r="R3583" s="14" t="s">
        <v>8279</v>
      </c>
      <c r="S3583" s="16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8329</v>
      </c>
      <c r="O3584">
        <f t="shared" si="275"/>
        <v>287</v>
      </c>
      <c r="P3584" s="10">
        <f t="shared" si="276"/>
        <v>58.57</v>
      </c>
      <c r="Q3584" s="14" t="s">
        <v>8278</v>
      </c>
      <c r="R3584" s="14" t="s">
        <v>8279</v>
      </c>
      <c r="S3584" s="16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8329</v>
      </c>
      <c r="O3585">
        <f t="shared" si="275"/>
        <v>109</v>
      </c>
      <c r="P3585" s="10">
        <f t="shared" si="276"/>
        <v>135.63</v>
      </c>
      <c r="Q3585" s="14" t="s">
        <v>8278</v>
      </c>
      <c r="R3585" s="14" t="s">
        <v>8279</v>
      </c>
      <c r="S3585" s="16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8329</v>
      </c>
      <c r="O3586">
        <f t="shared" ref="O3586:O3649" si="280">ROUND(E3586/D3586*100,0)</f>
        <v>116</v>
      </c>
      <c r="P3586" s="10">
        <f t="shared" si="276"/>
        <v>30.94</v>
      </c>
      <c r="Q3586" s="14" t="s">
        <v>8278</v>
      </c>
      <c r="R3586" s="14" t="s">
        <v>8279</v>
      </c>
      <c r="S3586" s="16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8329</v>
      </c>
      <c r="O3587">
        <f t="shared" si="280"/>
        <v>119</v>
      </c>
      <c r="P3587" s="10">
        <f t="shared" ref="P3587:P3650" si="281">IFERROR(ROUND(E3587/L3587,2),0 )</f>
        <v>176.09</v>
      </c>
      <c r="Q3587" s="14" t="s">
        <v>8278</v>
      </c>
      <c r="R3587" s="14" t="s">
        <v>8279</v>
      </c>
      <c r="S3587" s="16">
        <f t="shared" ref="S3587:S3650" si="282">(((J3587/60)/60)/24)+DATE(1970,1,1)</f>
        <v>41964.716319444444</v>
      </c>
      <c r="T3587" s="17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8329</v>
      </c>
      <c r="O3588">
        <f t="shared" si="280"/>
        <v>109</v>
      </c>
      <c r="P3588" s="10">
        <f t="shared" si="281"/>
        <v>151.97999999999999</v>
      </c>
      <c r="Q3588" s="14" t="s">
        <v>8278</v>
      </c>
      <c r="R3588" s="14" t="s">
        <v>8279</v>
      </c>
      <c r="S3588" s="16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8329</v>
      </c>
      <c r="O3589">
        <f t="shared" si="280"/>
        <v>127</v>
      </c>
      <c r="P3589" s="10">
        <f t="shared" si="281"/>
        <v>22.61</v>
      </c>
      <c r="Q3589" s="14" t="s">
        <v>8278</v>
      </c>
      <c r="R3589" s="14" t="s">
        <v>8279</v>
      </c>
      <c r="S3589" s="16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8329</v>
      </c>
      <c r="O3590">
        <f t="shared" si="280"/>
        <v>101</v>
      </c>
      <c r="P3590" s="10">
        <f t="shared" si="281"/>
        <v>18.27</v>
      </c>
      <c r="Q3590" s="14" t="s">
        <v>8278</v>
      </c>
      <c r="R3590" s="14" t="s">
        <v>8279</v>
      </c>
      <c r="S3590" s="16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8329</v>
      </c>
      <c r="O3591">
        <f t="shared" si="280"/>
        <v>128</v>
      </c>
      <c r="P3591" s="10">
        <f t="shared" si="281"/>
        <v>82.26</v>
      </c>
      <c r="Q3591" s="14" t="s">
        <v>8278</v>
      </c>
      <c r="R3591" s="14" t="s">
        <v>8279</v>
      </c>
      <c r="S3591" s="16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8329</v>
      </c>
      <c r="O3592">
        <f t="shared" si="280"/>
        <v>100</v>
      </c>
      <c r="P3592" s="10">
        <f t="shared" si="281"/>
        <v>68.53</v>
      </c>
      <c r="Q3592" s="14" t="s">
        <v>8278</v>
      </c>
      <c r="R3592" s="14" t="s">
        <v>8279</v>
      </c>
      <c r="S3592" s="16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8329</v>
      </c>
      <c r="O3593">
        <f t="shared" si="280"/>
        <v>175</v>
      </c>
      <c r="P3593" s="10">
        <f t="shared" si="281"/>
        <v>68.06</v>
      </c>
      <c r="Q3593" s="14" t="s">
        <v>8278</v>
      </c>
      <c r="R3593" s="14" t="s">
        <v>8279</v>
      </c>
      <c r="S3593" s="16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8329</v>
      </c>
      <c r="O3594">
        <f t="shared" si="280"/>
        <v>127</v>
      </c>
      <c r="P3594" s="10">
        <f t="shared" si="281"/>
        <v>72.709999999999994</v>
      </c>
      <c r="Q3594" s="14" t="s">
        <v>8278</v>
      </c>
      <c r="R3594" s="14" t="s">
        <v>8279</v>
      </c>
      <c r="S3594" s="16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8329</v>
      </c>
      <c r="O3595">
        <f t="shared" si="280"/>
        <v>111</v>
      </c>
      <c r="P3595" s="10">
        <f t="shared" si="281"/>
        <v>77.19</v>
      </c>
      <c r="Q3595" s="14" t="s">
        <v>8278</v>
      </c>
      <c r="R3595" s="14" t="s">
        <v>8279</v>
      </c>
      <c r="S3595" s="16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8329</v>
      </c>
      <c r="O3596">
        <f t="shared" si="280"/>
        <v>126</v>
      </c>
      <c r="P3596" s="10">
        <f t="shared" si="281"/>
        <v>55.97</v>
      </c>
      <c r="Q3596" s="14" t="s">
        <v>8278</v>
      </c>
      <c r="R3596" s="14" t="s">
        <v>8279</v>
      </c>
      <c r="S3596" s="16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8329</v>
      </c>
      <c r="O3597">
        <f t="shared" si="280"/>
        <v>119</v>
      </c>
      <c r="P3597" s="10">
        <f t="shared" si="281"/>
        <v>49.69</v>
      </c>
      <c r="Q3597" s="14" t="s">
        <v>8278</v>
      </c>
      <c r="R3597" s="14" t="s">
        <v>8279</v>
      </c>
      <c r="S3597" s="16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8329</v>
      </c>
      <c r="O3598">
        <f t="shared" si="280"/>
        <v>108</v>
      </c>
      <c r="P3598" s="10">
        <f t="shared" si="281"/>
        <v>79</v>
      </c>
      <c r="Q3598" s="14" t="s">
        <v>8278</v>
      </c>
      <c r="R3598" s="14" t="s">
        <v>8279</v>
      </c>
      <c r="S3598" s="16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8329</v>
      </c>
      <c r="O3599">
        <f t="shared" si="280"/>
        <v>103</v>
      </c>
      <c r="P3599" s="10">
        <f t="shared" si="281"/>
        <v>77.73</v>
      </c>
      <c r="Q3599" s="14" t="s">
        <v>8278</v>
      </c>
      <c r="R3599" s="14" t="s">
        <v>8279</v>
      </c>
      <c r="S3599" s="16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8329</v>
      </c>
      <c r="O3600">
        <f t="shared" si="280"/>
        <v>110</v>
      </c>
      <c r="P3600" s="10">
        <f t="shared" si="281"/>
        <v>40.78</v>
      </c>
      <c r="Q3600" s="14" t="s">
        <v>8278</v>
      </c>
      <c r="R3600" s="14" t="s">
        <v>8279</v>
      </c>
      <c r="S3600" s="16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8329</v>
      </c>
      <c r="O3601">
        <f t="shared" si="280"/>
        <v>202</v>
      </c>
      <c r="P3601" s="10">
        <f t="shared" si="281"/>
        <v>59.41</v>
      </c>
      <c r="Q3601" s="14" t="s">
        <v>8278</v>
      </c>
      <c r="R3601" s="14" t="s">
        <v>8279</v>
      </c>
      <c r="S3601" s="16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8329</v>
      </c>
      <c r="O3602">
        <f t="shared" si="280"/>
        <v>130</v>
      </c>
      <c r="P3602" s="10">
        <f t="shared" si="281"/>
        <v>3.25</v>
      </c>
      <c r="Q3602" s="14" t="s">
        <v>8278</v>
      </c>
      <c r="R3602" s="14" t="s">
        <v>8279</v>
      </c>
      <c r="S3602" s="16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8329</v>
      </c>
      <c r="O3603">
        <f t="shared" si="280"/>
        <v>104</v>
      </c>
      <c r="P3603" s="10">
        <f t="shared" si="281"/>
        <v>39.380000000000003</v>
      </c>
      <c r="Q3603" s="14" t="s">
        <v>8278</v>
      </c>
      <c r="R3603" s="14" t="s">
        <v>8279</v>
      </c>
      <c r="S3603" s="16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8329</v>
      </c>
      <c r="O3604">
        <f t="shared" si="280"/>
        <v>100</v>
      </c>
      <c r="P3604" s="10">
        <f t="shared" si="281"/>
        <v>81.67</v>
      </c>
      <c r="Q3604" s="14" t="s">
        <v>8278</v>
      </c>
      <c r="R3604" s="14" t="s">
        <v>8279</v>
      </c>
      <c r="S3604" s="16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8329</v>
      </c>
      <c r="O3605">
        <f t="shared" si="280"/>
        <v>171</v>
      </c>
      <c r="P3605" s="10">
        <f t="shared" si="281"/>
        <v>44.91</v>
      </c>
      <c r="Q3605" s="14" t="s">
        <v>8278</v>
      </c>
      <c r="R3605" s="14" t="s">
        <v>8279</v>
      </c>
      <c r="S3605" s="16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8329</v>
      </c>
      <c r="O3606">
        <f t="shared" si="280"/>
        <v>113</v>
      </c>
      <c r="P3606" s="10">
        <f t="shared" si="281"/>
        <v>49.06</v>
      </c>
      <c r="Q3606" s="14" t="s">
        <v>8278</v>
      </c>
      <c r="R3606" s="14" t="s">
        <v>8279</v>
      </c>
      <c r="S3606" s="16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8329</v>
      </c>
      <c r="O3607">
        <f t="shared" si="280"/>
        <v>184</v>
      </c>
      <c r="P3607" s="10">
        <f t="shared" si="281"/>
        <v>30.67</v>
      </c>
      <c r="Q3607" s="14" t="s">
        <v>8278</v>
      </c>
      <c r="R3607" s="14" t="s">
        <v>8279</v>
      </c>
      <c r="S3607" s="16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8329</v>
      </c>
      <c r="O3608">
        <f t="shared" si="280"/>
        <v>130</v>
      </c>
      <c r="P3608" s="10">
        <f t="shared" si="281"/>
        <v>61.06</v>
      </c>
      <c r="Q3608" s="14" t="s">
        <v>8278</v>
      </c>
      <c r="R3608" s="14" t="s">
        <v>8279</v>
      </c>
      <c r="S3608" s="16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8329</v>
      </c>
      <c r="O3609">
        <f t="shared" si="280"/>
        <v>105</v>
      </c>
      <c r="P3609" s="10">
        <f t="shared" si="281"/>
        <v>29</v>
      </c>
      <c r="Q3609" s="14" t="s">
        <v>8278</v>
      </c>
      <c r="R3609" s="14" t="s">
        <v>8279</v>
      </c>
      <c r="S3609" s="16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8329</v>
      </c>
      <c r="O3610">
        <f t="shared" si="280"/>
        <v>100</v>
      </c>
      <c r="P3610" s="10">
        <f t="shared" si="281"/>
        <v>29.63</v>
      </c>
      <c r="Q3610" s="14" t="s">
        <v>8278</v>
      </c>
      <c r="R3610" s="14" t="s">
        <v>8279</v>
      </c>
      <c r="S3610" s="16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8329</v>
      </c>
      <c r="O3611">
        <f t="shared" si="280"/>
        <v>153</v>
      </c>
      <c r="P3611" s="10">
        <f t="shared" si="281"/>
        <v>143.1</v>
      </c>
      <c r="Q3611" s="14" t="s">
        <v>8278</v>
      </c>
      <c r="R3611" s="14" t="s">
        <v>8279</v>
      </c>
      <c r="S3611" s="16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8329</v>
      </c>
      <c r="O3612">
        <f t="shared" si="280"/>
        <v>162</v>
      </c>
      <c r="P3612" s="10">
        <f t="shared" si="281"/>
        <v>52.35</v>
      </c>
      <c r="Q3612" s="14" t="s">
        <v>8278</v>
      </c>
      <c r="R3612" s="14" t="s">
        <v>8279</v>
      </c>
      <c r="S3612" s="16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8329</v>
      </c>
      <c r="O3613">
        <f t="shared" si="280"/>
        <v>136</v>
      </c>
      <c r="P3613" s="10">
        <f t="shared" si="281"/>
        <v>66.67</v>
      </c>
      <c r="Q3613" s="14" t="s">
        <v>8278</v>
      </c>
      <c r="R3613" s="14" t="s">
        <v>8279</v>
      </c>
      <c r="S3613" s="16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8329</v>
      </c>
      <c r="O3614">
        <f t="shared" si="280"/>
        <v>144</v>
      </c>
      <c r="P3614" s="10">
        <f t="shared" si="281"/>
        <v>126.67</v>
      </c>
      <c r="Q3614" s="14" t="s">
        <v>8278</v>
      </c>
      <c r="R3614" s="14" t="s">
        <v>8279</v>
      </c>
      <c r="S3614" s="16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8329</v>
      </c>
      <c r="O3615">
        <f t="shared" si="280"/>
        <v>100</v>
      </c>
      <c r="P3615" s="10">
        <f t="shared" si="281"/>
        <v>62.5</v>
      </c>
      <c r="Q3615" s="14" t="s">
        <v>8278</v>
      </c>
      <c r="R3615" s="14" t="s">
        <v>8279</v>
      </c>
      <c r="S3615" s="16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8329</v>
      </c>
      <c r="O3616">
        <f t="shared" si="280"/>
        <v>101</v>
      </c>
      <c r="P3616" s="10">
        <f t="shared" si="281"/>
        <v>35.49</v>
      </c>
      <c r="Q3616" s="14" t="s">
        <v>8278</v>
      </c>
      <c r="R3616" s="14" t="s">
        <v>8279</v>
      </c>
      <c r="S3616" s="16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8329</v>
      </c>
      <c r="O3617">
        <f t="shared" si="280"/>
        <v>107</v>
      </c>
      <c r="P3617" s="10">
        <f t="shared" si="281"/>
        <v>37.08</v>
      </c>
      <c r="Q3617" s="14" t="s">
        <v>8278</v>
      </c>
      <c r="R3617" s="14" t="s">
        <v>8279</v>
      </c>
      <c r="S3617" s="16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8329</v>
      </c>
      <c r="O3618">
        <f t="shared" si="280"/>
        <v>125</v>
      </c>
      <c r="P3618" s="10">
        <f t="shared" si="281"/>
        <v>69.33</v>
      </c>
      <c r="Q3618" s="14" t="s">
        <v>8278</v>
      </c>
      <c r="R3618" s="14" t="s">
        <v>8279</v>
      </c>
      <c r="S3618" s="16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8329</v>
      </c>
      <c r="O3619">
        <f t="shared" si="280"/>
        <v>119</v>
      </c>
      <c r="P3619" s="10">
        <f t="shared" si="281"/>
        <v>17.25</v>
      </c>
      <c r="Q3619" s="14" t="s">
        <v>8278</v>
      </c>
      <c r="R3619" s="14" t="s">
        <v>8279</v>
      </c>
      <c r="S3619" s="16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8329</v>
      </c>
      <c r="O3620">
        <f t="shared" si="280"/>
        <v>101</v>
      </c>
      <c r="P3620" s="10">
        <f t="shared" si="281"/>
        <v>36.07</v>
      </c>
      <c r="Q3620" s="14" t="s">
        <v>8278</v>
      </c>
      <c r="R3620" s="14" t="s">
        <v>8279</v>
      </c>
      <c r="S3620" s="16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8329</v>
      </c>
      <c r="O3621">
        <f t="shared" si="280"/>
        <v>113</v>
      </c>
      <c r="P3621" s="10">
        <f t="shared" si="281"/>
        <v>66.47</v>
      </c>
      <c r="Q3621" s="14" t="s">
        <v>8278</v>
      </c>
      <c r="R3621" s="14" t="s">
        <v>8279</v>
      </c>
      <c r="S3621" s="16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8329</v>
      </c>
      <c r="O3622">
        <f t="shared" si="280"/>
        <v>105</v>
      </c>
      <c r="P3622" s="10">
        <f t="shared" si="281"/>
        <v>56.07</v>
      </c>
      <c r="Q3622" s="14" t="s">
        <v>8278</v>
      </c>
      <c r="R3622" s="14" t="s">
        <v>8279</v>
      </c>
      <c r="S3622" s="16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8329</v>
      </c>
      <c r="O3623">
        <f t="shared" si="280"/>
        <v>110</v>
      </c>
      <c r="P3623" s="10">
        <f t="shared" si="281"/>
        <v>47.03</v>
      </c>
      <c r="Q3623" s="14" t="s">
        <v>8278</v>
      </c>
      <c r="R3623" s="14" t="s">
        <v>8279</v>
      </c>
      <c r="S3623" s="16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8329</v>
      </c>
      <c r="O3624">
        <f t="shared" si="280"/>
        <v>100</v>
      </c>
      <c r="P3624" s="10">
        <f t="shared" si="281"/>
        <v>47.67</v>
      </c>
      <c r="Q3624" s="14" t="s">
        <v>8278</v>
      </c>
      <c r="R3624" s="14" t="s">
        <v>8279</v>
      </c>
      <c r="S3624" s="16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8329</v>
      </c>
      <c r="O3625">
        <f t="shared" si="280"/>
        <v>120</v>
      </c>
      <c r="P3625" s="10">
        <f t="shared" si="281"/>
        <v>88.24</v>
      </c>
      <c r="Q3625" s="14" t="s">
        <v>8278</v>
      </c>
      <c r="R3625" s="14" t="s">
        <v>8279</v>
      </c>
      <c r="S3625" s="16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8329</v>
      </c>
      <c r="O3626">
        <f t="shared" si="280"/>
        <v>105</v>
      </c>
      <c r="P3626" s="10">
        <f t="shared" si="281"/>
        <v>80.72</v>
      </c>
      <c r="Q3626" s="14" t="s">
        <v>8278</v>
      </c>
      <c r="R3626" s="14" t="s">
        <v>8279</v>
      </c>
      <c r="S3626" s="16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8329</v>
      </c>
      <c r="O3627">
        <f t="shared" si="280"/>
        <v>103</v>
      </c>
      <c r="P3627" s="10">
        <f t="shared" si="281"/>
        <v>39.49</v>
      </c>
      <c r="Q3627" s="14" t="s">
        <v>8278</v>
      </c>
      <c r="R3627" s="14" t="s">
        <v>8279</v>
      </c>
      <c r="S3627" s="16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8329</v>
      </c>
      <c r="O3628">
        <f t="shared" si="280"/>
        <v>102</v>
      </c>
      <c r="P3628" s="10">
        <f t="shared" si="281"/>
        <v>84.85</v>
      </c>
      <c r="Q3628" s="14" t="s">
        <v>8278</v>
      </c>
      <c r="R3628" s="14" t="s">
        <v>8279</v>
      </c>
      <c r="S3628" s="16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8329</v>
      </c>
      <c r="O3629">
        <f t="shared" si="280"/>
        <v>100</v>
      </c>
      <c r="P3629" s="10">
        <f t="shared" si="281"/>
        <v>68.97</v>
      </c>
      <c r="Q3629" s="14" t="s">
        <v>8278</v>
      </c>
      <c r="R3629" s="14" t="s">
        <v>8279</v>
      </c>
      <c r="S3629" s="16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8363</v>
      </c>
      <c r="O3630">
        <f t="shared" si="280"/>
        <v>0</v>
      </c>
      <c r="P3630" s="10">
        <f t="shared" si="281"/>
        <v>0</v>
      </c>
      <c r="Q3630" s="14" t="s">
        <v>8278</v>
      </c>
      <c r="R3630" s="14" t="s">
        <v>8320</v>
      </c>
      <c r="S3630" s="16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8363</v>
      </c>
      <c r="O3631">
        <f t="shared" si="280"/>
        <v>0</v>
      </c>
      <c r="P3631" s="10">
        <f t="shared" si="281"/>
        <v>1</v>
      </c>
      <c r="Q3631" s="14" t="s">
        <v>8278</v>
      </c>
      <c r="R3631" s="14" t="s">
        <v>8320</v>
      </c>
      <c r="S3631" s="16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8363</v>
      </c>
      <c r="O3632">
        <f t="shared" si="280"/>
        <v>0</v>
      </c>
      <c r="P3632" s="10">
        <f t="shared" si="281"/>
        <v>1</v>
      </c>
      <c r="Q3632" s="14" t="s">
        <v>8278</v>
      </c>
      <c r="R3632" s="14" t="s">
        <v>8320</v>
      </c>
      <c r="S3632" s="16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8363</v>
      </c>
      <c r="O3633">
        <f t="shared" si="280"/>
        <v>51</v>
      </c>
      <c r="P3633" s="10">
        <f t="shared" si="281"/>
        <v>147.88</v>
      </c>
      <c r="Q3633" s="14" t="s">
        <v>8278</v>
      </c>
      <c r="R3633" s="14" t="s">
        <v>8320</v>
      </c>
      <c r="S3633" s="16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8363</v>
      </c>
      <c r="O3634">
        <f t="shared" si="280"/>
        <v>20</v>
      </c>
      <c r="P3634" s="10">
        <f t="shared" si="281"/>
        <v>100</v>
      </c>
      <c r="Q3634" s="14" t="s">
        <v>8278</v>
      </c>
      <c r="R3634" s="14" t="s">
        <v>8320</v>
      </c>
      <c r="S3634" s="16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8363</v>
      </c>
      <c r="O3635">
        <f t="shared" si="280"/>
        <v>35</v>
      </c>
      <c r="P3635" s="10">
        <f t="shared" si="281"/>
        <v>56.84</v>
      </c>
      <c r="Q3635" s="14" t="s">
        <v>8278</v>
      </c>
      <c r="R3635" s="14" t="s">
        <v>8320</v>
      </c>
      <c r="S3635" s="16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8363</v>
      </c>
      <c r="O3636">
        <f t="shared" si="280"/>
        <v>4</v>
      </c>
      <c r="P3636" s="10">
        <f t="shared" si="281"/>
        <v>176.94</v>
      </c>
      <c r="Q3636" s="14" t="s">
        <v>8278</v>
      </c>
      <c r="R3636" s="14" t="s">
        <v>8320</v>
      </c>
      <c r="S3636" s="16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8363</v>
      </c>
      <c r="O3637">
        <f t="shared" si="280"/>
        <v>36</v>
      </c>
      <c r="P3637" s="10">
        <f t="shared" si="281"/>
        <v>127.6</v>
      </c>
      <c r="Q3637" s="14" t="s">
        <v>8278</v>
      </c>
      <c r="R3637" s="14" t="s">
        <v>8320</v>
      </c>
      <c r="S3637" s="16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8363</v>
      </c>
      <c r="O3638">
        <f t="shared" si="280"/>
        <v>0</v>
      </c>
      <c r="P3638" s="10">
        <f t="shared" si="281"/>
        <v>0</v>
      </c>
      <c r="Q3638" s="14" t="s">
        <v>8278</v>
      </c>
      <c r="R3638" s="14" t="s">
        <v>8320</v>
      </c>
      <c r="S3638" s="16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8363</v>
      </c>
      <c r="O3639">
        <f t="shared" si="280"/>
        <v>31</v>
      </c>
      <c r="P3639" s="10">
        <f t="shared" si="281"/>
        <v>66.14</v>
      </c>
      <c r="Q3639" s="14" t="s">
        <v>8278</v>
      </c>
      <c r="R3639" s="14" t="s">
        <v>8320</v>
      </c>
      <c r="S3639" s="16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8363</v>
      </c>
      <c r="O3640">
        <f t="shared" si="280"/>
        <v>7</v>
      </c>
      <c r="P3640" s="10">
        <f t="shared" si="281"/>
        <v>108</v>
      </c>
      <c r="Q3640" s="14" t="s">
        <v>8278</v>
      </c>
      <c r="R3640" s="14" t="s">
        <v>8320</v>
      </c>
      <c r="S3640" s="16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8363</v>
      </c>
      <c r="O3641">
        <f t="shared" si="280"/>
        <v>0</v>
      </c>
      <c r="P3641" s="10">
        <f t="shared" si="281"/>
        <v>1</v>
      </c>
      <c r="Q3641" s="14" t="s">
        <v>8278</v>
      </c>
      <c r="R3641" s="14" t="s">
        <v>8320</v>
      </c>
      <c r="S3641" s="16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8363</v>
      </c>
      <c r="O3642">
        <f t="shared" si="280"/>
        <v>6</v>
      </c>
      <c r="P3642" s="10">
        <f t="shared" si="281"/>
        <v>18.329999999999998</v>
      </c>
      <c r="Q3642" s="14" t="s">
        <v>8278</v>
      </c>
      <c r="R3642" s="14" t="s">
        <v>8320</v>
      </c>
      <c r="S3642" s="16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8363</v>
      </c>
      <c r="O3643">
        <f t="shared" si="280"/>
        <v>0</v>
      </c>
      <c r="P3643" s="10">
        <f t="shared" si="281"/>
        <v>0</v>
      </c>
      <c r="Q3643" s="14" t="s">
        <v>8278</v>
      </c>
      <c r="R3643" s="14" t="s">
        <v>8320</v>
      </c>
      <c r="S3643" s="16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8363</v>
      </c>
      <c r="O3644">
        <f t="shared" si="280"/>
        <v>2</v>
      </c>
      <c r="P3644" s="10">
        <f t="shared" si="281"/>
        <v>7.5</v>
      </c>
      <c r="Q3644" s="14" t="s">
        <v>8278</v>
      </c>
      <c r="R3644" s="14" t="s">
        <v>8320</v>
      </c>
      <c r="S3644" s="16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8363</v>
      </c>
      <c r="O3645">
        <f t="shared" si="280"/>
        <v>0</v>
      </c>
      <c r="P3645" s="10">
        <f t="shared" si="281"/>
        <v>0</v>
      </c>
      <c r="Q3645" s="14" t="s">
        <v>8278</v>
      </c>
      <c r="R3645" s="14" t="s">
        <v>8320</v>
      </c>
      <c r="S3645" s="16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8363</v>
      </c>
      <c r="O3646">
        <f t="shared" si="280"/>
        <v>16</v>
      </c>
      <c r="P3646" s="10">
        <f t="shared" si="281"/>
        <v>68.42</v>
      </c>
      <c r="Q3646" s="14" t="s">
        <v>8278</v>
      </c>
      <c r="R3646" s="14" t="s">
        <v>8320</v>
      </c>
      <c r="S3646" s="16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8363</v>
      </c>
      <c r="O3647">
        <f t="shared" si="280"/>
        <v>0</v>
      </c>
      <c r="P3647" s="10">
        <f t="shared" si="281"/>
        <v>1</v>
      </c>
      <c r="Q3647" s="14" t="s">
        <v>8278</v>
      </c>
      <c r="R3647" s="14" t="s">
        <v>8320</v>
      </c>
      <c r="S3647" s="16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8363</v>
      </c>
      <c r="O3648">
        <f t="shared" si="280"/>
        <v>5</v>
      </c>
      <c r="P3648" s="10">
        <f t="shared" si="281"/>
        <v>60.13</v>
      </c>
      <c r="Q3648" s="14" t="s">
        <v>8278</v>
      </c>
      <c r="R3648" s="14" t="s">
        <v>8320</v>
      </c>
      <c r="S3648" s="16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8363</v>
      </c>
      <c r="O3649">
        <f t="shared" si="280"/>
        <v>6</v>
      </c>
      <c r="P3649" s="10">
        <f t="shared" si="281"/>
        <v>15</v>
      </c>
      <c r="Q3649" s="14" t="s">
        <v>8278</v>
      </c>
      <c r="R3649" s="14" t="s">
        <v>8320</v>
      </c>
      <c r="S3649" s="16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8329</v>
      </c>
      <c r="O3650">
        <f t="shared" ref="O3650:O3713" si="285">ROUND(E3650/D3650*100,0)</f>
        <v>100</v>
      </c>
      <c r="P3650" s="10">
        <f t="shared" si="281"/>
        <v>550.04</v>
      </c>
      <c r="Q3650" s="14" t="s">
        <v>8278</v>
      </c>
      <c r="R3650" s="14" t="s">
        <v>8279</v>
      </c>
      <c r="S3650" s="16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8329</v>
      </c>
      <c r="O3651">
        <f t="shared" si="285"/>
        <v>104</v>
      </c>
      <c r="P3651" s="10">
        <f t="shared" ref="P3651:P3714" si="286">IFERROR(ROUND(E3651/L3651,2),0 )</f>
        <v>97.5</v>
      </c>
      <c r="Q3651" s="14" t="s">
        <v>8278</v>
      </c>
      <c r="R3651" s="14" t="s">
        <v>8279</v>
      </c>
      <c r="S3651" s="16">
        <f t="shared" ref="S3651:S3714" si="287">(((J3651/60)/60)/24)+DATE(1970,1,1)</f>
        <v>41780.712893518517</v>
      </c>
      <c r="T3651" s="17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8329</v>
      </c>
      <c r="O3652">
        <f t="shared" si="285"/>
        <v>100</v>
      </c>
      <c r="P3652" s="10">
        <f t="shared" si="286"/>
        <v>29.41</v>
      </c>
      <c r="Q3652" s="14" t="s">
        <v>8278</v>
      </c>
      <c r="R3652" s="14" t="s">
        <v>8279</v>
      </c>
      <c r="S3652" s="16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8329</v>
      </c>
      <c r="O3653">
        <f t="shared" si="285"/>
        <v>104</v>
      </c>
      <c r="P3653" s="10">
        <f t="shared" si="286"/>
        <v>57.78</v>
      </c>
      <c r="Q3653" s="14" t="s">
        <v>8278</v>
      </c>
      <c r="R3653" s="14" t="s">
        <v>8279</v>
      </c>
      <c r="S3653" s="16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8329</v>
      </c>
      <c r="O3654">
        <f t="shared" si="285"/>
        <v>251</v>
      </c>
      <c r="P3654" s="10">
        <f t="shared" si="286"/>
        <v>44.24</v>
      </c>
      <c r="Q3654" s="14" t="s">
        <v>8278</v>
      </c>
      <c r="R3654" s="14" t="s">
        <v>8279</v>
      </c>
      <c r="S3654" s="16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8329</v>
      </c>
      <c r="O3655">
        <f t="shared" si="285"/>
        <v>101</v>
      </c>
      <c r="P3655" s="10">
        <f t="shared" si="286"/>
        <v>60.91</v>
      </c>
      <c r="Q3655" s="14" t="s">
        <v>8278</v>
      </c>
      <c r="R3655" s="14" t="s">
        <v>8279</v>
      </c>
      <c r="S3655" s="16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8329</v>
      </c>
      <c r="O3656">
        <f t="shared" si="285"/>
        <v>174</v>
      </c>
      <c r="P3656" s="10">
        <f t="shared" si="286"/>
        <v>68.84</v>
      </c>
      <c r="Q3656" s="14" t="s">
        <v>8278</v>
      </c>
      <c r="R3656" s="14" t="s">
        <v>8279</v>
      </c>
      <c r="S3656" s="16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8329</v>
      </c>
      <c r="O3657">
        <f t="shared" si="285"/>
        <v>116</v>
      </c>
      <c r="P3657" s="10">
        <f t="shared" si="286"/>
        <v>73.58</v>
      </c>
      <c r="Q3657" s="14" t="s">
        <v>8278</v>
      </c>
      <c r="R3657" s="14" t="s">
        <v>8279</v>
      </c>
      <c r="S3657" s="16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8329</v>
      </c>
      <c r="O3658">
        <f t="shared" si="285"/>
        <v>106</v>
      </c>
      <c r="P3658" s="10">
        <f t="shared" si="286"/>
        <v>115.02</v>
      </c>
      <c r="Q3658" s="14" t="s">
        <v>8278</v>
      </c>
      <c r="R3658" s="14" t="s">
        <v>8279</v>
      </c>
      <c r="S3658" s="16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8329</v>
      </c>
      <c r="O3659">
        <f t="shared" si="285"/>
        <v>111</v>
      </c>
      <c r="P3659" s="10">
        <f t="shared" si="286"/>
        <v>110.75</v>
      </c>
      <c r="Q3659" s="14" t="s">
        <v>8278</v>
      </c>
      <c r="R3659" s="14" t="s">
        <v>8279</v>
      </c>
      <c r="S3659" s="16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8329</v>
      </c>
      <c r="O3660">
        <f t="shared" si="285"/>
        <v>101</v>
      </c>
      <c r="P3660" s="10">
        <f t="shared" si="286"/>
        <v>75.5</v>
      </c>
      <c r="Q3660" s="14" t="s">
        <v>8278</v>
      </c>
      <c r="R3660" s="14" t="s">
        <v>8279</v>
      </c>
      <c r="S3660" s="16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8329</v>
      </c>
      <c r="O3661">
        <f t="shared" si="285"/>
        <v>102</v>
      </c>
      <c r="P3661" s="10">
        <f t="shared" si="286"/>
        <v>235.46</v>
      </c>
      <c r="Q3661" s="14" t="s">
        <v>8278</v>
      </c>
      <c r="R3661" s="14" t="s">
        <v>8279</v>
      </c>
      <c r="S3661" s="16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8329</v>
      </c>
      <c r="O3662">
        <f t="shared" si="285"/>
        <v>100</v>
      </c>
      <c r="P3662" s="10">
        <f t="shared" si="286"/>
        <v>11.36</v>
      </c>
      <c r="Q3662" s="14" t="s">
        <v>8278</v>
      </c>
      <c r="R3662" s="14" t="s">
        <v>8279</v>
      </c>
      <c r="S3662" s="16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8329</v>
      </c>
      <c r="O3663">
        <f t="shared" si="285"/>
        <v>111</v>
      </c>
      <c r="P3663" s="10">
        <f t="shared" si="286"/>
        <v>92.5</v>
      </c>
      <c r="Q3663" s="14" t="s">
        <v>8278</v>
      </c>
      <c r="R3663" s="14" t="s">
        <v>8279</v>
      </c>
      <c r="S3663" s="16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8329</v>
      </c>
      <c r="O3664">
        <f t="shared" si="285"/>
        <v>101</v>
      </c>
      <c r="P3664" s="10">
        <f t="shared" si="286"/>
        <v>202.85</v>
      </c>
      <c r="Q3664" s="14" t="s">
        <v>8278</v>
      </c>
      <c r="R3664" s="14" t="s">
        <v>8279</v>
      </c>
      <c r="S3664" s="16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8329</v>
      </c>
      <c r="O3665">
        <f t="shared" si="285"/>
        <v>104</v>
      </c>
      <c r="P3665" s="10">
        <f t="shared" si="286"/>
        <v>26</v>
      </c>
      <c r="Q3665" s="14" t="s">
        <v>8278</v>
      </c>
      <c r="R3665" s="14" t="s">
        <v>8279</v>
      </c>
      <c r="S3665" s="16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8329</v>
      </c>
      <c r="O3666">
        <f t="shared" si="285"/>
        <v>109</v>
      </c>
      <c r="P3666" s="10">
        <f t="shared" si="286"/>
        <v>46.05</v>
      </c>
      <c r="Q3666" s="14" t="s">
        <v>8278</v>
      </c>
      <c r="R3666" s="14" t="s">
        <v>8279</v>
      </c>
      <c r="S3666" s="16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8329</v>
      </c>
      <c r="O3667">
        <f t="shared" si="285"/>
        <v>115</v>
      </c>
      <c r="P3667" s="10">
        <f t="shared" si="286"/>
        <v>51</v>
      </c>
      <c r="Q3667" s="14" t="s">
        <v>8278</v>
      </c>
      <c r="R3667" s="14" t="s">
        <v>8279</v>
      </c>
      <c r="S3667" s="16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8329</v>
      </c>
      <c r="O3668">
        <f t="shared" si="285"/>
        <v>100</v>
      </c>
      <c r="P3668" s="10">
        <f t="shared" si="286"/>
        <v>31.58</v>
      </c>
      <c r="Q3668" s="14" t="s">
        <v>8278</v>
      </c>
      <c r="R3668" s="14" t="s">
        <v>8279</v>
      </c>
      <c r="S3668" s="16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8329</v>
      </c>
      <c r="O3669">
        <f t="shared" si="285"/>
        <v>103</v>
      </c>
      <c r="P3669" s="10">
        <f t="shared" si="286"/>
        <v>53.36</v>
      </c>
      <c r="Q3669" s="14" t="s">
        <v>8278</v>
      </c>
      <c r="R3669" s="14" t="s">
        <v>8279</v>
      </c>
      <c r="S3669" s="16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8329</v>
      </c>
      <c r="O3670">
        <f t="shared" si="285"/>
        <v>104</v>
      </c>
      <c r="P3670" s="10">
        <f t="shared" si="286"/>
        <v>36.96</v>
      </c>
      <c r="Q3670" s="14" t="s">
        <v>8278</v>
      </c>
      <c r="R3670" s="14" t="s">
        <v>8279</v>
      </c>
      <c r="S3670" s="16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8329</v>
      </c>
      <c r="O3671">
        <f t="shared" si="285"/>
        <v>138</v>
      </c>
      <c r="P3671" s="10">
        <f t="shared" si="286"/>
        <v>81.290000000000006</v>
      </c>
      <c r="Q3671" s="14" t="s">
        <v>8278</v>
      </c>
      <c r="R3671" s="14" t="s">
        <v>8279</v>
      </c>
      <c r="S3671" s="16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8329</v>
      </c>
      <c r="O3672">
        <f t="shared" si="285"/>
        <v>110</v>
      </c>
      <c r="P3672" s="10">
        <f t="shared" si="286"/>
        <v>20.079999999999998</v>
      </c>
      <c r="Q3672" s="14" t="s">
        <v>8278</v>
      </c>
      <c r="R3672" s="14" t="s">
        <v>8279</v>
      </c>
      <c r="S3672" s="16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8329</v>
      </c>
      <c r="O3673">
        <f t="shared" si="285"/>
        <v>101</v>
      </c>
      <c r="P3673" s="10">
        <f t="shared" si="286"/>
        <v>88.25</v>
      </c>
      <c r="Q3673" s="14" t="s">
        <v>8278</v>
      </c>
      <c r="R3673" s="14" t="s">
        <v>8279</v>
      </c>
      <c r="S3673" s="16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8329</v>
      </c>
      <c r="O3674">
        <f t="shared" si="285"/>
        <v>102</v>
      </c>
      <c r="P3674" s="10">
        <f t="shared" si="286"/>
        <v>53.44</v>
      </c>
      <c r="Q3674" s="14" t="s">
        <v>8278</v>
      </c>
      <c r="R3674" s="14" t="s">
        <v>8279</v>
      </c>
      <c r="S3674" s="16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8329</v>
      </c>
      <c r="O3675">
        <f t="shared" si="285"/>
        <v>114</v>
      </c>
      <c r="P3675" s="10">
        <f t="shared" si="286"/>
        <v>39.869999999999997</v>
      </c>
      <c r="Q3675" s="14" t="s">
        <v>8278</v>
      </c>
      <c r="R3675" s="14" t="s">
        <v>8279</v>
      </c>
      <c r="S3675" s="16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8329</v>
      </c>
      <c r="O3676">
        <f t="shared" si="285"/>
        <v>100</v>
      </c>
      <c r="P3676" s="10">
        <f t="shared" si="286"/>
        <v>145.16</v>
      </c>
      <c r="Q3676" s="14" t="s">
        <v>8278</v>
      </c>
      <c r="R3676" s="14" t="s">
        <v>8279</v>
      </c>
      <c r="S3676" s="16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8329</v>
      </c>
      <c r="O3677">
        <f t="shared" si="285"/>
        <v>140</v>
      </c>
      <c r="P3677" s="10">
        <f t="shared" si="286"/>
        <v>23.33</v>
      </c>
      <c r="Q3677" s="14" t="s">
        <v>8278</v>
      </c>
      <c r="R3677" s="14" t="s">
        <v>8279</v>
      </c>
      <c r="S3677" s="16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8329</v>
      </c>
      <c r="O3678">
        <f t="shared" si="285"/>
        <v>129</v>
      </c>
      <c r="P3678" s="10">
        <f t="shared" si="286"/>
        <v>64.38</v>
      </c>
      <c r="Q3678" s="14" t="s">
        <v>8278</v>
      </c>
      <c r="R3678" s="14" t="s">
        <v>8279</v>
      </c>
      <c r="S3678" s="16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8329</v>
      </c>
      <c r="O3679">
        <f t="shared" si="285"/>
        <v>103</v>
      </c>
      <c r="P3679" s="10">
        <f t="shared" si="286"/>
        <v>62.05</v>
      </c>
      <c r="Q3679" s="14" t="s">
        <v>8278</v>
      </c>
      <c r="R3679" s="14" t="s">
        <v>8279</v>
      </c>
      <c r="S3679" s="16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8329</v>
      </c>
      <c r="O3680">
        <f t="shared" si="285"/>
        <v>103</v>
      </c>
      <c r="P3680" s="10">
        <f t="shared" si="286"/>
        <v>66.13</v>
      </c>
      <c r="Q3680" s="14" t="s">
        <v>8278</v>
      </c>
      <c r="R3680" s="14" t="s">
        <v>8279</v>
      </c>
      <c r="S3680" s="16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8329</v>
      </c>
      <c r="O3681">
        <f t="shared" si="285"/>
        <v>110</v>
      </c>
      <c r="P3681" s="10">
        <f t="shared" si="286"/>
        <v>73.400000000000006</v>
      </c>
      <c r="Q3681" s="14" t="s">
        <v>8278</v>
      </c>
      <c r="R3681" s="14" t="s">
        <v>8279</v>
      </c>
      <c r="S3681" s="16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8329</v>
      </c>
      <c r="O3682">
        <f t="shared" si="285"/>
        <v>113</v>
      </c>
      <c r="P3682" s="10">
        <f t="shared" si="286"/>
        <v>99.5</v>
      </c>
      <c r="Q3682" s="14" t="s">
        <v>8278</v>
      </c>
      <c r="R3682" s="14" t="s">
        <v>8279</v>
      </c>
      <c r="S3682" s="16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8329</v>
      </c>
      <c r="O3683">
        <f t="shared" si="285"/>
        <v>112</v>
      </c>
      <c r="P3683" s="10">
        <f t="shared" si="286"/>
        <v>62.17</v>
      </c>
      <c r="Q3683" s="14" t="s">
        <v>8278</v>
      </c>
      <c r="R3683" s="14" t="s">
        <v>8279</v>
      </c>
      <c r="S3683" s="16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8329</v>
      </c>
      <c r="O3684">
        <f t="shared" si="285"/>
        <v>139</v>
      </c>
      <c r="P3684" s="10">
        <f t="shared" si="286"/>
        <v>62.33</v>
      </c>
      <c r="Q3684" s="14" t="s">
        <v>8278</v>
      </c>
      <c r="R3684" s="14" t="s">
        <v>8279</v>
      </c>
      <c r="S3684" s="16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8329</v>
      </c>
      <c r="O3685">
        <f t="shared" si="285"/>
        <v>111</v>
      </c>
      <c r="P3685" s="10">
        <f t="shared" si="286"/>
        <v>58.79</v>
      </c>
      <c r="Q3685" s="14" t="s">
        <v>8278</v>
      </c>
      <c r="R3685" s="14" t="s">
        <v>8279</v>
      </c>
      <c r="S3685" s="16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8329</v>
      </c>
      <c r="O3686">
        <f t="shared" si="285"/>
        <v>139</v>
      </c>
      <c r="P3686" s="10">
        <f t="shared" si="286"/>
        <v>45.35</v>
      </c>
      <c r="Q3686" s="14" t="s">
        <v>8278</v>
      </c>
      <c r="R3686" s="14" t="s">
        <v>8279</v>
      </c>
      <c r="S3686" s="16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8329</v>
      </c>
      <c r="O3687">
        <f t="shared" si="285"/>
        <v>106</v>
      </c>
      <c r="P3687" s="10">
        <f t="shared" si="286"/>
        <v>41.94</v>
      </c>
      <c r="Q3687" s="14" t="s">
        <v>8278</v>
      </c>
      <c r="R3687" s="14" t="s">
        <v>8279</v>
      </c>
      <c r="S3687" s="16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8329</v>
      </c>
      <c r="O3688">
        <f t="shared" si="285"/>
        <v>101</v>
      </c>
      <c r="P3688" s="10">
        <f t="shared" si="286"/>
        <v>59.17</v>
      </c>
      <c r="Q3688" s="14" t="s">
        <v>8278</v>
      </c>
      <c r="R3688" s="14" t="s">
        <v>8279</v>
      </c>
      <c r="S3688" s="16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8329</v>
      </c>
      <c r="O3689">
        <f t="shared" si="285"/>
        <v>100</v>
      </c>
      <c r="P3689" s="10">
        <f t="shared" si="286"/>
        <v>200.49</v>
      </c>
      <c r="Q3689" s="14" t="s">
        <v>8278</v>
      </c>
      <c r="R3689" s="14" t="s">
        <v>8279</v>
      </c>
      <c r="S3689" s="16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8329</v>
      </c>
      <c r="O3690">
        <f t="shared" si="285"/>
        <v>109</v>
      </c>
      <c r="P3690" s="10">
        <f t="shared" si="286"/>
        <v>83.97</v>
      </c>
      <c r="Q3690" s="14" t="s">
        <v>8278</v>
      </c>
      <c r="R3690" s="14" t="s">
        <v>8279</v>
      </c>
      <c r="S3690" s="16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8329</v>
      </c>
      <c r="O3691">
        <f t="shared" si="285"/>
        <v>118</v>
      </c>
      <c r="P3691" s="10">
        <f t="shared" si="286"/>
        <v>57.26</v>
      </c>
      <c r="Q3691" s="14" t="s">
        <v>8278</v>
      </c>
      <c r="R3691" s="14" t="s">
        <v>8279</v>
      </c>
      <c r="S3691" s="16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8329</v>
      </c>
      <c r="O3692">
        <f t="shared" si="285"/>
        <v>120</v>
      </c>
      <c r="P3692" s="10">
        <f t="shared" si="286"/>
        <v>58.06</v>
      </c>
      <c r="Q3692" s="14" t="s">
        <v>8278</v>
      </c>
      <c r="R3692" s="14" t="s">
        <v>8279</v>
      </c>
      <c r="S3692" s="16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8329</v>
      </c>
      <c r="O3693">
        <f t="shared" si="285"/>
        <v>128</v>
      </c>
      <c r="P3693" s="10">
        <f t="shared" si="286"/>
        <v>186.8</v>
      </c>
      <c r="Q3693" s="14" t="s">
        <v>8278</v>
      </c>
      <c r="R3693" s="14" t="s">
        <v>8279</v>
      </c>
      <c r="S3693" s="16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8329</v>
      </c>
      <c r="O3694">
        <f t="shared" si="285"/>
        <v>126</v>
      </c>
      <c r="P3694" s="10">
        <f t="shared" si="286"/>
        <v>74.12</v>
      </c>
      <c r="Q3694" s="14" t="s">
        <v>8278</v>
      </c>
      <c r="R3694" s="14" t="s">
        <v>8279</v>
      </c>
      <c r="S3694" s="16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8329</v>
      </c>
      <c r="O3695">
        <f t="shared" si="285"/>
        <v>129</v>
      </c>
      <c r="P3695" s="10">
        <f t="shared" si="286"/>
        <v>30.71</v>
      </c>
      <c r="Q3695" s="14" t="s">
        <v>8278</v>
      </c>
      <c r="R3695" s="14" t="s">
        <v>8279</v>
      </c>
      <c r="S3695" s="16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8329</v>
      </c>
      <c r="O3696">
        <f t="shared" si="285"/>
        <v>107</v>
      </c>
      <c r="P3696" s="10">
        <f t="shared" si="286"/>
        <v>62.67</v>
      </c>
      <c r="Q3696" s="14" t="s">
        <v>8278</v>
      </c>
      <c r="R3696" s="14" t="s">
        <v>8279</v>
      </c>
      <c r="S3696" s="16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8329</v>
      </c>
      <c r="O3697">
        <f t="shared" si="285"/>
        <v>100</v>
      </c>
      <c r="P3697" s="10">
        <f t="shared" si="286"/>
        <v>121.36</v>
      </c>
      <c r="Q3697" s="14" t="s">
        <v>8278</v>
      </c>
      <c r="R3697" s="14" t="s">
        <v>8279</v>
      </c>
      <c r="S3697" s="16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8329</v>
      </c>
      <c r="O3698">
        <f t="shared" si="285"/>
        <v>155</v>
      </c>
      <c r="P3698" s="10">
        <f t="shared" si="286"/>
        <v>39.74</v>
      </c>
      <c r="Q3698" s="14" t="s">
        <v>8278</v>
      </c>
      <c r="R3698" s="14" t="s">
        <v>8279</v>
      </c>
      <c r="S3698" s="16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8329</v>
      </c>
      <c r="O3699">
        <f t="shared" si="285"/>
        <v>108</v>
      </c>
      <c r="P3699" s="10">
        <f t="shared" si="286"/>
        <v>72</v>
      </c>
      <c r="Q3699" s="14" t="s">
        <v>8278</v>
      </c>
      <c r="R3699" s="14" t="s">
        <v>8279</v>
      </c>
      <c r="S3699" s="16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8329</v>
      </c>
      <c r="O3700">
        <f t="shared" si="285"/>
        <v>111</v>
      </c>
      <c r="P3700" s="10">
        <f t="shared" si="286"/>
        <v>40.630000000000003</v>
      </c>
      <c r="Q3700" s="14" t="s">
        <v>8278</v>
      </c>
      <c r="R3700" s="14" t="s">
        <v>8279</v>
      </c>
      <c r="S3700" s="16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8329</v>
      </c>
      <c r="O3701">
        <f t="shared" si="285"/>
        <v>101</v>
      </c>
      <c r="P3701" s="10">
        <f t="shared" si="286"/>
        <v>63</v>
      </c>
      <c r="Q3701" s="14" t="s">
        <v>8278</v>
      </c>
      <c r="R3701" s="14" t="s">
        <v>8279</v>
      </c>
      <c r="S3701" s="16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8329</v>
      </c>
      <c r="O3702">
        <f t="shared" si="285"/>
        <v>121</v>
      </c>
      <c r="P3702" s="10">
        <f t="shared" si="286"/>
        <v>33.67</v>
      </c>
      <c r="Q3702" s="14" t="s">
        <v>8278</v>
      </c>
      <c r="R3702" s="14" t="s">
        <v>8279</v>
      </c>
      <c r="S3702" s="16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8329</v>
      </c>
      <c r="O3703">
        <f t="shared" si="285"/>
        <v>100</v>
      </c>
      <c r="P3703" s="10">
        <f t="shared" si="286"/>
        <v>38.590000000000003</v>
      </c>
      <c r="Q3703" s="14" t="s">
        <v>8278</v>
      </c>
      <c r="R3703" s="14" t="s">
        <v>8279</v>
      </c>
      <c r="S3703" s="16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8329</v>
      </c>
      <c r="O3704">
        <f t="shared" si="285"/>
        <v>109</v>
      </c>
      <c r="P3704" s="10">
        <f t="shared" si="286"/>
        <v>155.94999999999999</v>
      </c>
      <c r="Q3704" s="14" t="s">
        <v>8278</v>
      </c>
      <c r="R3704" s="14" t="s">
        <v>8279</v>
      </c>
      <c r="S3704" s="16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8329</v>
      </c>
      <c r="O3705">
        <f t="shared" si="285"/>
        <v>123</v>
      </c>
      <c r="P3705" s="10">
        <f t="shared" si="286"/>
        <v>43.2</v>
      </c>
      <c r="Q3705" s="14" t="s">
        <v>8278</v>
      </c>
      <c r="R3705" s="14" t="s">
        <v>8279</v>
      </c>
      <c r="S3705" s="16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8329</v>
      </c>
      <c r="O3706">
        <f t="shared" si="285"/>
        <v>136</v>
      </c>
      <c r="P3706" s="10">
        <f t="shared" si="286"/>
        <v>15.15</v>
      </c>
      <c r="Q3706" s="14" t="s">
        <v>8278</v>
      </c>
      <c r="R3706" s="14" t="s">
        <v>8279</v>
      </c>
      <c r="S3706" s="16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8329</v>
      </c>
      <c r="O3707">
        <f t="shared" si="285"/>
        <v>103</v>
      </c>
      <c r="P3707" s="10">
        <f t="shared" si="286"/>
        <v>83.57</v>
      </c>
      <c r="Q3707" s="14" t="s">
        <v>8278</v>
      </c>
      <c r="R3707" s="14" t="s">
        <v>8279</v>
      </c>
      <c r="S3707" s="16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8329</v>
      </c>
      <c r="O3708">
        <f t="shared" si="285"/>
        <v>121</v>
      </c>
      <c r="P3708" s="10">
        <f t="shared" si="286"/>
        <v>140</v>
      </c>
      <c r="Q3708" s="14" t="s">
        <v>8278</v>
      </c>
      <c r="R3708" s="14" t="s">
        <v>8279</v>
      </c>
      <c r="S3708" s="16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8329</v>
      </c>
      <c r="O3709">
        <f t="shared" si="285"/>
        <v>186</v>
      </c>
      <c r="P3709" s="10">
        <f t="shared" si="286"/>
        <v>80.87</v>
      </c>
      <c r="Q3709" s="14" t="s">
        <v>8278</v>
      </c>
      <c r="R3709" s="14" t="s">
        <v>8279</v>
      </c>
      <c r="S3709" s="16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8329</v>
      </c>
      <c r="O3710">
        <f t="shared" si="285"/>
        <v>300</v>
      </c>
      <c r="P3710" s="10">
        <f t="shared" si="286"/>
        <v>53.85</v>
      </c>
      <c r="Q3710" s="14" t="s">
        <v>8278</v>
      </c>
      <c r="R3710" s="14" t="s">
        <v>8279</v>
      </c>
      <c r="S3710" s="16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8329</v>
      </c>
      <c r="O3711">
        <f t="shared" si="285"/>
        <v>108</v>
      </c>
      <c r="P3711" s="10">
        <f t="shared" si="286"/>
        <v>30.93</v>
      </c>
      <c r="Q3711" s="14" t="s">
        <v>8278</v>
      </c>
      <c r="R3711" s="14" t="s">
        <v>8279</v>
      </c>
      <c r="S3711" s="16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8329</v>
      </c>
      <c r="O3712">
        <f t="shared" si="285"/>
        <v>141</v>
      </c>
      <c r="P3712" s="10">
        <f t="shared" si="286"/>
        <v>67.959999999999994</v>
      </c>
      <c r="Q3712" s="14" t="s">
        <v>8278</v>
      </c>
      <c r="R3712" s="14" t="s">
        <v>8279</v>
      </c>
      <c r="S3712" s="16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8329</v>
      </c>
      <c r="O3713">
        <f t="shared" si="285"/>
        <v>114</v>
      </c>
      <c r="P3713" s="10">
        <f t="shared" si="286"/>
        <v>27.14</v>
      </c>
      <c r="Q3713" s="14" t="s">
        <v>8278</v>
      </c>
      <c r="R3713" s="14" t="s">
        <v>8279</v>
      </c>
      <c r="S3713" s="16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8329</v>
      </c>
      <c r="O3714">
        <f t="shared" ref="O3714:O3777" si="290">ROUND(E3714/D3714*100,0)</f>
        <v>154</v>
      </c>
      <c r="P3714" s="10">
        <f t="shared" si="286"/>
        <v>110.87</v>
      </c>
      <c r="Q3714" s="14" t="s">
        <v>8278</v>
      </c>
      <c r="R3714" s="14" t="s">
        <v>8279</v>
      </c>
      <c r="S3714" s="16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8329</v>
      </c>
      <c r="O3715">
        <f t="shared" si="290"/>
        <v>102</v>
      </c>
      <c r="P3715" s="10">
        <f t="shared" ref="P3715:P3778" si="291">IFERROR(ROUND(E3715/L3715,2),0 )</f>
        <v>106.84</v>
      </c>
      <c r="Q3715" s="14" t="s">
        <v>8278</v>
      </c>
      <c r="R3715" s="14" t="s">
        <v>8279</v>
      </c>
      <c r="S3715" s="16">
        <f t="shared" ref="S3715:S3778" si="292">(((J3715/60)/60)/24)+DATE(1970,1,1)</f>
        <v>42505.738032407404</v>
      </c>
      <c r="T3715" s="17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8329</v>
      </c>
      <c r="O3716">
        <f t="shared" si="290"/>
        <v>102</v>
      </c>
      <c r="P3716" s="10">
        <f t="shared" si="291"/>
        <v>105.52</v>
      </c>
      <c r="Q3716" s="14" t="s">
        <v>8278</v>
      </c>
      <c r="R3716" s="14" t="s">
        <v>8279</v>
      </c>
      <c r="S3716" s="16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8329</v>
      </c>
      <c r="O3717">
        <f t="shared" si="290"/>
        <v>103</v>
      </c>
      <c r="P3717" s="10">
        <f t="shared" si="291"/>
        <v>132.96</v>
      </c>
      <c r="Q3717" s="14" t="s">
        <v>8278</v>
      </c>
      <c r="R3717" s="14" t="s">
        <v>8279</v>
      </c>
      <c r="S3717" s="16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8329</v>
      </c>
      <c r="O3718">
        <f t="shared" si="290"/>
        <v>156</v>
      </c>
      <c r="P3718" s="10">
        <f t="shared" si="291"/>
        <v>51.92</v>
      </c>
      <c r="Q3718" s="14" t="s">
        <v>8278</v>
      </c>
      <c r="R3718" s="14" t="s">
        <v>8279</v>
      </c>
      <c r="S3718" s="16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8329</v>
      </c>
      <c r="O3719">
        <f t="shared" si="290"/>
        <v>101</v>
      </c>
      <c r="P3719" s="10">
        <f t="shared" si="291"/>
        <v>310</v>
      </c>
      <c r="Q3719" s="14" t="s">
        <v>8278</v>
      </c>
      <c r="R3719" s="14" t="s">
        <v>8279</v>
      </c>
      <c r="S3719" s="16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8329</v>
      </c>
      <c r="O3720">
        <f t="shared" si="290"/>
        <v>239</v>
      </c>
      <c r="P3720" s="10">
        <f t="shared" si="291"/>
        <v>26.02</v>
      </c>
      <c r="Q3720" s="14" t="s">
        <v>8278</v>
      </c>
      <c r="R3720" s="14" t="s">
        <v>8279</v>
      </c>
      <c r="S3720" s="16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8329</v>
      </c>
      <c r="O3721">
        <f t="shared" si="290"/>
        <v>210</v>
      </c>
      <c r="P3721" s="10">
        <f t="shared" si="291"/>
        <v>105</v>
      </c>
      <c r="Q3721" s="14" t="s">
        <v>8278</v>
      </c>
      <c r="R3721" s="14" t="s">
        <v>8279</v>
      </c>
      <c r="S3721" s="16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8329</v>
      </c>
      <c r="O3722">
        <f t="shared" si="290"/>
        <v>105</v>
      </c>
      <c r="P3722" s="10">
        <f t="shared" si="291"/>
        <v>86.23</v>
      </c>
      <c r="Q3722" s="14" t="s">
        <v>8278</v>
      </c>
      <c r="R3722" s="14" t="s">
        <v>8279</v>
      </c>
      <c r="S3722" s="16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8329</v>
      </c>
      <c r="O3723">
        <f t="shared" si="290"/>
        <v>101</v>
      </c>
      <c r="P3723" s="10">
        <f t="shared" si="291"/>
        <v>114.55</v>
      </c>
      <c r="Q3723" s="14" t="s">
        <v>8278</v>
      </c>
      <c r="R3723" s="14" t="s">
        <v>8279</v>
      </c>
      <c r="S3723" s="16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8329</v>
      </c>
      <c r="O3724">
        <f t="shared" si="290"/>
        <v>111</v>
      </c>
      <c r="P3724" s="10">
        <f t="shared" si="291"/>
        <v>47.66</v>
      </c>
      <c r="Q3724" s="14" t="s">
        <v>8278</v>
      </c>
      <c r="R3724" s="14" t="s">
        <v>8279</v>
      </c>
      <c r="S3724" s="16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8329</v>
      </c>
      <c r="O3725">
        <f t="shared" si="290"/>
        <v>102</v>
      </c>
      <c r="P3725" s="10">
        <f t="shared" si="291"/>
        <v>72.89</v>
      </c>
      <c r="Q3725" s="14" t="s">
        <v>8278</v>
      </c>
      <c r="R3725" s="14" t="s">
        <v>8279</v>
      </c>
      <c r="S3725" s="16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8329</v>
      </c>
      <c r="O3726">
        <f t="shared" si="290"/>
        <v>103</v>
      </c>
      <c r="P3726" s="10">
        <f t="shared" si="291"/>
        <v>49.55</v>
      </c>
      <c r="Q3726" s="14" t="s">
        <v>8278</v>
      </c>
      <c r="R3726" s="14" t="s">
        <v>8279</v>
      </c>
      <c r="S3726" s="16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8329</v>
      </c>
      <c r="O3727">
        <f t="shared" si="290"/>
        <v>127</v>
      </c>
      <c r="P3727" s="10">
        <f t="shared" si="291"/>
        <v>25.4</v>
      </c>
      <c r="Q3727" s="14" t="s">
        <v>8278</v>
      </c>
      <c r="R3727" s="14" t="s">
        <v>8279</v>
      </c>
      <c r="S3727" s="16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8329</v>
      </c>
      <c r="O3728">
        <f t="shared" si="290"/>
        <v>339</v>
      </c>
      <c r="P3728" s="10">
        <f t="shared" si="291"/>
        <v>62.59</v>
      </c>
      <c r="Q3728" s="14" t="s">
        <v>8278</v>
      </c>
      <c r="R3728" s="14" t="s">
        <v>8279</v>
      </c>
      <c r="S3728" s="16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8329</v>
      </c>
      <c r="O3729">
        <f t="shared" si="290"/>
        <v>101</v>
      </c>
      <c r="P3729" s="10">
        <f t="shared" si="291"/>
        <v>61.06</v>
      </c>
      <c r="Q3729" s="14" t="s">
        <v>8278</v>
      </c>
      <c r="R3729" s="14" t="s">
        <v>8279</v>
      </c>
      <c r="S3729" s="16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8329</v>
      </c>
      <c r="O3730">
        <f t="shared" si="290"/>
        <v>9</v>
      </c>
      <c r="P3730" s="10">
        <f t="shared" si="291"/>
        <v>60.06</v>
      </c>
      <c r="Q3730" s="14" t="s">
        <v>8278</v>
      </c>
      <c r="R3730" s="14" t="s">
        <v>8279</v>
      </c>
      <c r="S3730" s="16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8329</v>
      </c>
      <c r="O3731">
        <f t="shared" si="290"/>
        <v>7</v>
      </c>
      <c r="P3731" s="10">
        <f t="shared" si="291"/>
        <v>72.400000000000006</v>
      </c>
      <c r="Q3731" s="14" t="s">
        <v>8278</v>
      </c>
      <c r="R3731" s="14" t="s">
        <v>8279</v>
      </c>
      <c r="S3731" s="16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8329</v>
      </c>
      <c r="O3732">
        <f t="shared" si="290"/>
        <v>10</v>
      </c>
      <c r="P3732" s="10">
        <f t="shared" si="291"/>
        <v>100</v>
      </c>
      <c r="Q3732" s="14" t="s">
        <v>8278</v>
      </c>
      <c r="R3732" s="14" t="s">
        <v>8279</v>
      </c>
      <c r="S3732" s="16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8329</v>
      </c>
      <c r="O3733">
        <f t="shared" si="290"/>
        <v>11</v>
      </c>
      <c r="P3733" s="10">
        <f t="shared" si="291"/>
        <v>51.67</v>
      </c>
      <c r="Q3733" s="14" t="s">
        <v>8278</v>
      </c>
      <c r="R3733" s="14" t="s">
        <v>8279</v>
      </c>
      <c r="S3733" s="16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8329</v>
      </c>
      <c r="O3734">
        <f t="shared" si="290"/>
        <v>15</v>
      </c>
      <c r="P3734" s="10">
        <f t="shared" si="291"/>
        <v>32.75</v>
      </c>
      <c r="Q3734" s="14" t="s">
        <v>8278</v>
      </c>
      <c r="R3734" s="14" t="s">
        <v>8279</v>
      </c>
      <c r="S3734" s="16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8329</v>
      </c>
      <c r="O3735">
        <f t="shared" si="290"/>
        <v>0</v>
      </c>
      <c r="P3735" s="10">
        <f t="shared" si="291"/>
        <v>0</v>
      </c>
      <c r="Q3735" s="14" t="s">
        <v>8278</v>
      </c>
      <c r="R3735" s="14" t="s">
        <v>8279</v>
      </c>
      <c r="S3735" s="16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8329</v>
      </c>
      <c r="O3736">
        <f t="shared" si="290"/>
        <v>28</v>
      </c>
      <c r="P3736" s="10">
        <f t="shared" si="291"/>
        <v>61</v>
      </c>
      <c r="Q3736" s="14" t="s">
        <v>8278</v>
      </c>
      <c r="R3736" s="14" t="s">
        <v>8279</v>
      </c>
      <c r="S3736" s="16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8329</v>
      </c>
      <c r="O3737">
        <f t="shared" si="290"/>
        <v>13</v>
      </c>
      <c r="P3737" s="10">
        <f t="shared" si="291"/>
        <v>10</v>
      </c>
      <c r="Q3737" s="14" t="s">
        <v>8278</v>
      </c>
      <c r="R3737" s="14" t="s">
        <v>8279</v>
      </c>
      <c r="S3737" s="16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8329</v>
      </c>
      <c r="O3738">
        <f t="shared" si="290"/>
        <v>1</v>
      </c>
      <c r="P3738" s="10">
        <f t="shared" si="291"/>
        <v>10</v>
      </c>
      <c r="Q3738" s="14" t="s">
        <v>8278</v>
      </c>
      <c r="R3738" s="14" t="s">
        <v>8279</v>
      </c>
      <c r="S3738" s="16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8329</v>
      </c>
      <c r="O3739">
        <f t="shared" si="290"/>
        <v>21</v>
      </c>
      <c r="P3739" s="10">
        <f t="shared" si="291"/>
        <v>37.5</v>
      </c>
      <c r="Q3739" s="14" t="s">
        <v>8278</v>
      </c>
      <c r="R3739" s="14" t="s">
        <v>8279</v>
      </c>
      <c r="S3739" s="16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8329</v>
      </c>
      <c r="O3740">
        <f t="shared" si="290"/>
        <v>18</v>
      </c>
      <c r="P3740" s="10">
        <f t="shared" si="291"/>
        <v>45</v>
      </c>
      <c r="Q3740" s="14" t="s">
        <v>8278</v>
      </c>
      <c r="R3740" s="14" t="s">
        <v>8279</v>
      </c>
      <c r="S3740" s="16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8329</v>
      </c>
      <c r="O3741">
        <f t="shared" si="290"/>
        <v>20</v>
      </c>
      <c r="P3741" s="10">
        <f t="shared" si="291"/>
        <v>100.63</v>
      </c>
      <c r="Q3741" s="14" t="s">
        <v>8278</v>
      </c>
      <c r="R3741" s="14" t="s">
        <v>8279</v>
      </c>
      <c r="S3741" s="16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8329</v>
      </c>
      <c r="O3742">
        <f t="shared" si="290"/>
        <v>18</v>
      </c>
      <c r="P3742" s="10">
        <f t="shared" si="291"/>
        <v>25.57</v>
      </c>
      <c r="Q3742" s="14" t="s">
        <v>8278</v>
      </c>
      <c r="R3742" s="14" t="s">
        <v>8279</v>
      </c>
      <c r="S3742" s="16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8329</v>
      </c>
      <c r="O3743">
        <f t="shared" si="290"/>
        <v>0</v>
      </c>
      <c r="P3743" s="10">
        <f t="shared" si="291"/>
        <v>0</v>
      </c>
      <c r="Q3743" s="14" t="s">
        <v>8278</v>
      </c>
      <c r="R3743" s="14" t="s">
        <v>8279</v>
      </c>
      <c r="S3743" s="16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8329</v>
      </c>
      <c r="O3744">
        <f t="shared" si="290"/>
        <v>2</v>
      </c>
      <c r="P3744" s="10">
        <f t="shared" si="291"/>
        <v>25</v>
      </c>
      <c r="Q3744" s="14" t="s">
        <v>8278</v>
      </c>
      <c r="R3744" s="14" t="s">
        <v>8279</v>
      </c>
      <c r="S3744" s="16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8329</v>
      </c>
      <c r="O3745">
        <f t="shared" si="290"/>
        <v>0</v>
      </c>
      <c r="P3745" s="10">
        <f t="shared" si="291"/>
        <v>0</v>
      </c>
      <c r="Q3745" s="14" t="s">
        <v>8278</v>
      </c>
      <c r="R3745" s="14" t="s">
        <v>8279</v>
      </c>
      <c r="S3745" s="16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8329</v>
      </c>
      <c r="O3746">
        <f t="shared" si="290"/>
        <v>0</v>
      </c>
      <c r="P3746" s="10">
        <f t="shared" si="291"/>
        <v>0</v>
      </c>
      <c r="Q3746" s="14" t="s">
        <v>8278</v>
      </c>
      <c r="R3746" s="14" t="s">
        <v>8279</v>
      </c>
      <c r="S3746" s="16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8329</v>
      </c>
      <c r="O3747">
        <f t="shared" si="290"/>
        <v>10</v>
      </c>
      <c r="P3747" s="10">
        <f t="shared" si="291"/>
        <v>10</v>
      </c>
      <c r="Q3747" s="14" t="s">
        <v>8278</v>
      </c>
      <c r="R3747" s="14" t="s">
        <v>8279</v>
      </c>
      <c r="S3747" s="16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8329</v>
      </c>
      <c r="O3748">
        <f t="shared" si="290"/>
        <v>2</v>
      </c>
      <c r="P3748" s="10">
        <f t="shared" si="291"/>
        <v>202</v>
      </c>
      <c r="Q3748" s="14" t="s">
        <v>8278</v>
      </c>
      <c r="R3748" s="14" t="s">
        <v>8279</v>
      </c>
      <c r="S3748" s="16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8329</v>
      </c>
      <c r="O3749">
        <f t="shared" si="290"/>
        <v>1</v>
      </c>
      <c r="P3749" s="10">
        <f t="shared" si="291"/>
        <v>25</v>
      </c>
      <c r="Q3749" s="14" t="s">
        <v>8278</v>
      </c>
      <c r="R3749" s="14" t="s">
        <v>8279</v>
      </c>
      <c r="S3749" s="16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8363</v>
      </c>
      <c r="O3750">
        <f t="shared" si="290"/>
        <v>104</v>
      </c>
      <c r="P3750" s="10">
        <f t="shared" si="291"/>
        <v>99.54</v>
      </c>
      <c r="Q3750" s="14" t="s">
        <v>8278</v>
      </c>
      <c r="R3750" s="14" t="s">
        <v>8320</v>
      </c>
      <c r="S3750" s="16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8363</v>
      </c>
      <c r="O3751">
        <f t="shared" si="290"/>
        <v>105</v>
      </c>
      <c r="P3751" s="10">
        <f t="shared" si="291"/>
        <v>75</v>
      </c>
      <c r="Q3751" s="14" t="s">
        <v>8278</v>
      </c>
      <c r="R3751" s="14" t="s">
        <v>8320</v>
      </c>
      <c r="S3751" s="16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8363</v>
      </c>
      <c r="O3752">
        <f t="shared" si="290"/>
        <v>100</v>
      </c>
      <c r="P3752" s="10">
        <f t="shared" si="291"/>
        <v>215.25</v>
      </c>
      <c r="Q3752" s="14" t="s">
        <v>8278</v>
      </c>
      <c r="R3752" s="14" t="s">
        <v>8320</v>
      </c>
      <c r="S3752" s="16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8363</v>
      </c>
      <c r="O3753">
        <f t="shared" si="290"/>
        <v>133</v>
      </c>
      <c r="P3753" s="10">
        <f t="shared" si="291"/>
        <v>120.55</v>
      </c>
      <c r="Q3753" s="14" t="s">
        <v>8278</v>
      </c>
      <c r="R3753" s="14" t="s">
        <v>8320</v>
      </c>
      <c r="S3753" s="16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8363</v>
      </c>
      <c r="O3754">
        <f t="shared" si="290"/>
        <v>113</v>
      </c>
      <c r="P3754" s="10">
        <f t="shared" si="291"/>
        <v>37.67</v>
      </c>
      <c r="Q3754" s="14" t="s">
        <v>8278</v>
      </c>
      <c r="R3754" s="14" t="s">
        <v>8320</v>
      </c>
      <c r="S3754" s="16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8363</v>
      </c>
      <c r="O3755">
        <f t="shared" si="290"/>
        <v>103</v>
      </c>
      <c r="P3755" s="10">
        <f t="shared" si="291"/>
        <v>172.23</v>
      </c>
      <c r="Q3755" s="14" t="s">
        <v>8278</v>
      </c>
      <c r="R3755" s="14" t="s">
        <v>8320</v>
      </c>
      <c r="S3755" s="16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8363</v>
      </c>
      <c r="O3756">
        <f t="shared" si="290"/>
        <v>120</v>
      </c>
      <c r="P3756" s="10">
        <f t="shared" si="291"/>
        <v>111.11</v>
      </c>
      <c r="Q3756" s="14" t="s">
        <v>8278</v>
      </c>
      <c r="R3756" s="14" t="s">
        <v>8320</v>
      </c>
      <c r="S3756" s="16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8363</v>
      </c>
      <c r="O3757">
        <f t="shared" si="290"/>
        <v>130</v>
      </c>
      <c r="P3757" s="10">
        <f t="shared" si="291"/>
        <v>25.46</v>
      </c>
      <c r="Q3757" s="14" t="s">
        <v>8278</v>
      </c>
      <c r="R3757" s="14" t="s">
        <v>8320</v>
      </c>
      <c r="S3757" s="16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8363</v>
      </c>
      <c r="O3758">
        <f t="shared" si="290"/>
        <v>101</v>
      </c>
      <c r="P3758" s="10">
        <f t="shared" si="291"/>
        <v>267.64999999999998</v>
      </c>
      <c r="Q3758" s="14" t="s">
        <v>8278</v>
      </c>
      <c r="R3758" s="14" t="s">
        <v>8320</v>
      </c>
      <c r="S3758" s="16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8363</v>
      </c>
      <c r="O3759">
        <f t="shared" si="290"/>
        <v>109</v>
      </c>
      <c r="P3759" s="10">
        <f t="shared" si="291"/>
        <v>75.959999999999994</v>
      </c>
      <c r="Q3759" s="14" t="s">
        <v>8278</v>
      </c>
      <c r="R3759" s="14" t="s">
        <v>8320</v>
      </c>
      <c r="S3759" s="16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8363</v>
      </c>
      <c r="O3760">
        <f t="shared" si="290"/>
        <v>102</v>
      </c>
      <c r="P3760" s="10">
        <f t="shared" si="291"/>
        <v>59.04</v>
      </c>
      <c r="Q3760" s="14" t="s">
        <v>8278</v>
      </c>
      <c r="R3760" s="14" t="s">
        <v>8320</v>
      </c>
      <c r="S3760" s="16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8363</v>
      </c>
      <c r="O3761">
        <f t="shared" si="290"/>
        <v>110</v>
      </c>
      <c r="P3761" s="10">
        <f t="shared" si="291"/>
        <v>50.11</v>
      </c>
      <c r="Q3761" s="14" t="s">
        <v>8278</v>
      </c>
      <c r="R3761" s="14" t="s">
        <v>8320</v>
      </c>
      <c r="S3761" s="16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8363</v>
      </c>
      <c r="O3762">
        <f t="shared" si="290"/>
        <v>101</v>
      </c>
      <c r="P3762" s="10">
        <f t="shared" si="291"/>
        <v>55.5</v>
      </c>
      <c r="Q3762" s="14" t="s">
        <v>8278</v>
      </c>
      <c r="R3762" s="14" t="s">
        <v>8320</v>
      </c>
      <c r="S3762" s="16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8363</v>
      </c>
      <c r="O3763">
        <f t="shared" si="290"/>
        <v>100</v>
      </c>
      <c r="P3763" s="10">
        <f t="shared" si="291"/>
        <v>166.67</v>
      </c>
      <c r="Q3763" s="14" t="s">
        <v>8278</v>
      </c>
      <c r="R3763" s="14" t="s">
        <v>8320</v>
      </c>
      <c r="S3763" s="16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8363</v>
      </c>
      <c r="O3764">
        <f t="shared" si="290"/>
        <v>106</v>
      </c>
      <c r="P3764" s="10">
        <f t="shared" si="291"/>
        <v>47.43</v>
      </c>
      <c r="Q3764" s="14" t="s">
        <v>8278</v>
      </c>
      <c r="R3764" s="14" t="s">
        <v>8320</v>
      </c>
      <c r="S3764" s="16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8363</v>
      </c>
      <c r="O3765">
        <f t="shared" si="290"/>
        <v>100</v>
      </c>
      <c r="P3765" s="10">
        <f t="shared" si="291"/>
        <v>64.94</v>
      </c>
      <c r="Q3765" s="14" t="s">
        <v>8278</v>
      </c>
      <c r="R3765" s="14" t="s">
        <v>8320</v>
      </c>
      <c r="S3765" s="16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8363</v>
      </c>
      <c r="O3766">
        <f t="shared" si="290"/>
        <v>100</v>
      </c>
      <c r="P3766" s="10">
        <f t="shared" si="291"/>
        <v>55.56</v>
      </c>
      <c r="Q3766" s="14" t="s">
        <v>8278</v>
      </c>
      <c r="R3766" s="14" t="s">
        <v>8320</v>
      </c>
      <c r="S3766" s="16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8363</v>
      </c>
      <c r="O3767">
        <f t="shared" si="290"/>
        <v>113</v>
      </c>
      <c r="P3767" s="10">
        <f t="shared" si="291"/>
        <v>74.22</v>
      </c>
      <c r="Q3767" s="14" t="s">
        <v>8278</v>
      </c>
      <c r="R3767" s="14" t="s">
        <v>8320</v>
      </c>
      <c r="S3767" s="16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8363</v>
      </c>
      <c r="O3768">
        <f t="shared" si="290"/>
        <v>103</v>
      </c>
      <c r="P3768" s="10">
        <f t="shared" si="291"/>
        <v>106.93</v>
      </c>
      <c r="Q3768" s="14" t="s">
        <v>8278</v>
      </c>
      <c r="R3768" s="14" t="s">
        <v>8320</v>
      </c>
      <c r="S3768" s="16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8363</v>
      </c>
      <c r="O3769">
        <f t="shared" si="290"/>
        <v>117</v>
      </c>
      <c r="P3769" s="10">
        <f t="shared" si="291"/>
        <v>41.7</v>
      </c>
      <c r="Q3769" s="14" t="s">
        <v>8278</v>
      </c>
      <c r="R3769" s="14" t="s">
        <v>8320</v>
      </c>
      <c r="S3769" s="16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8363</v>
      </c>
      <c r="O3770">
        <f t="shared" si="290"/>
        <v>108</v>
      </c>
      <c r="P3770" s="10">
        <f t="shared" si="291"/>
        <v>74.239999999999995</v>
      </c>
      <c r="Q3770" s="14" t="s">
        <v>8278</v>
      </c>
      <c r="R3770" s="14" t="s">
        <v>8320</v>
      </c>
      <c r="S3770" s="16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8363</v>
      </c>
      <c r="O3771">
        <f t="shared" si="290"/>
        <v>100</v>
      </c>
      <c r="P3771" s="10">
        <f t="shared" si="291"/>
        <v>73.33</v>
      </c>
      <c r="Q3771" s="14" t="s">
        <v>8278</v>
      </c>
      <c r="R3771" s="14" t="s">
        <v>8320</v>
      </c>
      <c r="S3771" s="16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8363</v>
      </c>
      <c r="O3772">
        <f t="shared" si="290"/>
        <v>100</v>
      </c>
      <c r="P3772" s="10">
        <f t="shared" si="291"/>
        <v>100</v>
      </c>
      <c r="Q3772" s="14" t="s">
        <v>8278</v>
      </c>
      <c r="R3772" s="14" t="s">
        <v>8320</v>
      </c>
      <c r="S3772" s="16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8363</v>
      </c>
      <c r="O3773">
        <f t="shared" si="290"/>
        <v>146</v>
      </c>
      <c r="P3773" s="10">
        <f t="shared" si="291"/>
        <v>38.42</v>
      </c>
      <c r="Q3773" s="14" t="s">
        <v>8278</v>
      </c>
      <c r="R3773" s="14" t="s">
        <v>8320</v>
      </c>
      <c r="S3773" s="16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8363</v>
      </c>
      <c r="O3774">
        <f t="shared" si="290"/>
        <v>110</v>
      </c>
      <c r="P3774" s="10">
        <f t="shared" si="291"/>
        <v>166.97</v>
      </c>
      <c r="Q3774" s="14" t="s">
        <v>8278</v>
      </c>
      <c r="R3774" s="14" t="s">
        <v>8320</v>
      </c>
      <c r="S3774" s="16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8363</v>
      </c>
      <c r="O3775">
        <f t="shared" si="290"/>
        <v>108</v>
      </c>
      <c r="P3775" s="10">
        <f t="shared" si="291"/>
        <v>94.91</v>
      </c>
      <c r="Q3775" s="14" t="s">
        <v>8278</v>
      </c>
      <c r="R3775" s="14" t="s">
        <v>8320</v>
      </c>
      <c r="S3775" s="16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8363</v>
      </c>
      <c r="O3776">
        <f t="shared" si="290"/>
        <v>100</v>
      </c>
      <c r="P3776" s="10">
        <f t="shared" si="291"/>
        <v>100</v>
      </c>
      <c r="Q3776" s="14" t="s">
        <v>8278</v>
      </c>
      <c r="R3776" s="14" t="s">
        <v>8320</v>
      </c>
      <c r="S3776" s="16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8363</v>
      </c>
      <c r="O3777">
        <f t="shared" si="290"/>
        <v>100</v>
      </c>
      <c r="P3777" s="10">
        <f t="shared" si="291"/>
        <v>143.21</v>
      </c>
      <c r="Q3777" s="14" t="s">
        <v>8278</v>
      </c>
      <c r="R3777" s="14" t="s">
        <v>8320</v>
      </c>
      <c r="S3777" s="16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8363</v>
      </c>
      <c r="O3778">
        <f t="shared" ref="O3778:O3841" si="295">ROUND(E3778/D3778*100,0)</f>
        <v>107</v>
      </c>
      <c r="P3778" s="10">
        <f t="shared" si="291"/>
        <v>90.82</v>
      </c>
      <c r="Q3778" s="14" t="s">
        <v>8278</v>
      </c>
      <c r="R3778" s="14" t="s">
        <v>8320</v>
      </c>
      <c r="S3778" s="16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8363</v>
      </c>
      <c r="O3779">
        <f t="shared" si="295"/>
        <v>143</v>
      </c>
      <c r="P3779" s="10">
        <f t="shared" ref="P3779:P3842" si="296">IFERROR(ROUND(E3779/L3779,2),0 )</f>
        <v>48.54</v>
      </c>
      <c r="Q3779" s="14" t="s">
        <v>8278</v>
      </c>
      <c r="R3779" s="14" t="s">
        <v>8320</v>
      </c>
      <c r="S3779" s="16">
        <f t="shared" ref="S3779:S3842" si="297">(((J3779/60)/60)/24)+DATE(1970,1,1)</f>
        <v>41887.111354166671</v>
      </c>
      <c r="T3779" s="17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8363</v>
      </c>
      <c r="O3780">
        <f t="shared" si="295"/>
        <v>105</v>
      </c>
      <c r="P3780" s="10">
        <f t="shared" si="296"/>
        <v>70.03</v>
      </c>
      <c r="Q3780" s="14" t="s">
        <v>8278</v>
      </c>
      <c r="R3780" s="14" t="s">
        <v>8320</v>
      </c>
      <c r="S3780" s="16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8363</v>
      </c>
      <c r="O3781">
        <f t="shared" si="295"/>
        <v>104</v>
      </c>
      <c r="P3781" s="10">
        <f t="shared" si="296"/>
        <v>135.63</v>
      </c>
      <c r="Q3781" s="14" t="s">
        <v>8278</v>
      </c>
      <c r="R3781" s="14" t="s">
        <v>8320</v>
      </c>
      <c r="S3781" s="16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8363</v>
      </c>
      <c r="O3782">
        <f t="shared" si="295"/>
        <v>120</v>
      </c>
      <c r="P3782" s="10">
        <f t="shared" si="296"/>
        <v>100</v>
      </c>
      <c r="Q3782" s="14" t="s">
        <v>8278</v>
      </c>
      <c r="R3782" s="14" t="s">
        <v>8320</v>
      </c>
      <c r="S3782" s="16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8363</v>
      </c>
      <c r="O3783">
        <f t="shared" si="295"/>
        <v>110</v>
      </c>
      <c r="P3783" s="10">
        <f t="shared" si="296"/>
        <v>94.9</v>
      </c>
      <c r="Q3783" s="14" t="s">
        <v>8278</v>
      </c>
      <c r="R3783" s="14" t="s">
        <v>8320</v>
      </c>
      <c r="S3783" s="16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8363</v>
      </c>
      <c r="O3784">
        <f t="shared" si="295"/>
        <v>102</v>
      </c>
      <c r="P3784" s="10">
        <f t="shared" si="296"/>
        <v>75.37</v>
      </c>
      <c r="Q3784" s="14" t="s">
        <v>8278</v>
      </c>
      <c r="R3784" s="14" t="s">
        <v>8320</v>
      </c>
      <c r="S3784" s="16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8363</v>
      </c>
      <c r="O3785">
        <f t="shared" si="295"/>
        <v>129</v>
      </c>
      <c r="P3785" s="10">
        <f t="shared" si="296"/>
        <v>64.459999999999994</v>
      </c>
      <c r="Q3785" s="14" t="s">
        <v>8278</v>
      </c>
      <c r="R3785" s="14" t="s">
        <v>8320</v>
      </c>
      <c r="S3785" s="16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8363</v>
      </c>
      <c r="O3786">
        <f t="shared" si="295"/>
        <v>115</v>
      </c>
      <c r="P3786" s="10">
        <f t="shared" si="296"/>
        <v>115</v>
      </c>
      <c r="Q3786" s="14" t="s">
        <v>8278</v>
      </c>
      <c r="R3786" s="14" t="s">
        <v>8320</v>
      </c>
      <c r="S3786" s="16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8363</v>
      </c>
      <c r="O3787">
        <f t="shared" si="295"/>
        <v>151</v>
      </c>
      <c r="P3787" s="10">
        <f t="shared" si="296"/>
        <v>100.5</v>
      </c>
      <c r="Q3787" s="14" t="s">
        <v>8278</v>
      </c>
      <c r="R3787" s="14" t="s">
        <v>8320</v>
      </c>
      <c r="S3787" s="16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8363</v>
      </c>
      <c r="O3788">
        <f t="shared" si="295"/>
        <v>111</v>
      </c>
      <c r="P3788" s="10">
        <f t="shared" si="296"/>
        <v>93.77</v>
      </c>
      <c r="Q3788" s="14" t="s">
        <v>8278</v>
      </c>
      <c r="R3788" s="14" t="s">
        <v>8320</v>
      </c>
      <c r="S3788" s="16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8363</v>
      </c>
      <c r="O3789">
        <f t="shared" si="295"/>
        <v>100</v>
      </c>
      <c r="P3789" s="10">
        <f t="shared" si="296"/>
        <v>35.1</v>
      </c>
      <c r="Q3789" s="14" t="s">
        <v>8278</v>
      </c>
      <c r="R3789" s="14" t="s">
        <v>8320</v>
      </c>
      <c r="S3789" s="16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8363</v>
      </c>
      <c r="O3790">
        <f t="shared" si="295"/>
        <v>1</v>
      </c>
      <c r="P3790" s="10">
        <f t="shared" si="296"/>
        <v>500</v>
      </c>
      <c r="Q3790" s="14" t="s">
        <v>8278</v>
      </c>
      <c r="R3790" s="14" t="s">
        <v>8320</v>
      </c>
      <c r="S3790" s="16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8363</v>
      </c>
      <c r="O3791">
        <f t="shared" si="295"/>
        <v>3</v>
      </c>
      <c r="P3791" s="10">
        <f t="shared" si="296"/>
        <v>29</v>
      </c>
      <c r="Q3791" s="14" t="s">
        <v>8278</v>
      </c>
      <c r="R3791" s="14" t="s">
        <v>8320</v>
      </c>
      <c r="S3791" s="16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8363</v>
      </c>
      <c r="O3792">
        <f t="shared" si="295"/>
        <v>0</v>
      </c>
      <c r="P3792" s="10">
        <f t="shared" si="296"/>
        <v>0</v>
      </c>
      <c r="Q3792" s="14" t="s">
        <v>8278</v>
      </c>
      <c r="R3792" s="14" t="s">
        <v>8320</v>
      </c>
      <c r="S3792" s="16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8363</v>
      </c>
      <c r="O3793">
        <f t="shared" si="295"/>
        <v>0</v>
      </c>
      <c r="P3793" s="10">
        <f t="shared" si="296"/>
        <v>0</v>
      </c>
      <c r="Q3793" s="14" t="s">
        <v>8278</v>
      </c>
      <c r="R3793" s="14" t="s">
        <v>8320</v>
      </c>
      <c r="S3793" s="16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8363</v>
      </c>
      <c r="O3794">
        <f t="shared" si="295"/>
        <v>0</v>
      </c>
      <c r="P3794" s="10">
        <f t="shared" si="296"/>
        <v>17.5</v>
      </c>
      <c r="Q3794" s="14" t="s">
        <v>8278</v>
      </c>
      <c r="R3794" s="14" t="s">
        <v>8320</v>
      </c>
      <c r="S3794" s="16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8363</v>
      </c>
      <c r="O3795">
        <f t="shared" si="295"/>
        <v>60</v>
      </c>
      <c r="P3795" s="10">
        <f t="shared" si="296"/>
        <v>174</v>
      </c>
      <c r="Q3795" s="14" t="s">
        <v>8278</v>
      </c>
      <c r="R3795" s="14" t="s">
        <v>8320</v>
      </c>
      <c r="S3795" s="16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8363</v>
      </c>
      <c r="O3796">
        <f t="shared" si="295"/>
        <v>1</v>
      </c>
      <c r="P3796" s="10">
        <f t="shared" si="296"/>
        <v>50</v>
      </c>
      <c r="Q3796" s="14" t="s">
        <v>8278</v>
      </c>
      <c r="R3796" s="14" t="s">
        <v>8320</v>
      </c>
      <c r="S3796" s="16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8363</v>
      </c>
      <c r="O3797">
        <f t="shared" si="295"/>
        <v>2</v>
      </c>
      <c r="P3797" s="10">
        <f t="shared" si="296"/>
        <v>5</v>
      </c>
      <c r="Q3797" s="14" t="s">
        <v>8278</v>
      </c>
      <c r="R3797" s="14" t="s">
        <v>8320</v>
      </c>
      <c r="S3797" s="16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8363</v>
      </c>
      <c r="O3798">
        <f t="shared" si="295"/>
        <v>0</v>
      </c>
      <c r="P3798" s="10">
        <f t="shared" si="296"/>
        <v>1</v>
      </c>
      <c r="Q3798" s="14" t="s">
        <v>8278</v>
      </c>
      <c r="R3798" s="14" t="s">
        <v>8320</v>
      </c>
      <c r="S3798" s="16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8363</v>
      </c>
      <c r="O3799">
        <f t="shared" si="295"/>
        <v>90</v>
      </c>
      <c r="P3799" s="10">
        <f t="shared" si="296"/>
        <v>145.41</v>
      </c>
      <c r="Q3799" s="14" t="s">
        <v>8278</v>
      </c>
      <c r="R3799" s="14" t="s">
        <v>8320</v>
      </c>
      <c r="S3799" s="16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8363</v>
      </c>
      <c r="O3800">
        <f t="shared" si="295"/>
        <v>1</v>
      </c>
      <c r="P3800" s="10">
        <f t="shared" si="296"/>
        <v>205</v>
      </c>
      <c r="Q3800" s="14" t="s">
        <v>8278</v>
      </c>
      <c r="R3800" s="14" t="s">
        <v>8320</v>
      </c>
      <c r="S3800" s="16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8363</v>
      </c>
      <c r="O3801">
        <f t="shared" si="295"/>
        <v>4</v>
      </c>
      <c r="P3801" s="10">
        <f t="shared" si="296"/>
        <v>100.5</v>
      </c>
      <c r="Q3801" s="14" t="s">
        <v>8278</v>
      </c>
      <c r="R3801" s="14" t="s">
        <v>8320</v>
      </c>
      <c r="S3801" s="16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8363</v>
      </c>
      <c r="O3802">
        <f t="shared" si="295"/>
        <v>4</v>
      </c>
      <c r="P3802" s="10">
        <f t="shared" si="296"/>
        <v>55.06</v>
      </c>
      <c r="Q3802" s="14" t="s">
        <v>8278</v>
      </c>
      <c r="R3802" s="14" t="s">
        <v>8320</v>
      </c>
      <c r="S3802" s="16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8363</v>
      </c>
      <c r="O3803">
        <f t="shared" si="295"/>
        <v>9</v>
      </c>
      <c r="P3803" s="10">
        <f t="shared" si="296"/>
        <v>47.33</v>
      </c>
      <c r="Q3803" s="14" t="s">
        <v>8278</v>
      </c>
      <c r="R3803" s="14" t="s">
        <v>8320</v>
      </c>
      <c r="S3803" s="16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8363</v>
      </c>
      <c r="O3804">
        <f t="shared" si="295"/>
        <v>0</v>
      </c>
      <c r="P3804" s="10">
        <f t="shared" si="296"/>
        <v>0</v>
      </c>
      <c r="Q3804" s="14" t="s">
        <v>8278</v>
      </c>
      <c r="R3804" s="14" t="s">
        <v>8320</v>
      </c>
      <c r="S3804" s="16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8363</v>
      </c>
      <c r="O3805">
        <f t="shared" si="295"/>
        <v>20</v>
      </c>
      <c r="P3805" s="10">
        <f t="shared" si="296"/>
        <v>58.95</v>
      </c>
      <c r="Q3805" s="14" t="s">
        <v>8278</v>
      </c>
      <c r="R3805" s="14" t="s">
        <v>8320</v>
      </c>
      <c r="S3805" s="16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8363</v>
      </c>
      <c r="O3806">
        <f t="shared" si="295"/>
        <v>0</v>
      </c>
      <c r="P3806" s="10">
        <f t="shared" si="296"/>
        <v>0</v>
      </c>
      <c r="Q3806" s="14" t="s">
        <v>8278</v>
      </c>
      <c r="R3806" s="14" t="s">
        <v>8320</v>
      </c>
      <c r="S3806" s="16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8363</v>
      </c>
      <c r="O3807">
        <f t="shared" si="295"/>
        <v>0</v>
      </c>
      <c r="P3807" s="10">
        <f t="shared" si="296"/>
        <v>1.5</v>
      </c>
      <c r="Q3807" s="14" t="s">
        <v>8278</v>
      </c>
      <c r="R3807" s="14" t="s">
        <v>8320</v>
      </c>
      <c r="S3807" s="16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8363</v>
      </c>
      <c r="O3808">
        <f t="shared" si="295"/>
        <v>0</v>
      </c>
      <c r="P3808" s="10">
        <f t="shared" si="296"/>
        <v>5</v>
      </c>
      <c r="Q3808" s="14" t="s">
        <v>8278</v>
      </c>
      <c r="R3808" s="14" t="s">
        <v>8320</v>
      </c>
      <c r="S3808" s="16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8363</v>
      </c>
      <c r="O3809">
        <f t="shared" si="295"/>
        <v>30</v>
      </c>
      <c r="P3809" s="10">
        <f t="shared" si="296"/>
        <v>50.56</v>
      </c>
      <c r="Q3809" s="14" t="s">
        <v>8278</v>
      </c>
      <c r="R3809" s="14" t="s">
        <v>8320</v>
      </c>
      <c r="S3809" s="16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8329</v>
      </c>
      <c r="O3810">
        <f t="shared" si="295"/>
        <v>100</v>
      </c>
      <c r="P3810" s="10">
        <f t="shared" si="296"/>
        <v>41.67</v>
      </c>
      <c r="Q3810" s="14" t="s">
        <v>8278</v>
      </c>
      <c r="R3810" s="14" t="s">
        <v>8279</v>
      </c>
      <c r="S3810" s="16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8329</v>
      </c>
      <c r="O3811">
        <f t="shared" si="295"/>
        <v>101</v>
      </c>
      <c r="P3811" s="10">
        <f t="shared" si="296"/>
        <v>53.29</v>
      </c>
      <c r="Q3811" s="14" t="s">
        <v>8278</v>
      </c>
      <c r="R3811" s="14" t="s">
        <v>8279</v>
      </c>
      <c r="S3811" s="16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8329</v>
      </c>
      <c r="O3812">
        <f t="shared" si="295"/>
        <v>122</v>
      </c>
      <c r="P3812" s="10">
        <f t="shared" si="296"/>
        <v>70.23</v>
      </c>
      <c r="Q3812" s="14" t="s">
        <v>8278</v>
      </c>
      <c r="R3812" s="14" t="s">
        <v>8279</v>
      </c>
      <c r="S3812" s="16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8329</v>
      </c>
      <c r="O3813">
        <f t="shared" si="295"/>
        <v>330</v>
      </c>
      <c r="P3813" s="10">
        <f t="shared" si="296"/>
        <v>43.42</v>
      </c>
      <c r="Q3813" s="14" t="s">
        <v>8278</v>
      </c>
      <c r="R3813" s="14" t="s">
        <v>8279</v>
      </c>
      <c r="S3813" s="16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8329</v>
      </c>
      <c r="O3814">
        <f t="shared" si="295"/>
        <v>110</v>
      </c>
      <c r="P3814" s="10">
        <f t="shared" si="296"/>
        <v>199.18</v>
      </c>
      <c r="Q3814" s="14" t="s">
        <v>8278</v>
      </c>
      <c r="R3814" s="14" t="s">
        <v>8279</v>
      </c>
      <c r="S3814" s="16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8329</v>
      </c>
      <c r="O3815">
        <f t="shared" si="295"/>
        <v>101</v>
      </c>
      <c r="P3815" s="10">
        <f t="shared" si="296"/>
        <v>78.52</v>
      </c>
      <c r="Q3815" s="14" t="s">
        <v>8278</v>
      </c>
      <c r="R3815" s="14" t="s">
        <v>8279</v>
      </c>
      <c r="S3815" s="16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8329</v>
      </c>
      <c r="O3816">
        <f t="shared" si="295"/>
        <v>140</v>
      </c>
      <c r="P3816" s="10">
        <f t="shared" si="296"/>
        <v>61.82</v>
      </c>
      <c r="Q3816" s="14" t="s">
        <v>8278</v>
      </c>
      <c r="R3816" s="14" t="s">
        <v>8279</v>
      </c>
      <c r="S3816" s="16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8329</v>
      </c>
      <c r="O3817">
        <f t="shared" si="295"/>
        <v>100</v>
      </c>
      <c r="P3817" s="10">
        <f t="shared" si="296"/>
        <v>50</v>
      </c>
      <c r="Q3817" s="14" t="s">
        <v>8278</v>
      </c>
      <c r="R3817" s="14" t="s">
        <v>8279</v>
      </c>
      <c r="S3817" s="16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8329</v>
      </c>
      <c r="O3818">
        <f t="shared" si="295"/>
        <v>119</v>
      </c>
      <c r="P3818" s="10">
        <f t="shared" si="296"/>
        <v>48.34</v>
      </c>
      <c r="Q3818" s="14" t="s">
        <v>8278</v>
      </c>
      <c r="R3818" s="14" t="s">
        <v>8279</v>
      </c>
      <c r="S3818" s="16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8329</v>
      </c>
      <c r="O3819">
        <f t="shared" si="295"/>
        <v>107</v>
      </c>
      <c r="P3819" s="10">
        <f t="shared" si="296"/>
        <v>107.25</v>
      </c>
      <c r="Q3819" s="14" t="s">
        <v>8278</v>
      </c>
      <c r="R3819" s="14" t="s">
        <v>8279</v>
      </c>
      <c r="S3819" s="16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8329</v>
      </c>
      <c r="O3820">
        <f t="shared" si="295"/>
        <v>228</v>
      </c>
      <c r="P3820" s="10">
        <f t="shared" si="296"/>
        <v>57</v>
      </c>
      <c r="Q3820" s="14" t="s">
        <v>8278</v>
      </c>
      <c r="R3820" s="14" t="s">
        <v>8279</v>
      </c>
      <c r="S3820" s="16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8329</v>
      </c>
      <c r="O3821">
        <f t="shared" si="295"/>
        <v>106</v>
      </c>
      <c r="P3821" s="10">
        <f t="shared" si="296"/>
        <v>40.92</v>
      </c>
      <c r="Q3821" s="14" t="s">
        <v>8278</v>
      </c>
      <c r="R3821" s="14" t="s">
        <v>8279</v>
      </c>
      <c r="S3821" s="16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8329</v>
      </c>
      <c r="O3822">
        <f t="shared" si="295"/>
        <v>143</v>
      </c>
      <c r="P3822" s="10">
        <f t="shared" si="296"/>
        <v>21.5</v>
      </c>
      <c r="Q3822" s="14" t="s">
        <v>8278</v>
      </c>
      <c r="R3822" s="14" t="s">
        <v>8279</v>
      </c>
      <c r="S3822" s="16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8329</v>
      </c>
      <c r="O3823">
        <f t="shared" si="295"/>
        <v>105</v>
      </c>
      <c r="P3823" s="10">
        <f t="shared" si="296"/>
        <v>79.540000000000006</v>
      </c>
      <c r="Q3823" s="14" t="s">
        <v>8278</v>
      </c>
      <c r="R3823" s="14" t="s">
        <v>8279</v>
      </c>
      <c r="S3823" s="16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8329</v>
      </c>
      <c r="O3824">
        <f t="shared" si="295"/>
        <v>110</v>
      </c>
      <c r="P3824" s="10">
        <f t="shared" si="296"/>
        <v>72.38</v>
      </c>
      <c r="Q3824" s="14" t="s">
        <v>8278</v>
      </c>
      <c r="R3824" s="14" t="s">
        <v>8279</v>
      </c>
      <c r="S3824" s="16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8329</v>
      </c>
      <c r="O3825">
        <f t="shared" si="295"/>
        <v>106</v>
      </c>
      <c r="P3825" s="10">
        <f t="shared" si="296"/>
        <v>64.63</v>
      </c>
      <c r="Q3825" s="14" t="s">
        <v>8278</v>
      </c>
      <c r="R3825" s="14" t="s">
        <v>8279</v>
      </c>
      <c r="S3825" s="16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8329</v>
      </c>
      <c r="O3826">
        <f t="shared" si="295"/>
        <v>108</v>
      </c>
      <c r="P3826" s="10">
        <f t="shared" si="296"/>
        <v>38.57</v>
      </c>
      <c r="Q3826" s="14" t="s">
        <v>8278</v>
      </c>
      <c r="R3826" s="14" t="s">
        <v>8279</v>
      </c>
      <c r="S3826" s="16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8329</v>
      </c>
      <c r="O3827">
        <f t="shared" si="295"/>
        <v>105</v>
      </c>
      <c r="P3827" s="10">
        <f t="shared" si="296"/>
        <v>107.57</v>
      </c>
      <c r="Q3827" s="14" t="s">
        <v>8278</v>
      </c>
      <c r="R3827" s="14" t="s">
        <v>8279</v>
      </c>
      <c r="S3827" s="16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8329</v>
      </c>
      <c r="O3828">
        <f t="shared" si="295"/>
        <v>119</v>
      </c>
      <c r="P3828" s="10">
        <f t="shared" si="296"/>
        <v>27.5</v>
      </c>
      <c r="Q3828" s="14" t="s">
        <v>8278</v>
      </c>
      <c r="R3828" s="14" t="s">
        <v>8279</v>
      </c>
      <c r="S3828" s="16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8329</v>
      </c>
      <c r="O3829">
        <f t="shared" si="295"/>
        <v>153</v>
      </c>
      <c r="P3829" s="10">
        <f t="shared" si="296"/>
        <v>70.459999999999994</v>
      </c>
      <c r="Q3829" s="14" t="s">
        <v>8278</v>
      </c>
      <c r="R3829" s="14" t="s">
        <v>8279</v>
      </c>
      <c r="S3829" s="16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8329</v>
      </c>
      <c r="O3830">
        <f t="shared" si="295"/>
        <v>100</v>
      </c>
      <c r="P3830" s="10">
        <f t="shared" si="296"/>
        <v>178.57</v>
      </c>
      <c r="Q3830" s="14" t="s">
        <v>8278</v>
      </c>
      <c r="R3830" s="14" t="s">
        <v>8279</v>
      </c>
      <c r="S3830" s="16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8329</v>
      </c>
      <c r="O3831">
        <f t="shared" si="295"/>
        <v>100</v>
      </c>
      <c r="P3831" s="10">
        <f t="shared" si="296"/>
        <v>62.63</v>
      </c>
      <c r="Q3831" s="14" t="s">
        <v>8278</v>
      </c>
      <c r="R3831" s="14" t="s">
        <v>8279</v>
      </c>
      <c r="S3831" s="16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8329</v>
      </c>
      <c r="O3832">
        <f t="shared" si="295"/>
        <v>225</v>
      </c>
      <c r="P3832" s="10">
        <f t="shared" si="296"/>
        <v>75</v>
      </c>
      <c r="Q3832" s="14" t="s">
        <v>8278</v>
      </c>
      <c r="R3832" s="14" t="s">
        <v>8279</v>
      </c>
      <c r="S3832" s="16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8329</v>
      </c>
      <c r="O3833">
        <f t="shared" si="295"/>
        <v>106</v>
      </c>
      <c r="P3833" s="10">
        <f t="shared" si="296"/>
        <v>58.9</v>
      </c>
      <c r="Q3833" s="14" t="s">
        <v>8278</v>
      </c>
      <c r="R3833" s="14" t="s">
        <v>8279</v>
      </c>
      <c r="S3833" s="16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8329</v>
      </c>
      <c r="O3834">
        <f t="shared" si="295"/>
        <v>105</v>
      </c>
      <c r="P3834" s="10">
        <f t="shared" si="296"/>
        <v>139.56</v>
      </c>
      <c r="Q3834" s="14" t="s">
        <v>8278</v>
      </c>
      <c r="R3834" s="14" t="s">
        <v>8279</v>
      </c>
      <c r="S3834" s="16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8329</v>
      </c>
      <c r="O3835">
        <f t="shared" si="295"/>
        <v>117</v>
      </c>
      <c r="P3835" s="10">
        <f t="shared" si="296"/>
        <v>70</v>
      </c>
      <c r="Q3835" s="14" t="s">
        <v>8278</v>
      </c>
      <c r="R3835" s="14" t="s">
        <v>8279</v>
      </c>
      <c r="S3835" s="16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8329</v>
      </c>
      <c r="O3836">
        <f t="shared" si="295"/>
        <v>109</v>
      </c>
      <c r="P3836" s="10">
        <f t="shared" si="296"/>
        <v>57.39</v>
      </c>
      <c r="Q3836" s="14" t="s">
        <v>8278</v>
      </c>
      <c r="R3836" s="14" t="s">
        <v>8279</v>
      </c>
      <c r="S3836" s="16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8329</v>
      </c>
      <c r="O3837">
        <f t="shared" si="295"/>
        <v>160</v>
      </c>
      <c r="P3837" s="10">
        <f t="shared" si="296"/>
        <v>40</v>
      </c>
      <c r="Q3837" s="14" t="s">
        <v>8278</v>
      </c>
      <c r="R3837" s="14" t="s">
        <v>8279</v>
      </c>
      <c r="S3837" s="16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8329</v>
      </c>
      <c r="O3838">
        <f t="shared" si="295"/>
        <v>113</v>
      </c>
      <c r="P3838" s="10">
        <f t="shared" si="296"/>
        <v>64.290000000000006</v>
      </c>
      <c r="Q3838" s="14" t="s">
        <v>8278</v>
      </c>
      <c r="R3838" s="14" t="s">
        <v>8279</v>
      </c>
      <c r="S3838" s="16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8329</v>
      </c>
      <c r="O3839">
        <f t="shared" si="295"/>
        <v>102</v>
      </c>
      <c r="P3839" s="10">
        <f t="shared" si="296"/>
        <v>120.12</v>
      </c>
      <c r="Q3839" s="14" t="s">
        <v>8278</v>
      </c>
      <c r="R3839" s="14" t="s">
        <v>8279</v>
      </c>
      <c r="S3839" s="16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8329</v>
      </c>
      <c r="O3840">
        <f t="shared" si="295"/>
        <v>101</v>
      </c>
      <c r="P3840" s="10">
        <f t="shared" si="296"/>
        <v>1008.24</v>
      </c>
      <c r="Q3840" s="14" t="s">
        <v>8278</v>
      </c>
      <c r="R3840" s="14" t="s">
        <v>8279</v>
      </c>
      <c r="S3840" s="16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8329</v>
      </c>
      <c r="O3841">
        <f t="shared" si="295"/>
        <v>101</v>
      </c>
      <c r="P3841" s="10">
        <f t="shared" si="296"/>
        <v>63.28</v>
      </c>
      <c r="Q3841" s="14" t="s">
        <v>8278</v>
      </c>
      <c r="R3841" s="14" t="s">
        <v>8279</v>
      </c>
      <c r="S3841" s="16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8329</v>
      </c>
      <c r="O3842">
        <f t="shared" ref="O3842:O3905" si="300">ROUND(E3842/D3842*100,0)</f>
        <v>6500</v>
      </c>
      <c r="P3842" s="10">
        <f t="shared" si="296"/>
        <v>21.67</v>
      </c>
      <c r="Q3842" s="14" t="s">
        <v>8278</v>
      </c>
      <c r="R3842" s="14" t="s">
        <v>8279</v>
      </c>
      <c r="S3842" s="16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8329</v>
      </c>
      <c r="O3843">
        <f t="shared" si="300"/>
        <v>9</v>
      </c>
      <c r="P3843" s="10">
        <f t="shared" ref="P3843:P3906" si="301">IFERROR(ROUND(E3843/L3843,2),0 )</f>
        <v>25.65</v>
      </c>
      <c r="Q3843" s="14" t="s">
        <v>8278</v>
      </c>
      <c r="R3843" s="14" t="s">
        <v>8279</v>
      </c>
      <c r="S3843" s="16">
        <f t="shared" ref="S3843:S3906" si="302">(((J3843/60)/60)/24)+DATE(1970,1,1)</f>
        <v>41780.785729166666</v>
      </c>
      <c r="T3843" s="17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8329</v>
      </c>
      <c r="O3844">
        <f t="shared" si="300"/>
        <v>22</v>
      </c>
      <c r="P3844" s="10">
        <f t="shared" si="301"/>
        <v>47.7</v>
      </c>
      <c r="Q3844" s="14" t="s">
        <v>8278</v>
      </c>
      <c r="R3844" s="14" t="s">
        <v>8279</v>
      </c>
      <c r="S3844" s="16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8329</v>
      </c>
      <c r="O3845">
        <f t="shared" si="300"/>
        <v>21</v>
      </c>
      <c r="P3845" s="10">
        <f t="shared" si="301"/>
        <v>56.05</v>
      </c>
      <c r="Q3845" s="14" t="s">
        <v>8278</v>
      </c>
      <c r="R3845" s="14" t="s">
        <v>8279</v>
      </c>
      <c r="S3845" s="16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8329</v>
      </c>
      <c r="O3846">
        <f t="shared" si="300"/>
        <v>41</v>
      </c>
      <c r="P3846" s="10">
        <f t="shared" si="301"/>
        <v>81.319999999999993</v>
      </c>
      <c r="Q3846" s="14" t="s">
        <v>8278</v>
      </c>
      <c r="R3846" s="14" t="s">
        <v>8279</v>
      </c>
      <c r="S3846" s="16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8329</v>
      </c>
      <c r="O3847">
        <f t="shared" si="300"/>
        <v>2</v>
      </c>
      <c r="P3847" s="10">
        <f t="shared" si="301"/>
        <v>70.17</v>
      </c>
      <c r="Q3847" s="14" t="s">
        <v>8278</v>
      </c>
      <c r="R3847" s="14" t="s">
        <v>8279</v>
      </c>
      <c r="S3847" s="16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8329</v>
      </c>
      <c r="O3848">
        <f t="shared" si="300"/>
        <v>3</v>
      </c>
      <c r="P3848" s="10">
        <f t="shared" si="301"/>
        <v>23.63</v>
      </c>
      <c r="Q3848" s="14" t="s">
        <v>8278</v>
      </c>
      <c r="R3848" s="14" t="s">
        <v>8279</v>
      </c>
      <c r="S3848" s="16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8329</v>
      </c>
      <c r="O3849">
        <f t="shared" si="300"/>
        <v>16</v>
      </c>
      <c r="P3849" s="10">
        <f t="shared" si="301"/>
        <v>188.56</v>
      </c>
      <c r="Q3849" s="14" t="s">
        <v>8278</v>
      </c>
      <c r="R3849" s="14" t="s">
        <v>8279</v>
      </c>
      <c r="S3849" s="16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8329</v>
      </c>
      <c r="O3850">
        <f t="shared" si="300"/>
        <v>16</v>
      </c>
      <c r="P3850" s="10">
        <f t="shared" si="301"/>
        <v>49.51</v>
      </c>
      <c r="Q3850" s="14" t="s">
        <v>8278</v>
      </c>
      <c r="R3850" s="14" t="s">
        <v>8279</v>
      </c>
      <c r="S3850" s="16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8329</v>
      </c>
      <c r="O3851">
        <f t="shared" si="300"/>
        <v>7</v>
      </c>
      <c r="P3851" s="10">
        <f t="shared" si="301"/>
        <v>75.459999999999994</v>
      </c>
      <c r="Q3851" s="14" t="s">
        <v>8278</v>
      </c>
      <c r="R3851" s="14" t="s">
        <v>8279</v>
      </c>
      <c r="S3851" s="16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8329</v>
      </c>
      <c r="O3852">
        <f t="shared" si="300"/>
        <v>4</v>
      </c>
      <c r="P3852" s="10">
        <f t="shared" si="301"/>
        <v>9.5</v>
      </c>
      <c r="Q3852" s="14" t="s">
        <v>8278</v>
      </c>
      <c r="R3852" s="14" t="s">
        <v>8279</v>
      </c>
      <c r="S3852" s="16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8329</v>
      </c>
      <c r="O3853">
        <f t="shared" si="300"/>
        <v>34</v>
      </c>
      <c r="P3853" s="10">
        <f t="shared" si="301"/>
        <v>35.5</v>
      </c>
      <c r="Q3853" s="14" t="s">
        <v>8278</v>
      </c>
      <c r="R3853" s="14" t="s">
        <v>8279</v>
      </c>
      <c r="S3853" s="16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8329</v>
      </c>
      <c r="O3854">
        <f t="shared" si="300"/>
        <v>0</v>
      </c>
      <c r="P3854" s="10">
        <f t="shared" si="301"/>
        <v>10</v>
      </c>
      <c r="Q3854" s="14" t="s">
        <v>8278</v>
      </c>
      <c r="R3854" s="14" t="s">
        <v>8279</v>
      </c>
      <c r="S3854" s="16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8329</v>
      </c>
      <c r="O3855">
        <f t="shared" si="300"/>
        <v>0</v>
      </c>
      <c r="P3855" s="10">
        <f t="shared" si="301"/>
        <v>13</v>
      </c>
      <c r="Q3855" s="14" t="s">
        <v>8278</v>
      </c>
      <c r="R3855" s="14" t="s">
        <v>8279</v>
      </c>
      <c r="S3855" s="16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8329</v>
      </c>
      <c r="O3856">
        <f t="shared" si="300"/>
        <v>16</v>
      </c>
      <c r="P3856" s="10">
        <f t="shared" si="301"/>
        <v>89.4</v>
      </c>
      <c r="Q3856" s="14" t="s">
        <v>8278</v>
      </c>
      <c r="R3856" s="14" t="s">
        <v>8279</v>
      </c>
      <c r="S3856" s="16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8329</v>
      </c>
      <c r="O3857">
        <f t="shared" si="300"/>
        <v>3</v>
      </c>
      <c r="P3857" s="10">
        <f t="shared" si="301"/>
        <v>25</v>
      </c>
      <c r="Q3857" s="14" t="s">
        <v>8278</v>
      </c>
      <c r="R3857" s="14" t="s">
        <v>8279</v>
      </c>
      <c r="S3857" s="16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8329</v>
      </c>
      <c r="O3858">
        <f t="shared" si="300"/>
        <v>0</v>
      </c>
      <c r="P3858" s="10">
        <f t="shared" si="301"/>
        <v>1</v>
      </c>
      <c r="Q3858" s="14" t="s">
        <v>8278</v>
      </c>
      <c r="R3858" s="14" t="s">
        <v>8279</v>
      </c>
      <c r="S3858" s="16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8329</v>
      </c>
      <c r="O3859">
        <f t="shared" si="300"/>
        <v>5</v>
      </c>
      <c r="P3859" s="10">
        <f t="shared" si="301"/>
        <v>65</v>
      </c>
      <c r="Q3859" s="14" t="s">
        <v>8278</v>
      </c>
      <c r="R3859" s="14" t="s">
        <v>8279</v>
      </c>
      <c r="S3859" s="16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8329</v>
      </c>
      <c r="O3860">
        <f t="shared" si="300"/>
        <v>2</v>
      </c>
      <c r="P3860" s="10">
        <f t="shared" si="301"/>
        <v>10</v>
      </c>
      <c r="Q3860" s="14" t="s">
        <v>8278</v>
      </c>
      <c r="R3860" s="14" t="s">
        <v>8279</v>
      </c>
      <c r="S3860" s="16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8329</v>
      </c>
      <c r="O3861">
        <f t="shared" si="300"/>
        <v>0</v>
      </c>
      <c r="P3861" s="10">
        <f t="shared" si="301"/>
        <v>1</v>
      </c>
      <c r="Q3861" s="14" t="s">
        <v>8278</v>
      </c>
      <c r="R3861" s="14" t="s">
        <v>8279</v>
      </c>
      <c r="S3861" s="16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8329</v>
      </c>
      <c r="O3862">
        <f t="shared" si="300"/>
        <v>18</v>
      </c>
      <c r="P3862" s="10">
        <f t="shared" si="301"/>
        <v>81.540000000000006</v>
      </c>
      <c r="Q3862" s="14" t="s">
        <v>8278</v>
      </c>
      <c r="R3862" s="14" t="s">
        <v>8279</v>
      </c>
      <c r="S3862" s="16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8329</v>
      </c>
      <c r="O3863">
        <f t="shared" si="300"/>
        <v>5</v>
      </c>
      <c r="P3863" s="10">
        <f t="shared" si="301"/>
        <v>100</v>
      </c>
      <c r="Q3863" s="14" t="s">
        <v>8278</v>
      </c>
      <c r="R3863" s="14" t="s">
        <v>8279</v>
      </c>
      <c r="S3863" s="16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8329</v>
      </c>
      <c r="O3864">
        <f t="shared" si="300"/>
        <v>0</v>
      </c>
      <c r="P3864" s="10">
        <f t="shared" si="301"/>
        <v>1</v>
      </c>
      <c r="Q3864" s="14" t="s">
        <v>8278</v>
      </c>
      <c r="R3864" s="14" t="s">
        <v>8279</v>
      </c>
      <c r="S3864" s="16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8329</v>
      </c>
      <c r="O3865">
        <f t="shared" si="300"/>
        <v>0</v>
      </c>
      <c r="P3865" s="10">
        <f t="shared" si="301"/>
        <v>0</v>
      </c>
      <c r="Q3865" s="14" t="s">
        <v>8278</v>
      </c>
      <c r="R3865" s="14" t="s">
        <v>8279</v>
      </c>
      <c r="S3865" s="16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8329</v>
      </c>
      <c r="O3866">
        <f t="shared" si="300"/>
        <v>1</v>
      </c>
      <c r="P3866" s="10">
        <f t="shared" si="301"/>
        <v>20</v>
      </c>
      <c r="Q3866" s="14" t="s">
        <v>8278</v>
      </c>
      <c r="R3866" s="14" t="s">
        <v>8279</v>
      </c>
      <c r="S3866" s="16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8329</v>
      </c>
      <c r="O3867">
        <f t="shared" si="300"/>
        <v>27</v>
      </c>
      <c r="P3867" s="10">
        <f t="shared" si="301"/>
        <v>46.43</v>
      </c>
      <c r="Q3867" s="14" t="s">
        <v>8278</v>
      </c>
      <c r="R3867" s="14" t="s">
        <v>8279</v>
      </c>
      <c r="S3867" s="16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8329</v>
      </c>
      <c r="O3868">
        <f t="shared" si="300"/>
        <v>1</v>
      </c>
      <c r="P3868" s="10">
        <f t="shared" si="301"/>
        <v>5.5</v>
      </c>
      <c r="Q3868" s="14" t="s">
        <v>8278</v>
      </c>
      <c r="R3868" s="14" t="s">
        <v>8279</v>
      </c>
      <c r="S3868" s="16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8329</v>
      </c>
      <c r="O3869">
        <f t="shared" si="300"/>
        <v>13</v>
      </c>
      <c r="P3869" s="10">
        <f t="shared" si="301"/>
        <v>50.2</v>
      </c>
      <c r="Q3869" s="14" t="s">
        <v>8278</v>
      </c>
      <c r="R3869" s="14" t="s">
        <v>8279</v>
      </c>
      <c r="S3869" s="16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8363</v>
      </c>
      <c r="O3870">
        <f t="shared" si="300"/>
        <v>0</v>
      </c>
      <c r="P3870" s="10">
        <f t="shared" si="301"/>
        <v>10</v>
      </c>
      <c r="Q3870" s="14" t="s">
        <v>8278</v>
      </c>
      <c r="R3870" s="14" t="s">
        <v>8320</v>
      </c>
      <c r="S3870" s="16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8363</v>
      </c>
      <c r="O3871">
        <f t="shared" si="300"/>
        <v>3</v>
      </c>
      <c r="P3871" s="10">
        <f t="shared" si="301"/>
        <v>30.13</v>
      </c>
      <c r="Q3871" s="14" t="s">
        <v>8278</v>
      </c>
      <c r="R3871" s="14" t="s">
        <v>8320</v>
      </c>
      <c r="S3871" s="16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8363</v>
      </c>
      <c r="O3872">
        <f t="shared" si="300"/>
        <v>15</v>
      </c>
      <c r="P3872" s="10">
        <f t="shared" si="301"/>
        <v>150</v>
      </c>
      <c r="Q3872" s="14" t="s">
        <v>8278</v>
      </c>
      <c r="R3872" s="14" t="s">
        <v>8320</v>
      </c>
      <c r="S3872" s="16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8363</v>
      </c>
      <c r="O3873">
        <f t="shared" si="300"/>
        <v>3</v>
      </c>
      <c r="P3873" s="10">
        <f t="shared" si="301"/>
        <v>13.33</v>
      </c>
      <c r="Q3873" s="14" t="s">
        <v>8278</v>
      </c>
      <c r="R3873" s="14" t="s">
        <v>8320</v>
      </c>
      <c r="S3873" s="16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8363</v>
      </c>
      <c r="O3874">
        <f t="shared" si="300"/>
        <v>0</v>
      </c>
      <c r="P3874" s="10">
        <f t="shared" si="301"/>
        <v>0</v>
      </c>
      <c r="Q3874" s="14" t="s">
        <v>8278</v>
      </c>
      <c r="R3874" s="14" t="s">
        <v>8320</v>
      </c>
      <c r="S3874" s="16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8363</v>
      </c>
      <c r="O3875">
        <f t="shared" si="300"/>
        <v>0</v>
      </c>
      <c r="P3875" s="10">
        <f t="shared" si="301"/>
        <v>0</v>
      </c>
      <c r="Q3875" s="14" t="s">
        <v>8278</v>
      </c>
      <c r="R3875" s="14" t="s">
        <v>8320</v>
      </c>
      <c r="S3875" s="16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8363</v>
      </c>
      <c r="O3876">
        <f t="shared" si="300"/>
        <v>0</v>
      </c>
      <c r="P3876" s="10">
        <f t="shared" si="301"/>
        <v>0</v>
      </c>
      <c r="Q3876" s="14" t="s">
        <v>8278</v>
      </c>
      <c r="R3876" s="14" t="s">
        <v>8320</v>
      </c>
      <c r="S3876" s="16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8363</v>
      </c>
      <c r="O3877">
        <f t="shared" si="300"/>
        <v>0</v>
      </c>
      <c r="P3877" s="10">
        <f t="shared" si="301"/>
        <v>0</v>
      </c>
      <c r="Q3877" s="14" t="s">
        <v>8278</v>
      </c>
      <c r="R3877" s="14" t="s">
        <v>8320</v>
      </c>
      <c r="S3877" s="16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8363</v>
      </c>
      <c r="O3878">
        <f t="shared" si="300"/>
        <v>53</v>
      </c>
      <c r="P3878" s="10">
        <f t="shared" si="301"/>
        <v>44.76</v>
      </c>
      <c r="Q3878" s="14" t="s">
        <v>8278</v>
      </c>
      <c r="R3878" s="14" t="s">
        <v>8320</v>
      </c>
      <c r="S3878" s="16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8363</v>
      </c>
      <c r="O3879">
        <f t="shared" si="300"/>
        <v>5</v>
      </c>
      <c r="P3879" s="10">
        <f t="shared" si="301"/>
        <v>88.64</v>
      </c>
      <c r="Q3879" s="14" t="s">
        <v>8278</v>
      </c>
      <c r="R3879" s="14" t="s">
        <v>8320</v>
      </c>
      <c r="S3879" s="16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8363</v>
      </c>
      <c r="O3880">
        <f t="shared" si="300"/>
        <v>0</v>
      </c>
      <c r="P3880" s="10">
        <f t="shared" si="301"/>
        <v>10</v>
      </c>
      <c r="Q3880" s="14" t="s">
        <v>8278</v>
      </c>
      <c r="R3880" s="14" t="s">
        <v>8320</v>
      </c>
      <c r="S3880" s="16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8363</v>
      </c>
      <c r="O3881">
        <f t="shared" si="300"/>
        <v>0</v>
      </c>
      <c r="P3881" s="10">
        <f t="shared" si="301"/>
        <v>0</v>
      </c>
      <c r="Q3881" s="14" t="s">
        <v>8278</v>
      </c>
      <c r="R3881" s="14" t="s">
        <v>8320</v>
      </c>
      <c r="S3881" s="16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8363</v>
      </c>
      <c r="O3882">
        <f t="shared" si="300"/>
        <v>13</v>
      </c>
      <c r="P3882" s="10">
        <f t="shared" si="301"/>
        <v>57.65</v>
      </c>
      <c r="Q3882" s="14" t="s">
        <v>8278</v>
      </c>
      <c r="R3882" s="14" t="s">
        <v>8320</v>
      </c>
      <c r="S3882" s="16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8363</v>
      </c>
      <c r="O3883">
        <f t="shared" si="300"/>
        <v>5</v>
      </c>
      <c r="P3883" s="10">
        <f t="shared" si="301"/>
        <v>25</v>
      </c>
      <c r="Q3883" s="14" t="s">
        <v>8278</v>
      </c>
      <c r="R3883" s="14" t="s">
        <v>8320</v>
      </c>
      <c r="S3883" s="16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8363</v>
      </c>
      <c r="O3884">
        <f t="shared" si="300"/>
        <v>0</v>
      </c>
      <c r="P3884" s="10">
        <f t="shared" si="301"/>
        <v>0</v>
      </c>
      <c r="Q3884" s="14" t="s">
        <v>8278</v>
      </c>
      <c r="R3884" s="14" t="s">
        <v>8320</v>
      </c>
      <c r="S3884" s="16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8363</v>
      </c>
      <c r="O3885">
        <f t="shared" si="300"/>
        <v>0</v>
      </c>
      <c r="P3885" s="10">
        <f t="shared" si="301"/>
        <v>0</v>
      </c>
      <c r="Q3885" s="14" t="s">
        <v>8278</v>
      </c>
      <c r="R3885" s="14" t="s">
        <v>8320</v>
      </c>
      <c r="S3885" s="16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8363</v>
      </c>
      <c r="O3886">
        <f t="shared" si="300"/>
        <v>0</v>
      </c>
      <c r="P3886" s="10">
        <f t="shared" si="301"/>
        <v>0</v>
      </c>
      <c r="Q3886" s="14" t="s">
        <v>8278</v>
      </c>
      <c r="R3886" s="14" t="s">
        <v>8320</v>
      </c>
      <c r="S3886" s="16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8363</v>
      </c>
      <c r="O3887">
        <f t="shared" si="300"/>
        <v>0</v>
      </c>
      <c r="P3887" s="10">
        <f t="shared" si="301"/>
        <v>0</v>
      </c>
      <c r="Q3887" s="14" t="s">
        <v>8278</v>
      </c>
      <c r="R3887" s="14" t="s">
        <v>8320</v>
      </c>
      <c r="S3887" s="16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8363</v>
      </c>
      <c r="O3888">
        <f t="shared" si="300"/>
        <v>0</v>
      </c>
      <c r="P3888" s="10">
        <f t="shared" si="301"/>
        <v>0</v>
      </c>
      <c r="Q3888" s="14" t="s">
        <v>8278</v>
      </c>
      <c r="R3888" s="14" t="s">
        <v>8320</v>
      </c>
      <c r="S3888" s="16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8363</v>
      </c>
      <c r="O3889">
        <f t="shared" si="300"/>
        <v>2</v>
      </c>
      <c r="P3889" s="10">
        <f t="shared" si="301"/>
        <v>17.5</v>
      </c>
      <c r="Q3889" s="14" t="s">
        <v>8278</v>
      </c>
      <c r="R3889" s="14" t="s">
        <v>8320</v>
      </c>
      <c r="S3889" s="16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8329</v>
      </c>
      <c r="O3890">
        <f t="shared" si="300"/>
        <v>27</v>
      </c>
      <c r="P3890" s="10">
        <f t="shared" si="301"/>
        <v>38.71</v>
      </c>
      <c r="Q3890" s="14" t="s">
        <v>8278</v>
      </c>
      <c r="R3890" s="14" t="s">
        <v>8279</v>
      </c>
      <c r="S3890" s="16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8329</v>
      </c>
      <c r="O3891">
        <f t="shared" si="300"/>
        <v>1</v>
      </c>
      <c r="P3891" s="10">
        <f t="shared" si="301"/>
        <v>13.11</v>
      </c>
      <c r="Q3891" s="14" t="s">
        <v>8278</v>
      </c>
      <c r="R3891" s="14" t="s">
        <v>8279</v>
      </c>
      <c r="S3891" s="16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8329</v>
      </c>
      <c r="O3892">
        <f t="shared" si="300"/>
        <v>17</v>
      </c>
      <c r="P3892" s="10">
        <f t="shared" si="301"/>
        <v>315.5</v>
      </c>
      <c r="Q3892" s="14" t="s">
        <v>8278</v>
      </c>
      <c r="R3892" s="14" t="s">
        <v>8279</v>
      </c>
      <c r="S3892" s="16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8329</v>
      </c>
      <c r="O3893">
        <f t="shared" si="300"/>
        <v>33</v>
      </c>
      <c r="P3893" s="10">
        <f t="shared" si="301"/>
        <v>37.14</v>
      </c>
      <c r="Q3893" s="14" t="s">
        <v>8278</v>
      </c>
      <c r="R3893" s="14" t="s">
        <v>8279</v>
      </c>
      <c r="S3893" s="16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8329</v>
      </c>
      <c r="O3894">
        <f t="shared" si="300"/>
        <v>0</v>
      </c>
      <c r="P3894" s="10">
        <f t="shared" si="301"/>
        <v>0</v>
      </c>
      <c r="Q3894" s="14" t="s">
        <v>8278</v>
      </c>
      <c r="R3894" s="14" t="s">
        <v>8279</v>
      </c>
      <c r="S3894" s="16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8329</v>
      </c>
      <c r="O3895">
        <f t="shared" si="300"/>
        <v>22</v>
      </c>
      <c r="P3895" s="10">
        <f t="shared" si="301"/>
        <v>128.27000000000001</v>
      </c>
      <c r="Q3895" s="14" t="s">
        <v>8278</v>
      </c>
      <c r="R3895" s="14" t="s">
        <v>8279</v>
      </c>
      <c r="S3895" s="16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8329</v>
      </c>
      <c r="O3896">
        <f t="shared" si="300"/>
        <v>3</v>
      </c>
      <c r="P3896" s="10">
        <f t="shared" si="301"/>
        <v>47.27</v>
      </c>
      <c r="Q3896" s="14" t="s">
        <v>8278</v>
      </c>
      <c r="R3896" s="14" t="s">
        <v>8279</v>
      </c>
      <c r="S3896" s="16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8329</v>
      </c>
      <c r="O3897">
        <f t="shared" si="300"/>
        <v>5</v>
      </c>
      <c r="P3897" s="10">
        <f t="shared" si="301"/>
        <v>50</v>
      </c>
      <c r="Q3897" s="14" t="s">
        <v>8278</v>
      </c>
      <c r="R3897" s="14" t="s">
        <v>8279</v>
      </c>
      <c r="S3897" s="16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8329</v>
      </c>
      <c r="O3898">
        <f t="shared" si="300"/>
        <v>11</v>
      </c>
      <c r="P3898" s="10">
        <f t="shared" si="301"/>
        <v>42.5</v>
      </c>
      <c r="Q3898" s="14" t="s">
        <v>8278</v>
      </c>
      <c r="R3898" s="14" t="s">
        <v>8279</v>
      </c>
      <c r="S3898" s="16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8329</v>
      </c>
      <c r="O3899">
        <f t="shared" si="300"/>
        <v>18</v>
      </c>
      <c r="P3899" s="10">
        <f t="shared" si="301"/>
        <v>44</v>
      </c>
      <c r="Q3899" s="14" t="s">
        <v>8278</v>
      </c>
      <c r="R3899" s="14" t="s">
        <v>8279</v>
      </c>
      <c r="S3899" s="16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8329</v>
      </c>
      <c r="O3900">
        <f t="shared" si="300"/>
        <v>33</v>
      </c>
      <c r="P3900" s="10">
        <f t="shared" si="301"/>
        <v>50.88</v>
      </c>
      <c r="Q3900" s="14" t="s">
        <v>8278</v>
      </c>
      <c r="R3900" s="14" t="s">
        <v>8279</v>
      </c>
      <c r="S3900" s="16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8329</v>
      </c>
      <c r="O3901">
        <f t="shared" si="300"/>
        <v>1</v>
      </c>
      <c r="P3901" s="10">
        <f t="shared" si="301"/>
        <v>62.5</v>
      </c>
      <c r="Q3901" s="14" t="s">
        <v>8278</v>
      </c>
      <c r="R3901" s="14" t="s">
        <v>8279</v>
      </c>
      <c r="S3901" s="16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8329</v>
      </c>
      <c r="O3902">
        <f t="shared" si="300"/>
        <v>5</v>
      </c>
      <c r="P3902" s="10">
        <f t="shared" si="301"/>
        <v>27</v>
      </c>
      <c r="Q3902" s="14" t="s">
        <v>8278</v>
      </c>
      <c r="R3902" s="14" t="s">
        <v>8279</v>
      </c>
      <c r="S3902" s="16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8329</v>
      </c>
      <c r="O3903">
        <f t="shared" si="300"/>
        <v>1</v>
      </c>
      <c r="P3903" s="10">
        <f t="shared" si="301"/>
        <v>25</v>
      </c>
      <c r="Q3903" s="14" t="s">
        <v>8278</v>
      </c>
      <c r="R3903" s="14" t="s">
        <v>8279</v>
      </c>
      <c r="S3903" s="16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8329</v>
      </c>
      <c r="O3904">
        <f t="shared" si="300"/>
        <v>49</v>
      </c>
      <c r="P3904" s="10">
        <f t="shared" si="301"/>
        <v>47.26</v>
      </c>
      <c r="Q3904" s="14" t="s">
        <v>8278</v>
      </c>
      <c r="R3904" s="14" t="s">
        <v>8279</v>
      </c>
      <c r="S3904" s="16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8329</v>
      </c>
      <c r="O3905">
        <f t="shared" si="300"/>
        <v>0</v>
      </c>
      <c r="P3905" s="10">
        <f t="shared" si="301"/>
        <v>0</v>
      </c>
      <c r="Q3905" s="14" t="s">
        <v>8278</v>
      </c>
      <c r="R3905" s="14" t="s">
        <v>8279</v>
      </c>
      <c r="S3905" s="16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8329</v>
      </c>
      <c r="O3906">
        <f t="shared" ref="O3906:O3969" si="305">ROUND(E3906/D3906*100,0)</f>
        <v>0</v>
      </c>
      <c r="P3906" s="10">
        <f t="shared" si="301"/>
        <v>1.5</v>
      </c>
      <c r="Q3906" s="14" t="s">
        <v>8278</v>
      </c>
      <c r="R3906" s="14" t="s">
        <v>8279</v>
      </c>
      <c r="S3906" s="16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8329</v>
      </c>
      <c r="O3907">
        <f t="shared" si="305"/>
        <v>12</v>
      </c>
      <c r="P3907" s="10">
        <f t="shared" ref="P3907:P3970" si="306">IFERROR(ROUND(E3907/L3907,2),0 )</f>
        <v>24.71</v>
      </c>
      <c r="Q3907" s="14" t="s">
        <v>8278</v>
      </c>
      <c r="R3907" s="14" t="s">
        <v>8279</v>
      </c>
      <c r="S3907" s="16">
        <f t="shared" ref="S3907:S3970" si="307">(((J3907/60)/60)/24)+DATE(1970,1,1)</f>
        <v>42124.623877314814</v>
      </c>
      <c r="T3907" s="17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8329</v>
      </c>
      <c r="O3908">
        <f t="shared" si="305"/>
        <v>67</v>
      </c>
      <c r="P3908" s="10">
        <f t="shared" si="306"/>
        <v>63.13</v>
      </c>
      <c r="Q3908" s="14" t="s">
        <v>8278</v>
      </c>
      <c r="R3908" s="14" t="s">
        <v>8279</v>
      </c>
      <c r="S3908" s="16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8329</v>
      </c>
      <c r="O3909">
        <f t="shared" si="305"/>
        <v>15</v>
      </c>
      <c r="P3909" s="10">
        <f t="shared" si="306"/>
        <v>38.25</v>
      </c>
      <c r="Q3909" s="14" t="s">
        <v>8278</v>
      </c>
      <c r="R3909" s="14" t="s">
        <v>8279</v>
      </c>
      <c r="S3909" s="16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8329</v>
      </c>
      <c r="O3910">
        <f t="shared" si="305"/>
        <v>9</v>
      </c>
      <c r="P3910" s="10">
        <f t="shared" si="306"/>
        <v>16.25</v>
      </c>
      <c r="Q3910" s="14" t="s">
        <v>8278</v>
      </c>
      <c r="R3910" s="14" t="s">
        <v>8279</v>
      </c>
      <c r="S3910" s="16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8329</v>
      </c>
      <c r="O3911">
        <f t="shared" si="305"/>
        <v>0</v>
      </c>
      <c r="P3911" s="10">
        <f t="shared" si="306"/>
        <v>33.75</v>
      </c>
      <c r="Q3911" s="14" t="s">
        <v>8278</v>
      </c>
      <c r="R3911" s="14" t="s">
        <v>8279</v>
      </c>
      <c r="S3911" s="16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8329</v>
      </c>
      <c r="O3912">
        <f t="shared" si="305"/>
        <v>3</v>
      </c>
      <c r="P3912" s="10">
        <f t="shared" si="306"/>
        <v>61.67</v>
      </c>
      <c r="Q3912" s="14" t="s">
        <v>8278</v>
      </c>
      <c r="R3912" s="14" t="s">
        <v>8279</v>
      </c>
      <c r="S3912" s="16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8329</v>
      </c>
      <c r="O3913">
        <f t="shared" si="305"/>
        <v>37</v>
      </c>
      <c r="P3913" s="10">
        <f t="shared" si="306"/>
        <v>83.14</v>
      </c>
      <c r="Q3913" s="14" t="s">
        <v>8278</v>
      </c>
      <c r="R3913" s="14" t="s">
        <v>8279</v>
      </c>
      <c r="S3913" s="16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8329</v>
      </c>
      <c r="O3914">
        <f t="shared" si="305"/>
        <v>0</v>
      </c>
      <c r="P3914" s="10">
        <f t="shared" si="306"/>
        <v>1</v>
      </c>
      <c r="Q3914" s="14" t="s">
        <v>8278</v>
      </c>
      <c r="R3914" s="14" t="s">
        <v>8279</v>
      </c>
      <c r="S3914" s="16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8329</v>
      </c>
      <c r="O3915">
        <f t="shared" si="305"/>
        <v>10</v>
      </c>
      <c r="P3915" s="10">
        <f t="shared" si="306"/>
        <v>142.86000000000001</v>
      </c>
      <c r="Q3915" s="14" t="s">
        <v>8278</v>
      </c>
      <c r="R3915" s="14" t="s">
        <v>8279</v>
      </c>
      <c r="S3915" s="16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8329</v>
      </c>
      <c r="O3916">
        <f t="shared" si="305"/>
        <v>36</v>
      </c>
      <c r="P3916" s="10">
        <f t="shared" si="306"/>
        <v>33.67</v>
      </c>
      <c r="Q3916" s="14" t="s">
        <v>8278</v>
      </c>
      <c r="R3916" s="14" t="s">
        <v>8279</v>
      </c>
      <c r="S3916" s="16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8329</v>
      </c>
      <c r="O3917">
        <f t="shared" si="305"/>
        <v>0</v>
      </c>
      <c r="P3917" s="10">
        <f t="shared" si="306"/>
        <v>5</v>
      </c>
      <c r="Q3917" s="14" t="s">
        <v>8278</v>
      </c>
      <c r="R3917" s="14" t="s">
        <v>8279</v>
      </c>
      <c r="S3917" s="16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8329</v>
      </c>
      <c r="O3918">
        <f t="shared" si="305"/>
        <v>0</v>
      </c>
      <c r="P3918" s="10">
        <f t="shared" si="306"/>
        <v>0</v>
      </c>
      <c r="Q3918" s="14" t="s">
        <v>8278</v>
      </c>
      <c r="R3918" s="14" t="s">
        <v>8279</v>
      </c>
      <c r="S3918" s="16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8329</v>
      </c>
      <c r="O3919">
        <f t="shared" si="305"/>
        <v>0</v>
      </c>
      <c r="P3919" s="10">
        <f t="shared" si="306"/>
        <v>10</v>
      </c>
      <c r="Q3919" s="14" t="s">
        <v>8278</v>
      </c>
      <c r="R3919" s="14" t="s">
        <v>8279</v>
      </c>
      <c r="S3919" s="16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8329</v>
      </c>
      <c r="O3920">
        <f t="shared" si="305"/>
        <v>0</v>
      </c>
      <c r="P3920" s="10">
        <f t="shared" si="306"/>
        <v>40</v>
      </c>
      <c r="Q3920" s="14" t="s">
        <v>8278</v>
      </c>
      <c r="R3920" s="14" t="s">
        <v>8279</v>
      </c>
      <c r="S3920" s="16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8329</v>
      </c>
      <c r="O3921">
        <f t="shared" si="305"/>
        <v>2</v>
      </c>
      <c r="P3921" s="10">
        <f t="shared" si="306"/>
        <v>30</v>
      </c>
      <c r="Q3921" s="14" t="s">
        <v>8278</v>
      </c>
      <c r="R3921" s="14" t="s">
        <v>8279</v>
      </c>
      <c r="S3921" s="16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8329</v>
      </c>
      <c r="O3922">
        <f t="shared" si="305"/>
        <v>5</v>
      </c>
      <c r="P3922" s="10">
        <f t="shared" si="306"/>
        <v>45</v>
      </c>
      <c r="Q3922" s="14" t="s">
        <v>8278</v>
      </c>
      <c r="R3922" s="14" t="s">
        <v>8279</v>
      </c>
      <c r="S3922" s="16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8329</v>
      </c>
      <c r="O3923">
        <f t="shared" si="305"/>
        <v>0</v>
      </c>
      <c r="P3923" s="10">
        <f t="shared" si="306"/>
        <v>0</v>
      </c>
      <c r="Q3923" s="14" t="s">
        <v>8278</v>
      </c>
      <c r="R3923" s="14" t="s">
        <v>8279</v>
      </c>
      <c r="S3923" s="16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8329</v>
      </c>
      <c r="O3924">
        <f t="shared" si="305"/>
        <v>8</v>
      </c>
      <c r="P3924" s="10">
        <f t="shared" si="306"/>
        <v>10.17</v>
      </c>
      <c r="Q3924" s="14" t="s">
        <v>8278</v>
      </c>
      <c r="R3924" s="14" t="s">
        <v>8279</v>
      </c>
      <c r="S3924" s="16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8329</v>
      </c>
      <c r="O3925">
        <f t="shared" si="305"/>
        <v>12</v>
      </c>
      <c r="P3925" s="10">
        <f t="shared" si="306"/>
        <v>81.41</v>
      </c>
      <c r="Q3925" s="14" t="s">
        <v>8278</v>
      </c>
      <c r="R3925" s="14" t="s">
        <v>8279</v>
      </c>
      <c r="S3925" s="16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8329</v>
      </c>
      <c r="O3926">
        <f t="shared" si="305"/>
        <v>15</v>
      </c>
      <c r="P3926" s="10">
        <f t="shared" si="306"/>
        <v>57.25</v>
      </c>
      <c r="Q3926" s="14" t="s">
        <v>8278</v>
      </c>
      <c r="R3926" s="14" t="s">
        <v>8279</v>
      </c>
      <c r="S3926" s="16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8329</v>
      </c>
      <c r="O3927">
        <f t="shared" si="305"/>
        <v>10</v>
      </c>
      <c r="P3927" s="10">
        <f t="shared" si="306"/>
        <v>5</v>
      </c>
      <c r="Q3927" s="14" t="s">
        <v>8278</v>
      </c>
      <c r="R3927" s="14" t="s">
        <v>8279</v>
      </c>
      <c r="S3927" s="16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8329</v>
      </c>
      <c r="O3928">
        <f t="shared" si="305"/>
        <v>0</v>
      </c>
      <c r="P3928" s="10">
        <f t="shared" si="306"/>
        <v>15</v>
      </c>
      <c r="Q3928" s="14" t="s">
        <v>8278</v>
      </c>
      <c r="R3928" s="14" t="s">
        <v>8279</v>
      </c>
      <c r="S3928" s="16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8329</v>
      </c>
      <c r="O3929">
        <f t="shared" si="305"/>
        <v>1</v>
      </c>
      <c r="P3929" s="10">
        <f t="shared" si="306"/>
        <v>12.5</v>
      </c>
      <c r="Q3929" s="14" t="s">
        <v>8278</v>
      </c>
      <c r="R3929" s="14" t="s">
        <v>8279</v>
      </c>
      <c r="S3929" s="16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8329</v>
      </c>
      <c r="O3930">
        <f t="shared" si="305"/>
        <v>13</v>
      </c>
      <c r="P3930" s="10">
        <f t="shared" si="306"/>
        <v>93</v>
      </c>
      <c r="Q3930" s="14" t="s">
        <v>8278</v>
      </c>
      <c r="R3930" s="14" t="s">
        <v>8279</v>
      </c>
      <c r="S3930" s="16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8329</v>
      </c>
      <c r="O3931">
        <f t="shared" si="305"/>
        <v>2</v>
      </c>
      <c r="P3931" s="10">
        <f t="shared" si="306"/>
        <v>32.36</v>
      </c>
      <c r="Q3931" s="14" t="s">
        <v>8278</v>
      </c>
      <c r="R3931" s="14" t="s">
        <v>8279</v>
      </c>
      <c r="S3931" s="16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8329</v>
      </c>
      <c r="O3932">
        <f t="shared" si="305"/>
        <v>0</v>
      </c>
      <c r="P3932" s="10">
        <f t="shared" si="306"/>
        <v>0</v>
      </c>
      <c r="Q3932" s="14" t="s">
        <v>8278</v>
      </c>
      <c r="R3932" s="14" t="s">
        <v>8279</v>
      </c>
      <c r="S3932" s="16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8329</v>
      </c>
      <c r="O3933">
        <f t="shared" si="305"/>
        <v>0</v>
      </c>
      <c r="P3933" s="10">
        <f t="shared" si="306"/>
        <v>0</v>
      </c>
      <c r="Q3933" s="14" t="s">
        <v>8278</v>
      </c>
      <c r="R3933" s="14" t="s">
        <v>8279</v>
      </c>
      <c r="S3933" s="16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8329</v>
      </c>
      <c r="O3934">
        <f t="shared" si="305"/>
        <v>0</v>
      </c>
      <c r="P3934" s="10">
        <f t="shared" si="306"/>
        <v>1</v>
      </c>
      <c r="Q3934" s="14" t="s">
        <v>8278</v>
      </c>
      <c r="R3934" s="14" t="s">
        <v>8279</v>
      </c>
      <c r="S3934" s="16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8329</v>
      </c>
      <c r="O3935">
        <f t="shared" si="305"/>
        <v>16</v>
      </c>
      <c r="P3935" s="10">
        <f t="shared" si="306"/>
        <v>91.83</v>
      </c>
      <c r="Q3935" s="14" t="s">
        <v>8278</v>
      </c>
      <c r="R3935" s="14" t="s">
        <v>8279</v>
      </c>
      <c r="S3935" s="16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8329</v>
      </c>
      <c r="O3936">
        <f t="shared" si="305"/>
        <v>11</v>
      </c>
      <c r="P3936" s="10">
        <f t="shared" si="306"/>
        <v>45.83</v>
      </c>
      <c r="Q3936" s="14" t="s">
        <v>8278</v>
      </c>
      <c r="R3936" s="14" t="s">
        <v>8279</v>
      </c>
      <c r="S3936" s="16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8329</v>
      </c>
      <c r="O3937">
        <f t="shared" si="305"/>
        <v>44</v>
      </c>
      <c r="P3937" s="10">
        <f t="shared" si="306"/>
        <v>57.17</v>
      </c>
      <c r="Q3937" s="14" t="s">
        <v>8278</v>
      </c>
      <c r="R3937" s="14" t="s">
        <v>8279</v>
      </c>
      <c r="S3937" s="16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8329</v>
      </c>
      <c r="O3938">
        <f t="shared" si="305"/>
        <v>0</v>
      </c>
      <c r="P3938" s="10">
        <f t="shared" si="306"/>
        <v>0</v>
      </c>
      <c r="Q3938" s="14" t="s">
        <v>8278</v>
      </c>
      <c r="R3938" s="14" t="s">
        <v>8279</v>
      </c>
      <c r="S3938" s="16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8329</v>
      </c>
      <c r="O3939">
        <f t="shared" si="305"/>
        <v>86</v>
      </c>
      <c r="P3939" s="10">
        <f t="shared" si="306"/>
        <v>248.5</v>
      </c>
      <c r="Q3939" s="14" t="s">
        <v>8278</v>
      </c>
      <c r="R3939" s="14" t="s">
        <v>8279</v>
      </c>
      <c r="S3939" s="16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8329</v>
      </c>
      <c r="O3940">
        <f t="shared" si="305"/>
        <v>12</v>
      </c>
      <c r="P3940" s="10">
        <f t="shared" si="306"/>
        <v>79.400000000000006</v>
      </c>
      <c r="Q3940" s="14" t="s">
        <v>8278</v>
      </c>
      <c r="R3940" s="14" t="s">
        <v>8279</v>
      </c>
      <c r="S3940" s="16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8329</v>
      </c>
      <c r="O3941">
        <f t="shared" si="305"/>
        <v>0</v>
      </c>
      <c r="P3941" s="10">
        <f t="shared" si="306"/>
        <v>5</v>
      </c>
      <c r="Q3941" s="14" t="s">
        <v>8278</v>
      </c>
      <c r="R3941" s="14" t="s">
        <v>8279</v>
      </c>
      <c r="S3941" s="16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8329</v>
      </c>
      <c r="O3942">
        <f t="shared" si="305"/>
        <v>0</v>
      </c>
      <c r="P3942" s="10">
        <f t="shared" si="306"/>
        <v>5.5</v>
      </c>
      <c r="Q3942" s="14" t="s">
        <v>8278</v>
      </c>
      <c r="R3942" s="14" t="s">
        <v>8279</v>
      </c>
      <c r="S3942" s="16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8329</v>
      </c>
      <c r="O3943">
        <f t="shared" si="305"/>
        <v>1</v>
      </c>
      <c r="P3943" s="10">
        <f t="shared" si="306"/>
        <v>25</v>
      </c>
      <c r="Q3943" s="14" t="s">
        <v>8278</v>
      </c>
      <c r="R3943" s="14" t="s">
        <v>8279</v>
      </c>
      <c r="S3943" s="16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8329</v>
      </c>
      <c r="O3944">
        <f t="shared" si="305"/>
        <v>0</v>
      </c>
      <c r="P3944" s="10">
        <f t="shared" si="306"/>
        <v>0</v>
      </c>
      <c r="Q3944" s="14" t="s">
        <v>8278</v>
      </c>
      <c r="R3944" s="14" t="s">
        <v>8279</v>
      </c>
      <c r="S3944" s="16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8329</v>
      </c>
      <c r="O3945">
        <f t="shared" si="305"/>
        <v>36</v>
      </c>
      <c r="P3945" s="10">
        <f t="shared" si="306"/>
        <v>137.08000000000001</v>
      </c>
      <c r="Q3945" s="14" t="s">
        <v>8278</v>
      </c>
      <c r="R3945" s="14" t="s">
        <v>8279</v>
      </c>
      <c r="S3945" s="16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8329</v>
      </c>
      <c r="O3946">
        <f t="shared" si="305"/>
        <v>0</v>
      </c>
      <c r="P3946" s="10">
        <f t="shared" si="306"/>
        <v>0</v>
      </c>
      <c r="Q3946" s="14" t="s">
        <v>8278</v>
      </c>
      <c r="R3946" s="14" t="s">
        <v>8279</v>
      </c>
      <c r="S3946" s="16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8329</v>
      </c>
      <c r="O3947">
        <f t="shared" si="305"/>
        <v>0</v>
      </c>
      <c r="P3947" s="10">
        <f t="shared" si="306"/>
        <v>5</v>
      </c>
      <c r="Q3947" s="14" t="s">
        <v>8278</v>
      </c>
      <c r="R3947" s="14" t="s">
        <v>8279</v>
      </c>
      <c r="S3947" s="16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8329</v>
      </c>
      <c r="O3948">
        <f t="shared" si="305"/>
        <v>3</v>
      </c>
      <c r="P3948" s="10">
        <f t="shared" si="306"/>
        <v>39</v>
      </c>
      <c r="Q3948" s="14" t="s">
        <v>8278</v>
      </c>
      <c r="R3948" s="14" t="s">
        <v>8279</v>
      </c>
      <c r="S3948" s="16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8329</v>
      </c>
      <c r="O3949">
        <f t="shared" si="305"/>
        <v>3</v>
      </c>
      <c r="P3949" s="10">
        <f t="shared" si="306"/>
        <v>50.5</v>
      </c>
      <c r="Q3949" s="14" t="s">
        <v>8278</v>
      </c>
      <c r="R3949" s="14" t="s">
        <v>8279</v>
      </c>
      <c r="S3949" s="16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8329</v>
      </c>
      <c r="O3950">
        <f t="shared" si="305"/>
        <v>0</v>
      </c>
      <c r="P3950" s="10">
        <f t="shared" si="306"/>
        <v>0</v>
      </c>
      <c r="Q3950" s="14" t="s">
        <v>8278</v>
      </c>
      <c r="R3950" s="14" t="s">
        <v>8279</v>
      </c>
      <c r="S3950" s="16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8329</v>
      </c>
      <c r="O3951">
        <f t="shared" si="305"/>
        <v>16</v>
      </c>
      <c r="P3951" s="10">
        <f t="shared" si="306"/>
        <v>49.28</v>
      </c>
      <c r="Q3951" s="14" t="s">
        <v>8278</v>
      </c>
      <c r="R3951" s="14" t="s">
        <v>8279</v>
      </c>
      <c r="S3951" s="16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8329</v>
      </c>
      <c r="O3952">
        <f t="shared" si="305"/>
        <v>1</v>
      </c>
      <c r="P3952" s="10">
        <f t="shared" si="306"/>
        <v>25</v>
      </c>
      <c r="Q3952" s="14" t="s">
        <v>8278</v>
      </c>
      <c r="R3952" s="14" t="s">
        <v>8279</v>
      </c>
      <c r="S3952" s="16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8329</v>
      </c>
      <c r="O3953">
        <f t="shared" si="305"/>
        <v>0</v>
      </c>
      <c r="P3953" s="10">
        <f t="shared" si="306"/>
        <v>1</v>
      </c>
      <c r="Q3953" s="14" t="s">
        <v>8278</v>
      </c>
      <c r="R3953" s="14" t="s">
        <v>8279</v>
      </c>
      <c r="S3953" s="16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8329</v>
      </c>
      <c r="O3954">
        <f t="shared" si="305"/>
        <v>0</v>
      </c>
      <c r="P3954" s="10">
        <f t="shared" si="306"/>
        <v>25</v>
      </c>
      <c r="Q3954" s="14" t="s">
        <v>8278</v>
      </c>
      <c r="R3954" s="14" t="s">
        <v>8279</v>
      </c>
      <c r="S3954" s="16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8329</v>
      </c>
      <c r="O3955">
        <f t="shared" si="305"/>
        <v>0</v>
      </c>
      <c r="P3955" s="10">
        <f t="shared" si="306"/>
        <v>0</v>
      </c>
      <c r="Q3955" s="14" t="s">
        <v>8278</v>
      </c>
      <c r="R3955" s="14" t="s">
        <v>8279</v>
      </c>
      <c r="S3955" s="16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8329</v>
      </c>
      <c r="O3956">
        <f t="shared" si="305"/>
        <v>0</v>
      </c>
      <c r="P3956" s="10">
        <f t="shared" si="306"/>
        <v>0</v>
      </c>
      <c r="Q3956" s="14" t="s">
        <v>8278</v>
      </c>
      <c r="R3956" s="14" t="s">
        <v>8279</v>
      </c>
      <c r="S3956" s="16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8329</v>
      </c>
      <c r="O3957">
        <f t="shared" si="305"/>
        <v>24</v>
      </c>
      <c r="P3957" s="10">
        <f t="shared" si="306"/>
        <v>53.13</v>
      </c>
      <c r="Q3957" s="14" t="s">
        <v>8278</v>
      </c>
      <c r="R3957" s="14" t="s">
        <v>8279</v>
      </c>
      <c r="S3957" s="16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8329</v>
      </c>
      <c r="O3958">
        <f t="shared" si="305"/>
        <v>0</v>
      </c>
      <c r="P3958" s="10">
        <f t="shared" si="306"/>
        <v>0</v>
      </c>
      <c r="Q3958" s="14" t="s">
        <v>8278</v>
      </c>
      <c r="R3958" s="14" t="s">
        <v>8279</v>
      </c>
      <c r="S3958" s="16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8329</v>
      </c>
      <c r="O3959">
        <f t="shared" si="305"/>
        <v>0</v>
      </c>
      <c r="P3959" s="10">
        <f t="shared" si="306"/>
        <v>7</v>
      </c>
      <c r="Q3959" s="14" t="s">
        <v>8278</v>
      </c>
      <c r="R3959" s="14" t="s">
        <v>8279</v>
      </c>
      <c r="S3959" s="16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8329</v>
      </c>
      <c r="O3960">
        <f t="shared" si="305"/>
        <v>32</v>
      </c>
      <c r="P3960" s="10">
        <f t="shared" si="306"/>
        <v>40.06</v>
      </c>
      <c r="Q3960" s="14" t="s">
        <v>8278</v>
      </c>
      <c r="R3960" s="14" t="s">
        <v>8279</v>
      </c>
      <c r="S3960" s="16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8329</v>
      </c>
      <c r="O3961">
        <f t="shared" si="305"/>
        <v>24</v>
      </c>
      <c r="P3961" s="10">
        <f t="shared" si="306"/>
        <v>24.33</v>
      </c>
      <c r="Q3961" s="14" t="s">
        <v>8278</v>
      </c>
      <c r="R3961" s="14" t="s">
        <v>8279</v>
      </c>
      <c r="S3961" s="16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8329</v>
      </c>
      <c r="O3962">
        <f t="shared" si="305"/>
        <v>2</v>
      </c>
      <c r="P3962" s="10">
        <f t="shared" si="306"/>
        <v>11.25</v>
      </c>
      <c r="Q3962" s="14" t="s">
        <v>8278</v>
      </c>
      <c r="R3962" s="14" t="s">
        <v>8279</v>
      </c>
      <c r="S3962" s="16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8329</v>
      </c>
      <c r="O3963">
        <f t="shared" si="305"/>
        <v>0</v>
      </c>
      <c r="P3963" s="10">
        <f t="shared" si="306"/>
        <v>10.5</v>
      </c>
      <c r="Q3963" s="14" t="s">
        <v>8278</v>
      </c>
      <c r="R3963" s="14" t="s">
        <v>8279</v>
      </c>
      <c r="S3963" s="16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8329</v>
      </c>
      <c r="O3964">
        <f t="shared" si="305"/>
        <v>3</v>
      </c>
      <c r="P3964" s="10">
        <f t="shared" si="306"/>
        <v>15</v>
      </c>
      <c r="Q3964" s="14" t="s">
        <v>8278</v>
      </c>
      <c r="R3964" s="14" t="s">
        <v>8279</v>
      </c>
      <c r="S3964" s="16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8329</v>
      </c>
      <c r="O3965">
        <f t="shared" si="305"/>
        <v>0</v>
      </c>
      <c r="P3965" s="10">
        <f t="shared" si="306"/>
        <v>0</v>
      </c>
      <c r="Q3965" s="14" t="s">
        <v>8278</v>
      </c>
      <c r="R3965" s="14" t="s">
        <v>8279</v>
      </c>
      <c r="S3965" s="16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8329</v>
      </c>
      <c r="O3966">
        <f t="shared" si="305"/>
        <v>6</v>
      </c>
      <c r="P3966" s="10">
        <f t="shared" si="306"/>
        <v>42</v>
      </c>
      <c r="Q3966" s="14" t="s">
        <v>8278</v>
      </c>
      <c r="R3966" s="14" t="s">
        <v>8279</v>
      </c>
      <c r="S3966" s="16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8329</v>
      </c>
      <c r="O3967">
        <f t="shared" si="305"/>
        <v>14</v>
      </c>
      <c r="P3967" s="10">
        <f t="shared" si="306"/>
        <v>71.25</v>
      </c>
      <c r="Q3967" s="14" t="s">
        <v>8278</v>
      </c>
      <c r="R3967" s="14" t="s">
        <v>8279</v>
      </c>
      <c r="S3967" s="16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8329</v>
      </c>
      <c r="O3968">
        <f t="shared" si="305"/>
        <v>1</v>
      </c>
      <c r="P3968" s="10">
        <f t="shared" si="306"/>
        <v>22.5</v>
      </c>
      <c r="Q3968" s="14" t="s">
        <v>8278</v>
      </c>
      <c r="R3968" s="14" t="s">
        <v>8279</v>
      </c>
      <c r="S3968" s="16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8329</v>
      </c>
      <c r="O3969">
        <f t="shared" si="305"/>
        <v>24</v>
      </c>
      <c r="P3969" s="10">
        <f t="shared" si="306"/>
        <v>41</v>
      </c>
      <c r="Q3969" s="14" t="s">
        <v>8278</v>
      </c>
      <c r="R3969" s="14" t="s">
        <v>8279</v>
      </c>
      <c r="S3969" s="16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8329</v>
      </c>
      <c r="O3970">
        <f t="shared" ref="O3970:O4033" si="310">ROUND(E3970/D3970*100,0)</f>
        <v>11</v>
      </c>
      <c r="P3970" s="10">
        <f t="shared" si="306"/>
        <v>47.91</v>
      </c>
      <c r="Q3970" s="14" t="s">
        <v>8278</v>
      </c>
      <c r="R3970" s="14" t="s">
        <v>8279</v>
      </c>
      <c r="S3970" s="16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8329</v>
      </c>
      <c r="O3971">
        <f t="shared" si="310"/>
        <v>7</v>
      </c>
      <c r="P3971" s="10">
        <f t="shared" ref="P3971:P4034" si="311">IFERROR(ROUND(E3971/L3971,2),0 )</f>
        <v>35.17</v>
      </c>
      <c r="Q3971" s="14" t="s">
        <v>8278</v>
      </c>
      <c r="R3971" s="14" t="s">
        <v>8279</v>
      </c>
      <c r="S3971" s="16">
        <f t="shared" ref="S3971:S4034" si="312">(((J3971/60)/60)/24)+DATE(1970,1,1)</f>
        <v>42601.854699074072</v>
      </c>
      <c r="T3971" s="17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8329</v>
      </c>
      <c r="O3972">
        <f t="shared" si="310"/>
        <v>0</v>
      </c>
      <c r="P3972" s="10">
        <f t="shared" si="311"/>
        <v>5.5</v>
      </c>
      <c r="Q3972" s="14" t="s">
        <v>8278</v>
      </c>
      <c r="R3972" s="14" t="s">
        <v>8279</v>
      </c>
      <c r="S3972" s="16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8329</v>
      </c>
      <c r="O3973">
        <f t="shared" si="310"/>
        <v>1</v>
      </c>
      <c r="P3973" s="10">
        <f t="shared" si="311"/>
        <v>22.67</v>
      </c>
      <c r="Q3973" s="14" t="s">
        <v>8278</v>
      </c>
      <c r="R3973" s="14" t="s">
        <v>8279</v>
      </c>
      <c r="S3973" s="16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8329</v>
      </c>
      <c r="O3974">
        <f t="shared" si="310"/>
        <v>21</v>
      </c>
      <c r="P3974" s="10">
        <f t="shared" si="311"/>
        <v>26.38</v>
      </c>
      <c r="Q3974" s="14" t="s">
        <v>8278</v>
      </c>
      <c r="R3974" s="14" t="s">
        <v>8279</v>
      </c>
      <c r="S3974" s="16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8329</v>
      </c>
      <c r="O3975">
        <f t="shared" si="310"/>
        <v>78</v>
      </c>
      <c r="P3975" s="10">
        <f t="shared" si="311"/>
        <v>105.54</v>
      </c>
      <c r="Q3975" s="14" t="s">
        <v>8278</v>
      </c>
      <c r="R3975" s="14" t="s">
        <v>8279</v>
      </c>
      <c r="S3975" s="16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8329</v>
      </c>
      <c r="O3976">
        <f t="shared" si="310"/>
        <v>32</v>
      </c>
      <c r="P3976" s="10">
        <f t="shared" si="311"/>
        <v>29.09</v>
      </c>
      <c r="Q3976" s="14" t="s">
        <v>8278</v>
      </c>
      <c r="R3976" s="14" t="s">
        <v>8279</v>
      </c>
      <c r="S3976" s="16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8329</v>
      </c>
      <c r="O3977">
        <f t="shared" si="310"/>
        <v>0</v>
      </c>
      <c r="P3977" s="10">
        <f t="shared" si="311"/>
        <v>0</v>
      </c>
      <c r="Q3977" s="14" t="s">
        <v>8278</v>
      </c>
      <c r="R3977" s="14" t="s">
        <v>8279</v>
      </c>
      <c r="S3977" s="16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8329</v>
      </c>
      <c r="O3978">
        <f t="shared" si="310"/>
        <v>48</v>
      </c>
      <c r="P3978" s="10">
        <f t="shared" si="311"/>
        <v>62</v>
      </c>
      <c r="Q3978" s="14" t="s">
        <v>8278</v>
      </c>
      <c r="R3978" s="14" t="s">
        <v>8279</v>
      </c>
      <c r="S3978" s="16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8329</v>
      </c>
      <c r="O3979">
        <f t="shared" si="310"/>
        <v>1</v>
      </c>
      <c r="P3979" s="10">
        <f t="shared" si="311"/>
        <v>217.5</v>
      </c>
      <c r="Q3979" s="14" t="s">
        <v>8278</v>
      </c>
      <c r="R3979" s="14" t="s">
        <v>8279</v>
      </c>
      <c r="S3979" s="16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8329</v>
      </c>
      <c r="O3980">
        <f t="shared" si="310"/>
        <v>11</v>
      </c>
      <c r="P3980" s="10">
        <f t="shared" si="311"/>
        <v>26.75</v>
      </c>
      <c r="Q3980" s="14" t="s">
        <v>8278</v>
      </c>
      <c r="R3980" s="14" t="s">
        <v>8279</v>
      </c>
      <c r="S3980" s="16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8329</v>
      </c>
      <c r="O3981">
        <f t="shared" si="310"/>
        <v>2</v>
      </c>
      <c r="P3981" s="10">
        <f t="shared" si="311"/>
        <v>18.329999999999998</v>
      </c>
      <c r="Q3981" s="14" t="s">
        <v>8278</v>
      </c>
      <c r="R3981" s="14" t="s">
        <v>8279</v>
      </c>
      <c r="S3981" s="16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8329</v>
      </c>
      <c r="O3982">
        <f t="shared" si="310"/>
        <v>18</v>
      </c>
      <c r="P3982" s="10">
        <f t="shared" si="311"/>
        <v>64.290000000000006</v>
      </c>
      <c r="Q3982" s="14" t="s">
        <v>8278</v>
      </c>
      <c r="R3982" s="14" t="s">
        <v>8279</v>
      </c>
      <c r="S3982" s="16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8329</v>
      </c>
      <c r="O3983">
        <f t="shared" si="310"/>
        <v>4</v>
      </c>
      <c r="P3983" s="10">
        <f t="shared" si="311"/>
        <v>175</v>
      </c>
      <c r="Q3983" s="14" t="s">
        <v>8278</v>
      </c>
      <c r="R3983" s="14" t="s">
        <v>8279</v>
      </c>
      <c r="S3983" s="16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8329</v>
      </c>
      <c r="O3984">
        <f t="shared" si="310"/>
        <v>20</v>
      </c>
      <c r="P3984" s="10">
        <f t="shared" si="311"/>
        <v>34</v>
      </c>
      <c r="Q3984" s="14" t="s">
        <v>8278</v>
      </c>
      <c r="R3984" s="14" t="s">
        <v>8279</v>
      </c>
      <c r="S3984" s="16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8329</v>
      </c>
      <c r="O3985">
        <f t="shared" si="310"/>
        <v>35</v>
      </c>
      <c r="P3985" s="10">
        <f t="shared" si="311"/>
        <v>84.28</v>
      </c>
      <c r="Q3985" s="14" t="s">
        <v>8278</v>
      </c>
      <c r="R3985" s="14" t="s">
        <v>8279</v>
      </c>
      <c r="S3985" s="16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8329</v>
      </c>
      <c r="O3986">
        <f t="shared" si="310"/>
        <v>6</v>
      </c>
      <c r="P3986" s="10">
        <f t="shared" si="311"/>
        <v>9.5</v>
      </c>
      <c r="Q3986" s="14" t="s">
        <v>8278</v>
      </c>
      <c r="R3986" s="14" t="s">
        <v>8279</v>
      </c>
      <c r="S3986" s="16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8329</v>
      </c>
      <c r="O3987">
        <f t="shared" si="310"/>
        <v>32</v>
      </c>
      <c r="P3987" s="10">
        <f t="shared" si="311"/>
        <v>33.74</v>
      </c>
      <c r="Q3987" s="14" t="s">
        <v>8278</v>
      </c>
      <c r="R3987" s="14" t="s">
        <v>8279</v>
      </c>
      <c r="S3987" s="16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8329</v>
      </c>
      <c r="O3988">
        <f t="shared" si="310"/>
        <v>10</v>
      </c>
      <c r="P3988" s="10">
        <f t="shared" si="311"/>
        <v>37.54</v>
      </c>
      <c r="Q3988" s="14" t="s">
        <v>8278</v>
      </c>
      <c r="R3988" s="14" t="s">
        <v>8279</v>
      </c>
      <c r="S3988" s="16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8329</v>
      </c>
      <c r="O3989">
        <f t="shared" si="310"/>
        <v>38</v>
      </c>
      <c r="P3989" s="10">
        <f t="shared" si="311"/>
        <v>11.62</v>
      </c>
      <c r="Q3989" s="14" t="s">
        <v>8278</v>
      </c>
      <c r="R3989" s="14" t="s">
        <v>8279</v>
      </c>
      <c r="S3989" s="16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8329</v>
      </c>
      <c r="O3990">
        <f t="shared" si="310"/>
        <v>2</v>
      </c>
      <c r="P3990" s="10">
        <f t="shared" si="311"/>
        <v>8</v>
      </c>
      <c r="Q3990" s="14" t="s">
        <v>8278</v>
      </c>
      <c r="R3990" s="14" t="s">
        <v>8279</v>
      </c>
      <c r="S3990" s="16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8329</v>
      </c>
      <c r="O3991">
        <f t="shared" si="310"/>
        <v>0</v>
      </c>
      <c r="P3991" s="10">
        <f t="shared" si="311"/>
        <v>0</v>
      </c>
      <c r="Q3991" s="14" t="s">
        <v>8278</v>
      </c>
      <c r="R3991" s="14" t="s">
        <v>8279</v>
      </c>
      <c r="S3991" s="16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8329</v>
      </c>
      <c r="O3992">
        <f t="shared" si="310"/>
        <v>4</v>
      </c>
      <c r="P3992" s="10">
        <f t="shared" si="311"/>
        <v>23</v>
      </c>
      <c r="Q3992" s="14" t="s">
        <v>8278</v>
      </c>
      <c r="R3992" s="14" t="s">
        <v>8279</v>
      </c>
      <c r="S3992" s="16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8329</v>
      </c>
      <c r="O3993">
        <f t="shared" si="310"/>
        <v>20</v>
      </c>
      <c r="P3993" s="10">
        <f t="shared" si="311"/>
        <v>100</v>
      </c>
      <c r="Q3993" s="14" t="s">
        <v>8278</v>
      </c>
      <c r="R3993" s="14" t="s">
        <v>8279</v>
      </c>
      <c r="S3993" s="16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8329</v>
      </c>
      <c r="O3994">
        <f t="shared" si="310"/>
        <v>5</v>
      </c>
      <c r="P3994" s="10">
        <f t="shared" si="311"/>
        <v>60.11</v>
      </c>
      <c r="Q3994" s="14" t="s">
        <v>8278</v>
      </c>
      <c r="R3994" s="14" t="s">
        <v>8279</v>
      </c>
      <c r="S3994" s="16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8329</v>
      </c>
      <c r="O3995">
        <f t="shared" si="310"/>
        <v>0</v>
      </c>
      <c r="P3995" s="10">
        <f t="shared" si="311"/>
        <v>3</v>
      </c>
      <c r="Q3995" s="14" t="s">
        <v>8278</v>
      </c>
      <c r="R3995" s="14" t="s">
        <v>8279</v>
      </c>
      <c r="S3995" s="16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8329</v>
      </c>
      <c r="O3996">
        <f t="shared" si="310"/>
        <v>0</v>
      </c>
      <c r="P3996" s="10">
        <f t="shared" si="311"/>
        <v>5</v>
      </c>
      <c r="Q3996" s="14" t="s">
        <v>8278</v>
      </c>
      <c r="R3996" s="14" t="s">
        <v>8279</v>
      </c>
      <c r="S3996" s="16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8329</v>
      </c>
      <c r="O3997">
        <f t="shared" si="310"/>
        <v>35</v>
      </c>
      <c r="P3997" s="10">
        <f t="shared" si="311"/>
        <v>17.5</v>
      </c>
      <c r="Q3997" s="14" t="s">
        <v>8278</v>
      </c>
      <c r="R3997" s="14" t="s">
        <v>8279</v>
      </c>
      <c r="S3997" s="16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8329</v>
      </c>
      <c r="O3998">
        <f t="shared" si="310"/>
        <v>17</v>
      </c>
      <c r="P3998" s="10">
        <f t="shared" si="311"/>
        <v>29.24</v>
      </c>
      <c r="Q3998" s="14" t="s">
        <v>8278</v>
      </c>
      <c r="R3998" s="14" t="s">
        <v>8279</v>
      </c>
      <c r="S3998" s="16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8329</v>
      </c>
      <c r="O3999">
        <f t="shared" si="310"/>
        <v>0</v>
      </c>
      <c r="P3999" s="10">
        <f t="shared" si="311"/>
        <v>0</v>
      </c>
      <c r="Q3999" s="14" t="s">
        <v>8278</v>
      </c>
      <c r="R3999" s="14" t="s">
        <v>8279</v>
      </c>
      <c r="S3999" s="16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8329</v>
      </c>
      <c r="O4000">
        <f t="shared" si="310"/>
        <v>57</v>
      </c>
      <c r="P4000" s="10">
        <f t="shared" si="311"/>
        <v>59.58</v>
      </c>
      <c r="Q4000" s="14" t="s">
        <v>8278</v>
      </c>
      <c r="R4000" s="14" t="s">
        <v>8279</v>
      </c>
      <c r="S4000" s="16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8329</v>
      </c>
      <c r="O4001">
        <f t="shared" si="310"/>
        <v>17</v>
      </c>
      <c r="P4001" s="10">
        <f t="shared" si="311"/>
        <v>82.57</v>
      </c>
      <c r="Q4001" s="14" t="s">
        <v>8278</v>
      </c>
      <c r="R4001" s="14" t="s">
        <v>8279</v>
      </c>
      <c r="S4001" s="16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8329</v>
      </c>
      <c r="O4002">
        <f t="shared" si="310"/>
        <v>0</v>
      </c>
      <c r="P4002" s="10">
        <f t="shared" si="311"/>
        <v>10</v>
      </c>
      <c r="Q4002" s="14" t="s">
        <v>8278</v>
      </c>
      <c r="R4002" s="14" t="s">
        <v>8279</v>
      </c>
      <c r="S4002" s="16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8329</v>
      </c>
      <c r="O4003">
        <f t="shared" si="310"/>
        <v>38</v>
      </c>
      <c r="P4003" s="10">
        <f t="shared" si="311"/>
        <v>32.36</v>
      </c>
      <c r="Q4003" s="14" t="s">
        <v>8278</v>
      </c>
      <c r="R4003" s="14" t="s">
        <v>8279</v>
      </c>
      <c r="S4003" s="16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8329</v>
      </c>
      <c r="O4004">
        <f t="shared" si="310"/>
        <v>2</v>
      </c>
      <c r="P4004" s="10">
        <f t="shared" si="311"/>
        <v>5.75</v>
      </c>
      <c r="Q4004" s="14" t="s">
        <v>8278</v>
      </c>
      <c r="R4004" s="14" t="s">
        <v>8279</v>
      </c>
      <c r="S4004" s="16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8329</v>
      </c>
      <c r="O4005">
        <f t="shared" si="310"/>
        <v>10</v>
      </c>
      <c r="P4005" s="10">
        <f t="shared" si="311"/>
        <v>100.5</v>
      </c>
      <c r="Q4005" s="14" t="s">
        <v>8278</v>
      </c>
      <c r="R4005" s="14" t="s">
        <v>8279</v>
      </c>
      <c r="S4005" s="16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8329</v>
      </c>
      <c r="O4006">
        <f t="shared" si="310"/>
        <v>0</v>
      </c>
      <c r="P4006" s="10">
        <f t="shared" si="311"/>
        <v>1</v>
      </c>
      <c r="Q4006" s="14" t="s">
        <v>8278</v>
      </c>
      <c r="R4006" s="14" t="s">
        <v>8279</v>
      </c>
      <c r="S4006" s="16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8329</v>
      </c>
      <c r="O4007">
        <f t="shared" si="310"/>
        <v>1</v>
      </c>
      <c r="P4007" s="10">
        <f t="shared" si="311"/>
        <v>20</v>
      </c>
      <c r="Q4007" s="14" t="s">
        <v>8278</v>
      </c>
      <c r="R4007" s="14" t="s">
        <v>8279</v>
      </c>
      <c r="S4007" s="16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8329</v>
      </c>
      <c r="O4008">
        <f t="shared" si="310"/>
        <v>0</v>
      </c>
      <c r="P4008" s="10">
        <f t="shared" si="311"/>
        <v>2</v>
      </c>
      <c r="Q4008" s="14" t="s">
        <v>8278</v>
      </c>
      <c r="R4008" s="14" t="s">
        <v>8279</v>
      </c>
      <c r="S4008" s="16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8329</v>
      </c>
      <c r="O4009">
        <f t="shared" si="310"/>
        <v>0</v>
      </c>
      <c r="P4009" s="10">
        <f t="shared" si="311"/>
        <v>5</v>
      </c>
      <c r="Q4009" s="14" t="s">
        <v>8278</v>
      </c>
      <c r="R4009" s="14" t="s">
        <v>8279</v>
      </c>
      <c r="S4009" s="16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8329</v>
      </c>
      <c r="O4010">
        <f t="shared" si="310"/>
        <v>6</v>
      </c>
      <c r="P4010" s="10">
        <f t="shared" si="311"/>
        <v>15</v>
      </c>
      <c r="Q4010" s="14" t="s">
        <v>8278</v>
      </c>
      <c r="R4010" s="14" t="s">
        <v>8279</v>
      </c>
      <c r="S4010" s="16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8329</v>
      </c>
      <c r="O4011">
        <f t="shared" si="310"/>
        <v>4</v>
      </c>
      <c r="P4011" s="10">
        <f t="shared" si="311"/>
        <v>25</v>
      </c>
      <c r="Q4011" s="14" t="s">
        <v>8278</v>
      </c>
      <c r="R4011" s="14" t="s">
        <v>8279</v>
      </c>
      <c r="S4011" s="16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8329</v>
      </c>
      <c r="O4012">
        <f t="shared" si="310"/>
        <v>24</v>
      </c>
      <c r="P4012" s="10">
        <f t="shared" si="311"/>
        <v>45.84</v>
      </c>
      <c r="Q4012" s="14" t="s">
        <v>8278</v>
      </c>
      <c r="R4012" s="14" t="s">
        <v>8279</v>
      </c>
      <c r="S4012" s="16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8329</v>
      </c>
      <c r="O4013">
        <f t="shared" si="310"/>
        <v>8</v>
      </c>
      <c r="P4013" s="10">
        <f t="shared" si="311"/>
        <v>4.75</v>
      </c>
      <c r="Q4013" s="14" t="s">
        <v>8278</v>
      </c>
      <c r="R4013" s="14" t="s">
        <v>8279</v>
      </c>
      <c r="S4013" s="16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8329</v>
      </c>
      <c r="O4014">
        <f t="shared" si="310"/>
        <v>0</v>
      </c>
      <c r="P4014" s="10">
        <f t="shared" si="311"/>
        <v>0</v>
      </c>
      <c r="Q4014" s="14" t="s">
        <v>8278</v>
      </c>
      <c r="R4014" s="14" t="s">
        <v>8279</v>
      </c>
      <c r="S4014" s="16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8329</v>
      </c>
      <c r="O4015">
        <f t="shared" si="310"/>
        <v>1</v>
      </c>
      <c r="P4015" s="10">
        <f t="shared" si="311"/>
        <v>13</v>
      </c>
      <c r="Q4015" s="14" t="s">
        <v>8278</v>
      </c>
      <c r="R4015" s="14" t="s">
        <v>8279</v>
      </c>
      <c r="S4015" s="16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8329</v>
      </c>
      <c r="O4016">
        <f t="shared" si="310"/>
        <v>0</v>
      </c>
      <c r="P4016" s="10">
        <f t="shared" si="311"/>
        <v>0</v>
      </c>
      <c r="Q4016" s="14" t="s">
        <v>8278</v>
      </c>
      <c r="R4016" s="14" t="s">
        <v>8279</v>
      </c>
      <c r="S4016" s="16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8329</v>
      </c>
      <c r="O4017">
        <f t="shared" si="310"/>
        <v>0</v>
      </c>
      <c r="P4017" s="10">
        <f t="shared" si="311"/>
        <v>1</v>
      </c>
      <c r="Q4017" s="14" t="s">
        <v>8278</v>
      </c>
      <c r="R4017" s="14" t="s">
        <v>8279</v>
      </c>
      <c r="S4017" s="16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8329</v>
      </c>
      <c r="O4018">
        <f t="shared" si="310"/>
        <v>14</v>
      </c>
      <c r="P4018" s="10">
        <f t="shared" si="311"/>
        <v>10</v>
      </c>
      <c r="Q4018" s="14" t="s">
        <v>8278</v>
      </c>
      <c r="R4018" s="14" t="s">
        <v>8279</v>
      </c>
      <c r="S4018" s="16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8329</v>
      </c>
      <c r="O4019">
        <f t="shared" si="310"/>
        <v>1</v>
      </c>
      <c r="P4019" s="10">
        <f t="shared" si="311"/>
        <v>52.5</v>
      </c>
      <c r="Q4019" s="14" t="s">
        <v>8278</v>
      </c>
      <c r="R4019" s="14" t="s">
        <v>8279</v>
      </c>
      <c r="S4019" s="16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8329</v>
      </c>
      <c r="O4020">
        <f t="shared" si="310"/>
        <v>9</v>
      </c>
      <c r="P4020" s="10">
        <f t="shared" si="311"/>
        <v>32.5</v>
      </c>
      <c r="Q4020" s="14" t="s">
        <v>8278</v>
      </c>
      <c r="R4020" s="14" t="s">
        <v>8279</v>
      </c>
      <c r="S4020" s="16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8329</v>
      </c>
      <c r="O4021">
        <f t="shared" si="310"/>
        <v>1</v>
      </c>
      <c r="P4021" s="10">
        <f t="shared" si="311"/>
        <v>7.25</v>
      </c>
      <c r="Q4021" s="14" t="s">
        <v>8278</v>
      </c>
      <c r="R4021" s="14" t="s">
        <v>8279</v>
      </c>
      <c r="S4021" s="16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8329</v>
      </c>
      <c r="O4022">
        <f t="shared" si="310"/>
        <v>17</v>
      </c>
      <c r="P4022" s="10">
        <f t="shared" si="311"/>
        <v>33.33</v>
      </c>
      <c r="Q4022" s="14" t="s">
        <v>8278</v>
      </c>
      <c r="R4022" s="14" t="s">
        <v>8279</v>
      </c>
      <c r="S4022" s="16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8329</v>
      </c>
      <c r="O4023">
        <f t="shared" si="310"/>
        <v>1</v>
      </c>
      <c r="P4023" s="10">
        <f t="shared" si="311"/>
        <v>62.5</v>
      </c>
      <c r="Q4023" s="14" t="s">
        <v>8278</v>
      </c>
      <c r="R4023" s="14" t="s">
        <v>8279</v>
      </c>
      <c r="S4023" s="16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8329</v>
      </c>
      <c r="O4024">
        <f t="shared" si="310"/>
        <v>70</v>
      </c>
      <c r="P4024" s="10">
        <f t="shared" si="311"/>
        <v>63.56</v>
      </c>
      <c r="Q4024" s="14" t="s">
        <v>8278</v>
      </c>
      <c r="R4024" s="14" t="s">
        <v>8279</v>
      </c>
      <c r="S4024" s="16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8329</v>
      </c>
      <c r="O4025">
        <f t="shared" si="310"/>
        <v>0</v>
      </c>
      <c r="P4025" s="10">
        <f t="shared" si="311"/>
        <v>0</v>
      </c>
      <c r="Q4025" s="14" t="s">
        <v>8278</v>
      </c>
      <c r="R4025" s="14" t="s">
        <v>8279</v>
      </c>
      <c r="S4025" s="16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8329</v>
      </c>
      <c r="O4026">
        <f t="shared" si="310"/>
        <v>1</v>
      </c>
      <c r="P4026" s="10">
        <f t="shared" si="311"/>
        <v>10</v>
      </c>
      <c r="Q4026" s="14" t="s">
        <v>8278</v>
      </c>
      <c r="R4026" s="14" t="s">
        <v>8279</v>
      </c>
      <c r="S4026" s="16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8329</v>
      </c>
      <c r="O4027">
        <f t="shared" si="310"/>
        <v>5</v>
      </c>
      <c r="P4027" s="10">
        <f t="shared" si="311"/>
        <v>62.5</v>
      </c>
      <c r="Q4027" s="14" t="s">
        <v>8278</v>
      </c>
      <c r="R4027" s="14" t="s">
        <v>8279</v>
      </c>
      <c r="S4027" s="16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8329</v>
      </c>
      <c r="O4028">
        <f t="shared" si="310"/>
        <v>0</v>
      </c>
      <c r="P4028" s="10">
        <f t="shared" si="311"/>
        <v>0</v>
      </c>
      <c r="Q4028" s="14" t="s">
        <v>8278</v>
      </c>
      <c r="R4028" s="14" t="s">
        <v>8279</v>
      </c>
      <c r="S4028" s="16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8329</v>
      </c>
      <c r="O4029">
        <f t="shared" si="310"/>
        <v>7</v>
      </c>
      <c r="P4029" s="10">
        <f t="shared" si="311"/>
        <v>30.71</v>
      </c>
      <c r="Q4029" s="14" t="s">
        <v>8278</v>
      </c>
      <c r="R4029" s="14" t="s">
        <v>8279</v>
      </c>
      <c r="S4029" s="16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8329</v>
      </c>
      <c r="O4030">
        <f t="shared" si="310"/>
        <v>28</v>
      </c>
      <c r="P4030" s="10">
        <f t="shared" si="311"/>
        <v>51</v>
      </c>
      <c r="Q4030" s="14" t="s">
        <v>8278</v>
      </c>
      <c r="R4030" s="14" t="s">
        <v>8279</v>
      </c>
      <c r="S4030" s="16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8329</v>
      </c>
      <c r="O4031">
        <f t="shared" si="310"/>
        <v>0</v>
      </c>
      <c r="P4031" s="10">
        <f t="shared" si="311"/>
        <v>0</v>
      </c>
      <c r="Q4031" s="14" t="s">
        <v>8278</v>
      </c>
      <c r="R4031" s="14" t="s">
        <v>8279</v>
      </c>
      <c r="S4031" s="16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8329</v>
      </c>
      <c r="O4032">
        <f t="shared" si="310"/>
        <v>16</v>
      </c>
      <c r="P4032" s="10">
        <f t="shared" si="311"/>
        <v>66.67</v>
      </c>
      <c r="Q4032" s="14" t="s">
        <v>8278</v>
      </c>
      <c r="R4032" s="14" t="s">
        <v>8279</v>
      </c>
      <c r="S4032" s="16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8329</v>
      </c>
      <c r="O4033">
        <f t="shared" si="310"/>
        <v>0</v>
      </c>
      <c r="P4033" s="10">
        <f t="shared" si="311"/>
        <v>0</v>
      </c>
      <c r="Q4033" s="14" t="s">
        <v>8278</v>
      </c>
      <c r="R4033" s="14" t="s">
        <v>8279</v>
      </c>
      <c r="S4033" s="16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8329</v>
      </c>
      <c r="O4034">
        <f t="shared" ref="O4034:O4097" si="315">ROUND(E4034/D4034*100,0)</f>
        <v>7</v>
      </c>
      <c r="P4034" s="10">
        <f t="shared" si="311"/>
        <v>59</v>
      </c>
      <c r="Q4034" s="14" t="s">
        <v>8278</v>
      </c>
      <c r="R4034" s="14" t="s">
        <v>8279</v>
      </c>
      <c r="S4034" s="16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8329</v>
      </c>
      <c r="O4035">
        <f t="shared" si="315"/>
        <v>26</v>
      </c>
      <c r="P4035" s="10">
        <f t="shared" ref="P4035:P4098" si="316">IFERROR(ROUND(E4035/L4035,2),0 )</f>
        <v>65.34</v>
      </c>
      <c r="Q4035" s="14" t="s">
        <v>8278</v>
      </c>
      <c r="R4035" s="14" t="s">
        <v>8279</v>
      </c>
      <c r="S4035" s="16">
        <f t="shared" ref="S4035:S4098" si="317">(((J4035/60)/60)/24)+DATE(1970,1,1)</f>
        <v>42614.268796296295</v>
      </c>
      <c r="T4035" s="17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8329</v>
      </c>
      <c r="O4036">
        <f t="shared" si="315"/>
        <v>1</v>
      </c>
      <c r="P4036" s="10">
        <f t="shared" si="316"/>
        <v>100</v>
      </c>
      <c r="Q4036" s="14" t="s">
        <v>8278</v>
      </c>
      <c r="R4036" s="14" t="s">
        <v>8279</v>
      </c>
      <c r="S4036" s="16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8329</v>
      </c>
      <c r="O4037">
        <f t="shared" si="315"/>
        <v>37</v>
      </c>
      <c r="P4037" s="10">
        <f t="shared" si="316"/>
        <v>147.4</v>
      </c>
      <c r="Q4037" s="14" t="s">
        <v>8278</v>
      </c>
      <c r="R4037" s="14" t="s">
        <v>8279</v>
      </c>
      <c r="S4037" s="16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8329</v>
      </c>
      <c r="O4038">
        <f t="shared" si="315"/>
        <v>47</v>
      </c>
      <c r="P4038" s="10">
        <f t="shared" si="316"/>
        <v>166.06</v>
      </c>
      <c r="Q4038" s="14" t="s">
        <v>8278</v>
      </c>
      <c r="R4038" s="14" t="s">
        <v>8279</v>
      </c>
      <c r="S4038" s="16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8329</v>
      </c>
      <c r="O4039">
        <f t="shared" si="315"/>
        <v>11</v>
      </c>
      <c r="P4039" s="10">
        <f t="shared" si="316"/>
        <v>40</v>
      </c>
      <c r="Q4039" s="14" t="s">
        <v>8278</v>
      </c>
      <c r="R4039" s="14" t="s">
        <v>8279</v>
      </c>
      <c r="S4039" s="16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8329</v>
      </c>
      <c r="O4040">
        <f t="shared" si="315"/>
        <v>12</v>
      </c>
      <c r="P4040" s="10">
        <f t="shared" si="316"/>
        <v>75.25</v>
      </c>
      <c r="Q4040" s="14" t="s">
        <v>8278</v>
      </c>
      <c r="R4040" s="14" t="s">
        <v>8279</v>
      </c>
      <c r="S4040" s="16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8329</v>
      </c>
      <c r="O4041">
        <f t="shared" si="315"/>
        <v>60</v>
      </c>
      <c r="P4041" s="10">
        <f t="shared" si="316"/>
        <v>60</v>
      </c>
      <c r="Q4041" s="14" t="s">
        <v>8278</v>
      </c>
      <c r="R4041" s="14" t="s">
        <v>8279</v>
      </c>
      <c r="S4041" s="16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8329</v>
      </c>
      <c r="O4042">
        <f t="shared" si="315"/>
        <v>31</v>
      </c>
      <c r="P4042" s="10">
        <f t="shared" si="316"/>
        <v>1250</v>
      </c>
      <c r="Q4042" s="14" t="s">
        <v>8278</v>
      </c>
      <c r="R4042" s="14" t="s">
        <v>8279</v>
      </c>
      <c r="S4042" s="16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8329</v>
      </c>
      <c r="O4043">
        <f t="shared" si="315"/>
        <v>0</v>
      </c>
      <c r="P4043" s="10">
        <f t="shared" si="316"/>
        <v>10.5</v>
      </c>
      <c r="Q4043" s="14" t="s">
        <v>8278</v>
      </c>
      <c r="R4043" s="14" t="s">
        <v>8279</v>
      </c>
      <c r="S4043" s="16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8329</v>
      </c>
      <c r="O4044">
        <f t="shared" si="315"/>
        <v>0</v>
      </c>
      <c r="P4044" s="10">
        <f t="shared" si="316"/>
        <v>7</v>
      </c>
      <c r="Q4044" s="14" t="s">
        <v>8278</v>
      </c>
      <c r="R4044" s="14" t="s">
        <v>8279</v>
      </c>
      <c r="S4044" s="16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8329</v>
      </c>
      <c r="O4045">
        <f t="shared" si="315"/>
        <v>0</v>
      </c>
      <c r="P4045" s="10">
        <f t="shared" si="316"/>
        <v>0</v>
      </c>
      <c r="Q4045" s="14" t="s">
        <v>8278</v>
      </c>
      <c r="R4045" s="14" t="s">
        <v>8279</v>
      </c>
      <c r="S4045" s="16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8329</v>
      </c>
      <c r="O4046">
        <f t="shared" si="315"/>
        <v>38</v>
      </c>
      <c r="P4046" s="10">
        <f t="shared" si="316"/>
        <v>56.25</v>
      </c>
      <c r="Q4046" s="14" t="s">
        <v>8278</v>
      </c>
      <c r="R4046" s="14" t="s">
        <v>8279</v>
      </c>
      <c r="S4046" s="16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8329</v>
      </c>
      <c r="O4047">
        <f t="shared" si="315"/>
        <v>0</v>
      </c>
      <c r="P4047" s="10">
        <f t="shared" si="316"/>
        <v>1</v>
      </c>
      <c r="Q4047" s="14" t="s">
        <v>8278</v>
      </c>
      <c r="R4047" s="14" t="s">
        <v>8279</v>
      </c>
      <c r="S4047" s="16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8329</v>
      </c>
      <c r="O4048">
        <f t="shared" si="315"/>
        <v>8</v>
      </c>
      <c r="P4048" s="10">
        <f t="shared" si="316"/>
        <v>38.33</v>
      </c>
      <c r="Q4048" s="14" t="s">
        <v>8278</v>
      </c>
      <c r="R4048" s="14" t="s">
        <v>8279</v>
      </c>
      <c r="S4048" s="16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8329</v>
      </c>
      <c r="O4049">
        <f t="shared" si="315"/>
        <v>2</v>
      </c>
      <c r="P4049" s="10">
        <f t="shared" si="316"/>
        <v>27.5</v>
      </c>
      <c r="Q4049" s="14" t="s">
        <v>8278</v>
      </c>
      <c r="R4049" s="14" t="s">
        <v>8279</v>
      </c>
      <c r="S4049" s="16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8329</v>
      </c>
      <c r="O4050">
        <f t="shared" si="315"/>
        <v>18</v>
      </c>
      <c r="P4050" s="10">
        <f t="shared" si="316"/>
        <v>32.979999999999997</v>
      </c>
      <c r="Q4050" s="14" t="s">
        <v>8278</v>
      </c>
      <c r="R4050" s="14" t="s">
        <v>8279</v>
      </c>
      <c r="S4050" s="16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8329</v>
      </c>
      <c r="O4051">
        <f t="shared" si="315"/>
        <v>0</v>
      </c>
      <c r="P4051" s="10">
        <f t="shared" si="316"/>
        <v>16</v>
      </c>
      <c r="Q4051" s="14" t="s">
        <v>8278</v>
      </c>
      <c r="R4051" s="14" t="s">
        <v>8279</v>
      </c>
      <c r="S4051" s="16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8329</v>
      </c>
      <c r="O4052">
        <f t="shared" si="315"/>
        <v>0</v>
      </c>
      <c r="P4052" s="10">
        <f t="shared" si="316"/>
        <v>1</v>
      </c>
      <c r="Q4052" s="14" t="s">
        <v>8278</v>
      </c>
      <c r="R4052" s="14" t="s">
        <v>8279</v>
      </c>
      <c r="S4052" s="16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8329</v>
      </c>
      <c r="O4053">
        <f t="shared" si="315"/>
        <v>0</v>
      </c>
      <c r="P4053" s="10">
        <f t="shared" si="316"/>
        <v>0</v>
      </c>
      <c r="Q4053" s="14" t="s">
        <v>8278</v>
      </c>
      <c r="R4053" s="14" t="s">
        <v>8279</v>
      </c>
      <c r="S4053" s="16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8329</v>
      </c>
      <c r="O4054">
        <f t="shared" si="315"/>
        <v>38</v>
      </c>
      <c r="P4054" s="10">
        <f t="shared" si="316"/>
        <v>86.62</v>
      </c>
      <c r="Q4054" s="14" t="s">
        <v>8278</v>
      </c>
      <c r="R4054" s="14" t="s">
        <v>8279</v>
      </c>
      <c r="S4054" s="16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8329</v>
      </c>
      <c r="O4055">
        <f t="shared" si="315"/>
        <v>22</v>
      </c>
      <c r="P4055" s="10">
        <f t="shared" si="316"/>
        <v>55</v>
      </c>
      <c r="Q4055" s="14" t="s">
        <v>8278</v>
      </c>
      <c r="R4055" s="14" t="s">
        <v>8279</v>
      </c>
      <c r="S4055" s="16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8329</v>
      </c>
      <c r="O4056">
        <f t="shared" si="315"/>
        <v>0</v>
      </c>
      <c r="P4056" s="10">
        <f t="shared" si="316"/>
        <v>0</v>
      </c>
      <c r="Q4056" s="14" t="s">
        <v>8278</v>
      </c>
      <c r="R4056" s="14" t="s">
        <v>8279</v>
      </c>
      <c r="S4056" s="16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8329</v>
      </c>
      <c r="O4057">
        <f t="shared" si="315"/>
        <v>18</v>
      </c>
      <c r="P4057" s="10">
        <f t="shared" si="316"/>
        <v>41.95</v>
      </c>
      <c r="Q4057" s="14" t="s">
        <v>8278</v>
      </c>
      <c r="R4057" s="14" t="s">
        <v>8279</v>
      </c>
      <c r="S4057" s="16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8329</v>
      </c>
      <c r="O4058">
        <f t="shared" si="315"/>
        <v>53</v>
      </c>
      <c r="P4058" s="10">
        <f t="shared" si="316"/>
        <v>88.33</v>
      </c>
      <c r="Q4058" s="14" t="s">
        <v>8278</v>
      </c>
      <c r="R4058" s="14" t="s">
        <v>8279</v>
      </c>
      <c r="S4058" s="16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8329</v>
      </c>
      <c r="O4059">
        <f t="shared" si="315"/>
        <v>22</v>
      </c>
      <c r="P4059" s="10">
        <f t="shared" si="316"/>
        <v>129.16999999999999</v>
      </c>
      <c r="Q4059" s="14" t="s">
        <v>8278</v>
      </c>
      <c r="R4059" s="14" t="s">
        <v>8279</v>
      </c>
      <c r="S4059" s="16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8329</v>
      </c>
      <c r="O4060">
        <f t="shared" si="315"/>
        <v>3</v>
      </c>
      <c r="P4060" s="10">
        <f t="shared" si="316"/>
        <v>23.75</v>
      </c>
      <c r="Q4060" s="14" t="s">
        <v>8278</v>
      </c>
      <c r="R4060" s="14" t="s">
        <v>8279</v>
      </c>
      <c r="S4060" s="16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8329</v>
      </c>
      <c r="O4061">
        <f t="shared" si="315"/>
        <v>3</v>
      </c>
      <c r="P4061" s="10">
        <f t="shared" si="316"/>
        <v>35.71</v>
      </c>
      <c r="Q4061" s="14" t="s">
        <v>8278</v>
      </c>
      <c r="R4061" s="14" t="s">
        <v>8279</v>
      </c>
      <c r="S4061" s="16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8329</v>
      </c>
      <c r="O4062">
        <f t="shared" si="315"/>
        <v>3</v>
      </c>
      <c r="P4062" s="10">
        <f t="shared" si="316"/>
        <v>57</v>
      </c>
      <c r="Q4062" s="14" t="s">
        <v>8278</v>
      </c>
      <c r="R4062" s="14" t="s">
        <v>8279</v>
      </c>
      <c r="S4062" s="16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8329</v>
      </c>
      <c r="O4063">
        <f t="shared" si="315"/>
        <v>0</v>
      </c>
      <c r="P4063" s="10">
        <f t="shared" si="316"/>
        <v>0</v>
      </c>
      <c r="Q4063" s="14" t="s">
        <v>8278</v>
      </c>
      <c r="R4063" s="14" t="s">
        <v>8279</v>
      </c>
      <c r="S4063" s="16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8329</v>
      </c>
      <c r="O4064">
        <f t="shared" si="315"/>
        <v>2</v>
      </c>
      <c r="P4064" s="10">
        <f t="shared" si="316"/>
        <v>163.33000000000001</v>
      </c>
      <c r="Q4064" s="14" t="s">
        <v>8278</v>
      </c>
      <c r="R4064" s="14" t="s">
        <v>8279</v>
      </c>
      <c r="S4064" s="16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8329</v>
      </c>
      <c r="O4065">
        <f t="shared" si="315"/>
        <v>1</v>
      </c>
      <c r="P4065" s="10">
        <f t="shared" si="316"/>
        <v>15</v>
      </c>
      <c r="Q4065" s="14" t="s">
        <v>8278</v>
      </c>
      <c r="R4065" s="14" t="s">
        <v>8279</v>
      </c>
      <c r="S4065" s="16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8329</v>
      </c>
      <c r="O4066">
        <f t="shared" si="315"/>
        <v>19</v>
      </c>
      <c r="P4066" s="10">
        <f t="shared" si="316"/>
        <v>64.17</v>
      </c>
      <c r="Q4066" s="14" t="s">
        <v>8278</v>
      </c>
      <c r="R4066" s="14" t="s">
        <v>8279</v>
      </c>
      <c r="S4066" s="16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8329</v>
      </c>
      <c r="O4067">
        <f t="shared" si="315"/>
        <v>1</v>
      </c>
      <c r="P4067" s="10">
        <f t="shared" si="316"/>
        <v>6.75</v>
      </c>
      <c r="Q4067" s="14" t="s">
        <v>8278</v>
      </c>
      <c r="R4067" s="14" t="s">
        <v>8279</v>
      </c>
      <c r="S4067" s="16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8329</v>
      </c>
      <c r="O4068">
        <f t="shared" si="315"/>
        <v>0</v>
      </c>
      <c r="P4068" s="10">
        <f t="shared" si="316"/>
        <v>25</v>
      </c>
      <c r="Q4068" s="14" t="s">
        <v>8278</v>
      </c>
      <c r="R4068" s="14" t="s">
        <v>8279</v>
      </c>
      <c r="S4068" s="16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8329</v>
      </c>
      <c r="O4069">
        <f t="shared" si="315"/>
        <v>61</v>
      </c>
      <c r="P4069" s="10">
        <f t="shared" si="316"/>
        <v>179.12</v>
      </c>
      <c r="Q4069" s="14" t="s">
        <v>8278</v>
      </c>
      <c r="R4069" s="14" t="s">
        <v>8279</v>
      </c>
      <c r="S4069" s="16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8329</v>
      </c>
      <c r="O4070">
        <f t="shared" si="315"/>
        <v>1</v>
      </c>
      <c r="P4070" s="10">
        <f t="shared" si="316"/>
        <v>34.950000000000003</v>
      </c>
      <c r="Q4070" s="14" t="s">
        <v>8278</v>
      </c>
      <c r="R4070" s="14" t="s">
        <v>8279</v>
      </c>
      <c r="S4070" s="16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8329</v>
      </c>
      <c r="O4071">
        <f t="shared" si="315"/>
        <v>34</v>
      </c>
      <c r="P4071" s="10">
        <f t="shared" si="316"/>
        <v>33.08</v>
      </c>
      <c r="Q4071" s="14" t="s">
        <v>8278</v>
      </c>
      <c r="R4071" s="14" t="s">
        <v>8279</v>
      </c>
      <c r="S4071" s="16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8329</v>
      </c>
      <c r="O4072">
        <f t="shared" si="315"/>
        <v>17</v>
      </c>
      <c r="P4072" s="10">
        <f t="shared" si="316"/>
        <v>27.5</v>
      </c>
      <c r="Q4072" s="14" t="s">
        <v>8278</v>
      </c>
      <c r="R4072" s="14" t="s">
        <v>8279</v>
      </c>
      <c r="S4072" s="16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8329</v>
      </c>
      <c r="O4073">
        <f t="shared" si="315"/>
        <v>0</v>
      </c>
      <c r="P4073" s="10">
        <f t="shared" si="316"/>
        <v>0</v>
      </c>
      <c r="Q4073" s="14" t="s">
        <v>8278</v>
      </c>
      <c r="R4073" s="14" t="s">
        <v>8279</v>
      </c>
      <c r="S4073" s="16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8329</v>
      </c>
      <c r="O4074">
        <f t="shared" si="315"/>
        <v>0</v>
      </c>
      <c r="P4074" s="10">
        <f t="shared" si="316"/>
        <v>2</v>
      </c>
      <c r="Q4074" s="14" t="s">
        <v>8278</v>
      </c>
      <c r="R4074" s="14" t="s">
        <v>8279</v>
      </c>
      <c r="S4074" s="16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8329</v>
      </c>
      <c r="O4075">
        <f t="shared" si="315"/>
        <v>1</v>
      </c>
      <c r="P4075" s="10">
        <f t="shared" si="316"/>
        <v>18.5</v>
      </c>
      <c r="Q4075" s="14" t="s">
        <v>8278</v>
      </c>
      <c r="R4075" s="14" t="s">
        <v>8279</v>
      </c>
      <c r="S4075" s="16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8329</v>
      </c>
      <c r="O4076">
        <f t="shared" si="315"/>
        <v>27</v>
      </c>
      <c r="P4076" s="10">
        <f t="shared" si="316"/>
        <v>35</v>
      </c>
      <c r="Q4076" s="14" t="s">
        <v>8278</v>
      </c>
      <c r="R4076" s="14" t="s">
        <v>8279</v>
      </c>
      <c r="S4076" s="16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8329</v>
      </c>
      <c r="O4077">
        <f t="shared" si="315"/>
        <v>29</v>
      </c>
      <c r="P4077" s="10">
        <f t="shared" si="316"/>
        <v>44.31</v>
      </c>
      <c r="Q4077" s="14" t="s">
        <v>8278</v>
      </c>
      <c r="R4077" s="14" t="s">
        <v>8279</v>
      </c>
      <c r="S4077" s="16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8329</v>
      </c>
      <c r="O4078">
        <f t="shared" si="315"/>
        <v>0</v>
      </c>
      <c r="P4078" s="10">
        <f t="shared" si="316"/>
        <v>0</v>
      </c>
      <c r="Q4078" s="14" t="s">
        <v>8278</v>
      </c>
      <c r="R4078" s="14" t="s">
        <v>8279</v>
      </c>
      <c r="S4078" s="16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8329</v>
      </c>
      <c r="O4079">
        <f t="shared" si="315"/>
        <v>9</v>
      </c>
      <c r="P4079" s="10">
        <f t="shared" si="316"/>
        <v>222.5</v>
      </c>
      <c r="Q4079" s="14" t="s">
        <v>8278</v>
      </c>
      <c r="R4079" s="14" t="s">
        <v>8279</v>
      </c>
      <c r="S4079" s="16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8329</v>
      </c>
      <c r="O4080">
        <f t="shared" si="315"/>
        <v>0</v>
      </c>
      <c r="P4080" s="10">
        <f t="shared" si="316"/>
        <v>0</v>
      </c>
      <c r="Q4080" s="14" t="s">
        <v>8278</v>
      </c>
      <c r="R4080" s="14" t="s">
        <v>8279</v>
      </c>
      <c r="S4080" s="16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8329</v>
      </c>
      <c r="O4081">
        <f t="shared" si="315"/>
        <v>0</v>
      </c>
      <c r="P4081" s="10">
        <f t="shared" si="316"/>
        <v>5</v>
      </c>
      <c r="Q4081" s="14" t="s">
        <v>8278</v>
      </c>
      <c r="R4081" s="14" t="s">
        <v>8279</v>
      </c>
      <c r="S4081" s="16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8329</v>
      </c>
      <c r="O4082">
        <f t="shared" si="315"/>
        <v>0</v>
      </c>
      <c r="P4082" s="10">
        <f t="shared" si="316"/>
        <v>0</v>
      </c>
      <c r="Q4082" s="14" t="s">
        <v>8278</v>
      </c>
      <c r="R4082" s="14" t="s">
        <v>8279</v>
      </c>
      <c r="S4082" s="16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8329</v>
      </c>
      <c r="O4083">
        <f t="shared" si="315"/>
        <v>16</v>
      </c>
      <c r="P4083" s="10">
        <f t="shared" si="316"/>
        <v>29.17</v>
      </c>
      <c r="Q4083" s="14" t="s">
        <v>8278</v>
      </c>
      <c r="R4083" s="14" t="s">
        <v>8279</v>
      </c>
      <c r="S4083" s="16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8329</v>
      </c>
      <c r="O4084">
        <f t="shared" si="315"/>
        <v>2</v>
      </c>
      <c r="P4084" s="10">
        <f t="shared" si="316"/>
        <v>1.5</v>
      </c>
      <c r="Q4084" s="14" t="s">
        <v>8278</v>
      </c>
      <c r="R4084" s="14" t="s">
        <v>8279</v>
      </c>
      <c r="S4084" s="16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8329</v>
      </c>
      <c r="O4085">
        <f t="shared" si="315"/>
        <v>22</v>
      </c>
      <c r="P4085" s="10">
        <f t="shared" si="316"/>
        <v>126.5</v>
      </c>
      <c r="Q4085" s="14" t="s">
        <v>8278</v>
      </c>
      <c r="R4085" s="14" t="s">
        <v>8279</v>
      </c>
      <c r="S4085" s="16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8329</v>
      </c>
      <c r="O4086">
        <f t="shared" si="315"/>
        <v>0</v>
      </c>
      <c r="P4086" s="10">
        <f t="shared" si="316"/>
        <v>10</v>
      </c>
      <c r="Q4086" s="14" t="s">
        <v>8278</v>
      </c>
      <c r="R4086" s="14" t="s">
        <v>8279</v>
      </c>
      <c r="S4086" s="16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8329</v>
      </c>
      <c r="O4087">
        <f t="shared" si="315"/>
        <v>0</v>
      </c>
      <c r="P4087" s="10">
        <f t="shared" si="316"/>
        <v>10</v>
      </c>
      <c r="Q4087" s="14" t="s">
        <v>8278</v>
      </c>
      <c r="R4087" s="14" t="s">
        <v>8279</v>
      </c>
      <c r="S4087" s="16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8329</v>
      </c>
      <c r="O4088">
        <f t="shared" si="315"/>
        <v>5</v>
      </c>
      <c r="P4088" s="10">
        <f t="shared" si="316"/>
        <v>9.4</v>
      </c>
      <c r="Q4088" s="14" t="s">
        <v>8278</v>
      </c>
      <c r="R4088" s="14" t="s">
        <v>8279</v>
      </c>
      <c r="S4088" s="16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8329</v>
      </c>
      <c r="O4089">
        <f t="shared" si="315"/>
        <v>0</v>
      </c>
      <c r="P4089" s="10">
        <f t="shared" si="316"/>
        <v>0</v>
      </c>
      <c r="Q4089" s="14" t="s">
        <v>8278</v>
      </c>
      <c r="R4089" s="14" t="s">
        <v>8279</v>
      </c>
      <c r="S4089" s="16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8329</v>
      </c>
      <c r="O4090">
        <f t="shared" si="315"/>
        <v>11</v>
      </c>
      <c r="P4090" s="10">
        <f t="shared" si="316"/>
        <v>72</v>
      </c>
      <c r="Q4090" s="14" t="s">
        <v>8278</v>
      </c>
      <c r="R4090" s="14" t="s">
        <v>8279</v>
      </c>
      <c r="S4090" s="16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8329</v>
      </c>
      <c r="O4091">
        <f t="shared" si="315"/>
        <v>5</v>
      </c>
      <c r="P4091" s="10">
        <f t="shared" si="316"/>
        <v>30</v>
      </c>
      <c r="Q4091" s="14" t="s">
        <v>8278</v>
      </c>
      <c r="R4091" s="14" t="s">
        <v>8279</v>
      </c>
      <c r="S4091" s="16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8329</v>
      </c>
      <c r="O4092">
        <f t="shared" si="315"/>
        <v>3</v>
      </c>
      <c r="P4092" s="10">
        <f t="shared" si="316"/>
        <v>10.67</v>
      </c>
      <c r="Q4092" s="14" t="s">
        <v>8278</v>
      </c>
      <c r="R4092" s="14" t="s">
        <v>8279</v>
      </c>
      <c r="S4092" s="16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8329</v>
      </c>
      <c r="O4093">
        <f t="shared" si="315"/>
        <v>13</v>
      </c>
      <c r="P4093" s="10">
        <f t="shared" si="316"/>
        <v>25.5</v>
      </c>
      <c r="Q4093" s="14" t="s">
        <v>8278</v>
      </c>
      <c r="R4093" s="14" t="s">
        <v>8279</v>
      </c>
      <c r="S4093" s="16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8329</v>
      </c>
      <c r="O4094">
        <f t="shared" si="315"/>
        <v>0</v>
      </c>
      <c r="P4094" s="10">
        <f t="shared" si="316"/>
        <v>20</v>
      </c>
      <c r="Q4094" s="14" t="s">
        <v>8278</v>
      </c>
      <c r="R4094" s="14" t="s">
        <v>8279</v>
      </c>
      <c r="S4094" s="16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8329</v>
      </c>
      <c r="O4095">
        <f t="shared" si="315"/>
        <v>2</v>
      </c>
      <c r="P4095" s="10">
        <f t="shared" si="316"/>
        <v>15</v>
      </c>
      <c r="Q4095" s="14" t="s">
        <v>8278</v>
      </c>
      <c r="R4095" s="14" t="s">
        <v>8279</v>
      </c>
      <c r="S4095" s="16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8329</v>
      </c>
      <c r="O4096">
        <f t="shared" si="315"/>
        <v>37</v>
      </c>
      <c r="P4096" s="10">
        <f t="shared" si="316"/>
        <v>91.25</v>
      </c>
      <c r="Q4096" s="14" t="s">
        <v>8278</v>
      </c>
      <c r="R4096" s="14" t="s">
        <v>8279</v>
      </c>
      <c r="S4096" s="16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8329</v>
      </c>
      <c r="O4097">
        <f t="shared" si="315"/>
        <v>3</v>
      </c>
      <c r="P4097" s="10">
        <f t="shared" si="316"/>
        <v>800</v>
      </c>
      <c r="Q4097" s="14" t="s">
        <v>8278</v>
      </c>
      <c r="R4097" s="14" t="s">
        <v>8279</v>
      </c>
      <c r="S4097" s="16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8329</v>
      </c>
      <c r="O4098">
        <f t="shared" ref="O4098:O4115" si="320">ROUND(E4098/D4098*100,0)</f>
        <v>11</v>
      </c>
      <c r="P4098" s="10">
        <f t="shared" si="316"/>
        <v>80</v>
      </c>
      <c r="Q4098" s="14" t="s">
        <v>8278</v>
      </c>
      <c r="R4098" s="14" t="s">
        <v>8279</v>
      </c>
      <c r="S4098" s="16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8329</v>
      </c>
      <c r="O4099">
        <f t="shared" si="320"/>
        <v>0</v>
      </c>
      <c r="P4099" s="10">
        <f t="shared" ref="P4099:P4115" si="321">IFERROR(ROUND(E4099/L4099,2),0 )</f>
        <v>0</v>
      </c>
      <c r="Q4099" s="14" t="s">
        <v>8278</v>
      </c>
      <c r="R4099" s="14" t="s">
        <v>8279</v>
      </c>
      <c r="S4099" s="16">
        <f t="shared" ref="S4099:S4115" si="322">(((J4099/60)/60)/24)+DATE(1970,1,1)</f>
        <v>42344.824502314819</v>
      </c>
      <c r="T4099" s="17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8329</v>
      </c>
      <c r="O4100">
        <f t="shared" si="320"/>
        <v>0</v>
      </c>
      <c r="P4100" s="10">
        <f t="shared" si="321"/>
        <v>0</v>
      </c>
      <c r="Q4100" s="14" t="s">
        <v>8278</v>
      </c>
      <c r="R4100" s="14" t="s">
        <v>8279</v>
      </c>
      <c r="S4100" s="16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8329</v>
      </c>
      <c r="O4101">
        <f t="shared" si="320"/>
        <v>1</v>
      </c>
      <c r="P4101" s="10">
        <f t="shared" si="321"/>
        <v>50</v>
      </c>
      <c r="Q4101" s="14" t="s">
        <v>8278</v>
      </c>
      <c r="R4101" s="14" t="s">
        <v>8279</v>
      </c>
      <c r="S4101" s="16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8329</v>
      </c>
      <c r="O4102">
        <f t="shared" si="320"/>
        <v>0</v>
      </c>
      <c r="P4102" s="10">
        <f t="shared" si="321"/>
        <v>0</v>
      </c>
      <c r="Q4102" s="14" t="s">
        <v>8278</v>
      </c>
      <c r="R4102" s="14" t="s">
        <v>8279</v>
      </c>
      <c r="S4102" s="16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8329</v>
      </c>
      <c r="O4103">
        <f t="shared" si="320"/>
        <v>0</v>
      </c>
      <c r="P4103" s="10">
        <f t="shared" si="321"/>
        <v>0</v>
      </c>
      <c r="Q4103" s="14" t="s">
        <v>8278</v>
      </c>
      <c r="R4103" s="14" t="s">
        <v>8279</v>
      </c>
      <c r="S4103" s="16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8329</v>
      </c>
      <c r="O4104">
        <f t="shared" si="320"/>
        <v>27</v>
      </c>
      <c r="P4104" s="10">
        <f t="shared" si="321"/>
        <v>22.83</v>
      </c>
      <c r="Q4104" s="14" t="s">
        <v>8278</v>
      </c>
      <c r="R4104" s="14" t="s">
        <v>8279</v>
      </c>
      <c r="S4104" s="16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8329</v>
      </c>
      <c r="O4105">
        <f t="shared" si="320"/>
        <v>10</v>
      </c>
      <c r="P4105" s="10">
        <f t="shared" si="321"/>
        <v>16.670000000000002</v>
      </c>
      <c r="Q4105" s="14" t="s">
        <v>8278</v>
      </c>
      <c r="R4105" s="14" t="s">
        <v>8279</v>
      </c>
      <c r="S4105" s="16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8329</v>
      </c>
      <c r="O4106">
        <f t="shared" si="320"/>
        <v>21</v>
      </c>
      <c r="P4106" s="10">
        <f t="shared" si="321"/>
        <v>45.79</v>
      </c>
      <c r="Q4106" s="14" t="s">
        <v>8278</v>
      </c>
      <c r="R4106" s="14" t="s">
        <v>8279</v>
      </c>
      <c r="S4106" s="16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8329</v>
      </c>
      <c r="O4107">
        <f t="shared" si="320"/>
        <v>7</v>
      </c>
      <c r="P4107" s="10">
        <f t="shared" si="321"/>
        <v>383.33</v>
      </c>
      <c r="Q4107" s="14" t="s">
        <v>8278</v>
      </c>
      <c r="R4107" s="14" t="s">
        <v>8279</v>
      </c>
      <c r="S4107" s="16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8329</v>
      </c>
      <c r="O4108">
        <f t="shared" si="320"/>
        <v>71</v>
      </c>
      <c r="P4108" s="10">
        <f t="shared" si="321"/>
        <v>106.97</v>
      </c>
      <c r="Q4108" s="14" t="s">
        <v>8278</v>
      </c>
      <c r="R4108" s="14" t="s">
        <v>8279</v>
      </c>
      <c r="S4108" s="16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8329</v>
      </c>
      <c r="O4109">
        <f t="shared" si="320"/>
        <v>2</v>
      </c>
      <c r="P4109" s="10">
        <f t="shared" si="321"/>
        <v>10.25</v>
      </c>
      <c r="Q4109" s="14" t="s">
        <v>8278</v>
      </c>
      <c r="R4109" s="14" t="s">
        <v>8279</v>
      </c>
      <c r="S4109" s="16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8329</v>
      </c>
      <c r="O4110">
        <f t="shared" si="320"/>
        <v>2</v>
      </c>
      <c r="P4110" s="10">
        <f t="shared" si="321"/>
        <v>59</v>
      </c>
      <c r="Q4110" s="14" t="s">
        <v>8278</v>
      </c>
      <c r="R4110" s="14" t="s">
        <v>8279</v>
      </c>
      <c r="S4110" s="16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8329</v>
      </c>
      <c r="O4111">
        <f t="shared" si="320"/>
        <v>0</v>
      </c>
      <c r="P4111" s="10">
        <f t="shared" si="321"/>
        <v>0</v>
      </c>
      <c r="Q4111" s="14" t="s">
        <v>8278</v>
      </c>
      <c r="R4111" s="14" t="s">
        <v>8279</v>
      </c>
      <c r="S4111" s="16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8329</v>
      </c>
      <c r="O4112">
        <f t="shared" si="320"/>
        <v>29</v>
      </c>
      <c r="P4112" s="10">
        <f t="shared" si="321"/>
        <v>14.33</v>
      </c>
      <c r="Q4112" s="14" t="s">
        <v>8278</v>
      </c>
      <c r="R4112" s="14" t="s">
        <v>8279</v>
      </c>
      <c r="S4112" s="16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8329</v>
      </c>
      <c r="O4113">
        <f t="shared" si="320"/>
        <v>3</v>
      </c>
      <c r="P4113" s="10">
        <f t="shared" si="321"/>
        <v>15.67</v>
      </c>
      <c r="Q4113" s="14" t="s">
        <v>8278</v>
      </c>
      <c r="R4113" s="14" t="s">
        <v>8279</v>
      </c>
      <c r="S4113" s="16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8329</v>
      </c>
      <c r="O4114">
        <f t="shared" si="320"/>
        <v>0</v>
      </c>
      <c r="P4114" s="10">
        <f t="shared" si="321"/>
        <v>1</v>
      </c>
      <c r="Q4114" s="14" t="s">
        <v>8278</v>
      </c>
      <c r="R4114" s="14" t="s">
        <v>8279</v>
      </c>
      <c r="S4114" s="16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8329</v>
      </c>
      <c r="O4115">
        <f t="shared" si="320"/>
        <v>0</v>
      </c>
      <c r="P4115" s="10">
        <f t="shared" si="321"/>
        <v>1</v>
      </c>
      <c r="Q4115" s="14" t="s">
        <v>8278</v>
      </c>
      <c r="R4115" s="14" t="s">
        <v>8279</v>
      </c>
      <c r="S4115" s="16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D522:D4116">
    <sortCondition ref="D1:D4116"/>
  </sortState>
  <conditionalFormatting sqref="F1:F1048576">
    <cfRule type="cellIs" dxfId="3" priority="67" operator="equal">
      <formula>"failed"</formula>
    </cfRule>
    <cfRule type="cellIs" dxfId="2" priority="68" operator="equal">
      <formula>"canceled"</formula>
    </cfRule>
    <cfRule type="cellIs" dxfId="1" priority="69" operator="equal">
      <formula>"successful"</formula>
    </cfRule>
    <cfRule type="cellIs" dxfId="0" priority="70" operator="equal">
      <formula>"live"</formula>
    </cfRule>
  </conditionalFormatting>
  <conditionalFormatting sqref="O1:O1048576">
    <cfRule type="colorScale" priority="56">
      <colorScale>
        <cfvo type="min"/>
        <cfvo type="percentile" val="90"/>
        <color rgb="FFFF0000"/>
        <color rgb="FF00B0F0"/>
      </colorScale>
    </cfRule>
    <cfRule type="colorScale" priority="57">
      <colorScale>
        <cfvo type="min"/>
        <cfvo type="max"/>
        <color rgb="FFFF0000"/>
        <color rgb="FF00B0F0"/>
      </colorScale>
    </cfRule>
    <cfRule type="colorScale" priority="58">
      <colorScale>
        <cfvo type="min"/>
        <cfvo type="percentile" val="90"/>
        <color rgb="FFFF7128"/>
        <color rgb="FFFFEF9C"/>
      </colorScale>
    </cfRule>
    <cfRule type="colorScale" priority="59">
      <colorScale>
        <cfvo type="min"/>
        <cfvo type="max"/>
        <color rgb="FFFF0000"/>
        <color rgb="FF0070C0"/>
      </colorScale>
    </cfRule>
    <cfRule type="colorScale" priority="60">
      <colorScale>
        <cfvo type="min"/>
        <cfvo type="percentile" val="90"/>
        <color rgb="FFFF0000"/>
        <color rgb="FF0070C0"/>
      </colorScale>
    </cfRule>
    <cfRule type="colorScale" priority="61">
      <colorScale>
        <cfvo type="min"/>
        <cfvo type="max"/>
        <color rgb="FFFF0000"/>
        <color theme="4"/>
      </colorScale>
    </cfRule>
    <cfRule type="colorScale" priority="62">
      <colorScale>
        <cfvo type="min"/>
        <cfvo type="max"/>
        <color rgb="FFFF0000"/>
        <color rgb="FF00B0F0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F0000"/>
        <color theme="4"/>
      </colorScale>
    </cfRule>
    <cfRule type="colorScale" priority="65">
      <colorScale>
        <cfvo type="min"/>
        <cfvo type="max"/>
        <color rgb="FFFF7128"/>
        <color rgb="FF00B0F0"/>
      </colorScale>
    </cfRule>
    <cfRule type="colorScale" priority="66">
      <colorScale>
        <cfvo type="min"/>
        <cfvo type="max"/>
        <color rgb="FFFF0000"/>
        <color rgb="FF00B0F0"/>
      </colorScale>
    </cfRule>
  </conditionalFormatting>
  <conditionalFormatting sqref="P1">
    <cfRule type="colorScale" priority="45">
      <colorScale>
        <cfvo type="min"/>
        <cfvo type="percentile" val="90"/>
        <color rgb="FFFF0000"/>
        <color rgb="FF00B0F0"/>
      </colorScale>
    </cfRule>
    <cfRule type="colorScale" priority="46">
      <colorScale>
        <cfvo type="min"/>
        <cfvo type="max"/>
        <color rgb="FFFF0000"/>
        <color rgb="FF00B0F0"/>
      </colorScale>
    </cfRule>
    <cfRule type="colorScale" priority="47">
      <colorScale>
        <cfvo type="min"/>
        <cfvo type="percentile" val="90"/>
        <color rgb="FFFF7128"/>
        <color rgb="FFFFEF9C"/>
      </colorScale>
    </cfRule>
    <cfRule type="colorScale" priority="48">
      <colorScale>
        <cfvo type="min"/>
        <cfvo type="max"/>
        <color rgb="FFFF0000"/>
        <color rgb="FF0070C0"/>
      </colorScale>
    </cfRule>
    <cfRule type="colorScale" priority="49">
      <colorScale>
        <cfvo type="min"/>
        <cfvo type="percentile" val="90"/>
        <color rgb="FFFF0000"/>
        <color rgb="FF0070C0"/>
      </colorScale>
    </cfRule>
    <cfRule type="colorScale" priority="50">
      <colorScale>
        <cfvo type="min"/>
        <cfvo type="max"/>
        <color rgb="FFFF0000"/>
        <color theme="4"/>
      </colorScale>
    </cfRule>
    <cfRule type="colorScale" priority="51">
      <colorScale>
        <cfvo type="min"/>
        <cfvo type="max"/>
        <color rgb="FFFF0000"/>
        <color rgb="FF00B0F0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0000"/>
        <color theme="4"/>
      </colorScale>
    </cfRule>
    <cfRule type="colorScale" priority="54">
      <colorScale>
        <cfvo type="min"/>
        <cfvo type="max"/>
        <color rgb="FFFF7128"/>
        <color rgb="FF00B0F0"/>
      </colorScale>
    </cfRule>
    <cfRule type="colorScale" priority="55">
      <colorScale>
        <cfvo type="min"/>
        <cfvo type="max"/>
        <color rgb="FFFF0000"/>
        <color rgb="FF00B0F0"/>
      </colorScale>
    </cfRule>
  </conditionalFormatting>
  <conditionalFormatting sqref="Q1">
    <cfRule type="colorScale" priority="34">
      <colorScale>
        <cfvo type="min"/>
        <cfvo type="percentile" val="90"/>
        <color rgb="FFFF0000"/>
        <color rgb="FF00B0F0"/>
      </colorScale>
    </cfRule>
    <cfRule type="colorScale" priority="35">
      <colorScale>
        <cfvo type="min"/>
        <cfvo type="max"/>
        <color rgb="FFFF0000"/>
        <color rgb="FF00B0F0"/>
      </colorScale>
    </cfRule>
    <cfRule type="colorScale" priority="36">
      <colorScale>
        <cfvo type="min"/>
        <cfvo type="percentile" val="90"/>
        <color rgb="FFFF7128"/>
        <color rgb="FFFFEF9C"/>
      </colorScale>
    </cfRule>
    <cfRule type="colorScale" priority="37">
      <colorScale>
        <cfvo type="min"/>
        <cfvo type="max"/>
        <color rgb="FFFF0000"/>
        <color rgb="FF0070C0"/>
      </colorScale>
    </cfRule>
    <cfRule type="colorScale" priority="38">
      <colorScale>
        <cfvo type="min"/>
        <cfvo type="percentile" val="90"/>
        <color rgb="FFFF0000"/>
        <color rgb="FF0070C0"/>
      </colorScale>
    </cfRule>
    <cfRule type="colorScale" priority="39">
      <colorScale>
        <cfvo type="min"/>
        <cfvo type="max"/>
        <color rgb="FFFF0000"/>
        <color theme="4"/>
      </colorScale>
    </cfRule>
    <cfRule type="colorScale" priority="40">
      <colorScale>
        <cfvo type="min"/>
        <cfvo type="max"/>
        <color rgb="FFFF0000"/>
        <color rgb="FF00B0F0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FF0000"/>
        <color theme="4"/>
      </colorScale>
    </cfRule>
    <cfRule type="colorScale" priority="43">
      <colorScale>
        <cfvo type="min"/>
        <cfvo type="max"/>
        <color rgb="FFFF7128"/>
        <color rgb="FF00B0F0"/>
      </colorScale>
    </cfRule>
    <cfRule type="colorScale" priority="44">
      <colorScale>
        <cfvo type="min"/>
        <cfvo type="max"/>
        <color rgb="FFFF0000"/>
        <color rgb="FF00B0F0"/>
      </colorScale>
    </cfRule>
  </conditionalFormatting>
  <conditionalFormatting sqref="T1">
    <cfRule type="colorScale" priority="23">
      <colorScale>
        <cfvo type="min"/>
        <cfvo type="percentile" val="90"/>
        <color rgb="FFFF0000"/>
        <color rgb="FF00B0F0"/>
      </colorScale>
    </cfRule>
    <cfRule type="colorScale" priority="24">
      <colorScale>
        <cfvo type="min"/>
        <cfvo type="max"/>
        <color rgb="FFFF0000"/>
        <color rgb="FF00B0F0"/>
      </colorScale>
    </cfRule>
    <cfRule type="colorScale" priority="25">
      <colorScale>
        <cfvo type="min"/>
        <cfvo type="percentile" val="90"/>
        <color rgb="FFFF7128"/>
        <color rgb="FFFFEF9C"/>
      </colorScale>
    </cfRule>
    <cfRule type="colorScale" priority="26">
      <colorScale>
        <cfvo type="min"/>
        <cfvo type="max"/>
        <color rgb="FFFF0000"/>
        <color rgb="FF0070C0"/>
      </colorScale>
    </cfRule>
    <cfRule type="colorScale" priority="27">
      <colorScale>
        <cfvo type="min"/>
        <cfvo type="percentile" val="90"/>
        <color rgb="FFFF0000"/>
        <color rgb="FF0070C0"/>
      </colorScale>
    </cfRule>
    <cfRule type="colorScale" priority="28">
      <colorScale>
        <cfvo type="min"/>
        <cfvo type="max"/>
        <color rgb="FFFF0000"/>
        <color theme="4"/>
      </colorScale>
    </cfRule>
    <cfRule type="colorScale" priority="29">
      <colorScale>
        <cfvo type="min"/>
        <cfvo type="max"/>
        <color rgb="FFFF0000"/>
        <color rgb="FF00B0F0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max"/>
        <color rgb="FFFF0000"/>
        <color theme="4"/>
      </colorScale>
    </cfRule>
    <cfRule type="colorScale" priority="32">
      <colorScale>
        <cfvo type="min"/>
        <cfvo type="max"/>
        <color rgb="FFFF7128"/>
        <color rgb="FF00B0F0"/>
      </colorScale>
    </cfRule>
    <cfRule type="colorScale" priority="33">
      <colorScale>
        <cfvo type="min"/>
        <cfvo type="max"/>
        <color rgb="FFFF0000"/>
        <color rgb="FF00B0F0"/>
      </colorScale>
    </cfRule>
  </conditionalFormatting>
  <conditionalFormatting sqref="U1">
    <cfRule type="colorScale" priority="12">
      <colorScale>
        <cfvo type="min"/>
        <cfvo type="percentile" val="90"/>
        <color rgb="FFFF0000"/>
        <color rgb="FF00B0F0"/>
      </colorScale>
    </cfRule>
    <cfRule type="colorScale" priority="13">
      <colorScale>
        <cfvo type="min"/>
        <cfvo type="max"/>
        <color rgb="FFFF0000"/>
        <color rgb="FF00B0F0"/>
      </colorScale>
    </cfRule>
    <cfRule type="colorScale" priority="14">
      <colorScale>
        <cfvo type="min"/>
        <cfvo type="percentile" val="90"/>
        <color rgb="FFFF7128"/>
        <color rgb="FFFFEF9C"/>
      </colorScale>
    </cfRule>
    <cfRule type="colorScale" priority="15">
      <colorScale>
        <cfvo type="min"/>
        <cfvo type="max"/>
        <color rgb="FFFF0000"/>
        <color rgb="FF0070C0"/>
      </colorScale>
    </cfRule>
    <cfRule type="colorScale" priority="16">
      <colorScale>
        <cfvo type="min"/>
        <cfvo type="percentile" val="90"/>
        <color rgb="FFFF0000"/>
        <color rgb="FF0070C0"/>
      </colorScale>
    </cfRule>
    <cfRule type="colorScale" priority="17">
      <colorScale>
        <cfvo type="min"/>
        <cfvo type="max"/>
        <color rgb="FFFF0000"/>
        <color theme="4"/>
      </colorScale>
    </cfRule>
    <cfRule type="colorScale" priority="18">
      <colorScale>
        <cfvo type="min"/>
        <cfvo type="max"/>
        <color rgb="FFFF0000"/>
        <color rgb="FF00B0F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0000"/>
        <color theme="4"/>
      </colorScale>
    </cfRule>
    <cfRule type="colorScale" priority="21">
      <colorScale>
        <cfvo type="min"/>
        <cfvo type="max"/>
        <color rgb="FFFF7128"/>
        <color rgb="FF00B0F0"/>
      </colorScale>
    </cfRule>
    <cfRule type="colorScale" priority="22">
      <colorScale>
        <cfvo type="min"/>
        <cfvo type="max"/>
        <color rgb="FFFF0000"/>
        <color rgb="FF00B0F0"/>
      </colorScale>
    </cfRule>
  </conditionalFormatting>
  <conditionalFormatting sqref="R1">
    <cfRule type="colorScale" priority="1">
      <colorScale>
        <cfvo type="min"/>
        <cfvo type="percentile" val="90"/>
        <color rgb="FFFF0000"/>
        <color rgb="FF00B0F0"/>
      </colorScale>
    </cfRule>
    <cfRule type="colorScale" priority="2">
      <colorScale>
        <cfvo type="min"/>
        <cfvo type="max"/>
        <color rgb="FFFF0000"/>
        <color rgb="FF00B0F0"/>
      </colorScale>
    </cfRule>
    <cfRule type="colorScale" priority="3">
      <colorScale>
        <cfvo type="min"/>
        <cfvo type="percentile" val="90"/>
        <color rgb="FFFF7128"/>
        <color rgb="FFFFEF9C"/>
      </colorScale>
    </cfRule>
    <cfRule type="colorScale" priority="4">
      <colorScale>
        <cfvo type="min"/>
        <cfvo type="max"/>
        <color rgb="FFFF0000"/>
        <color rgb="FF0070C0"/>
      </colorScale>
    </cfRule>
    <cfRule type="colorScale" priority="5">
      <colorScale>
        <cfvo type="min"/>
        <cfvo type="percentile" val="90"/>
        <color rgb="FFFF0000"/>
        <color rgb="FF0070C0"/>
      </colorScale>
    </cfRule>
    <cfRule type="colorScale" priority="6">
      <colorScale>
        <cfvo type="min"/>
        <cfvo type="max"/>
        <color rgb="FFFF0000"/>
        <color theme="4"/>
      </colorScale>
    </cfRule>
    <cfRule type="colorScale" priority="7">
      <colorScale>
        <cfvo type="min"/>
        <cfvo type="max"/>
        <color rgb="FFFF0000"/>
        <color rgb="FF00B0F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0000"/>
        <color theme="4"/>
      </colorScale>
    </cfRule>
    <cfRule type="colorScale" priority="10">
      <colorScale>
        <cfvo type="min"/>
        <cfvo type="max"/>
        <color rgb="FFFF7128"/>
        <color rgb="FF00B0F0"/>
      </colorScale>
    </cfRule>
    <cfRule type="colorScale" priority="1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6F5-ACA1-4175-B832-0C63FA191A3A}">
  <dimension ref="A1:H14"/>
  <sheetViews>
    <sheetView tabSelected="1" workbookViewId="0">
      <selection activeCell="L8" sqref="L8"/>
    </sheetView>
  </sheetViews>
  <sheetFormatPr defaultRowHeight="15" x14ac:dyDescent="0.25"/>
  <cols>
    <col min="1" max="1" width="25.42578125" style="19" customWidth="1"/>
    <col min="2" max="2" width="18.7109375" bestFit="1" customWidth="1"/>
    <col min="3" max="3" width="14.140625" bestFit="1" customWidth="1"/>
    <col min="4" max="4" width="16.85546875" bestFit="1" customWidth="1"/>
    <col min="5" max="5" width="13.7109375" bestFit="1" customWidth="1"/>
    <col min="6" max="6" width="21.7109375" style="22" bestFit="1" customWidth="1"/>
    <col min="7" max="7" width="17" style="22" bestFit="1" customWidth="1"/>
    <col min="8" max="8" width="19.85546875" style="22" bestFit="1" customWidth="1"/>
  </cols>
  <sheetData>
    <row r="1" spans="1:8" ht="19.5" x14ac:dyDescent="0.3">
      <c r="A1" s="21" t="s">
        <v>8396</v>
      </c>
      <c r="B1" t="s">
        <v>8279</v>
      </c>
    </row>
    <row r="2" spans="1:8" ht="15.75" customHeight="1" x14ac:dyDescent="0.25">
      <c r="A2" s="20" t="s">
        <v>8380</v>
      </c>
      <c r="B2" s="20" t="s">
        <v>8218</v>
      </c>
      <c r="C2" s="20" t="s">
        <v>8398</v>
      </c>
      <c r="D2" s="20" t="s">
        <v>8399</v>
      </c>
      <c r="E2" s="20" t="s">
        <v>8381</v>
      </c>
      <c r="F2" s="23" t="s">
        <v>8382</v>
      </c>
      <c r="G2" s="23" t="s">
        <v>8383</v>
      </c>
      <c r="H2" s="23" t="s">
        <v>8384</v>
      </c>
    </row>
    <row r="3" spans="1:8" x14ac:dyDescent="0.25">
      <c r="A3" s="19" t="s">
        <v>8397</v>
      </c>
      <c r="B3">
        <f>COUNTIFS(Kickstarter!D:D,"&lt;1000",Kickstarter!R:R,"=plays",Kickstarter!F:F,"=successful")</f>
        <v>141</v>
      </c>
      <c r="C3">
        <f>COUNTIFS(Kickstarter!D:D,"&lt;1000",Kickstarter!R:R,"=plays",Kickstarter!F:F,"=Failed")</f>
        <v>45</v>
      </c>
      <c r="D3">
        <f>COUNTIFS(Kickstarter!D:D,"&lt;1000",Kickstarter!R:R,"=plays",Kickstarter!F:F,"=Canceled")</f>
        <v>0</v>
      </c>
      <c r="E3">
        <f>SUM(B3:D3)</f>
        <v>186</v>
      </c>
      <c r="F3" s="22">
        <f>B3/E3</f>
        <v>0.75806451612903225</v>
      </c>
      <c r="G3" s="22">
        <f>C3/E3</f>
        <v>0.24193548387096775</v>
      </c>
      <c r="H3" s="22">
        <f>D6/1116</f>
        <v>0</v>
      </c>
    </row>
    <row r="4" spans="1:8" x14ac:dyDescent="0.25">
      <c r="A4" s="19" t="s">
        <v>8385</v>
      </c>
      <c r="B4">
        <f>COUNTIFS(Kickstarter!$D:$D,"&gt;=1000",Kickstarter!$D:$D,"&lt;=4999",Kickstarter!$F:$F,"=successful",Kickstarter!$R:$R,"=plays")</f>
        <v>388</v>
      </c>
      <c r="C4">
        <f>COUNTIFS(Kickstarter!$D:$D,"&gt;=1000",Kickstarter!$D:$D,"&lt;=4999",Kickstarter!$F:$F,"=failed",Kickstarter!$R:$R,"=plays")</f>
        <v>146</v>
      </c>
      <c r="D4">
        <f>COUNTIFS(Kickstarter!$D:$D,"&gt;=1000",Kickstarter!$D:$D,"&lt;=4999",Kickstarter!$F:$F,"=canceled",Kickstarter!$R:$R,"=plays")</f>
        <v>0</v>
      </c>
      <c r="E4">
        <f t="shared" ref="E4:E14" si="0">SUM(B4:D4)</f>
        <v>534</v>
      </c>
      <c r="F4" s="22">
        <f t="shared" ref="F4:F14" si="1">B4/E4</f>
        <v>0.72659176029962547</v>
      </c>
      <c r="G4" s="22">
        <f t="shared" ref="G4:G14" si="2">C4/E4</f>
        <v>0.27340823970037453</v>
      </c>
      <c r="H4" s="22">
        <f t="shared" ref="H4:H14" si="3">D7/1116</f>
        <v>0</v>
      </c>
    </row>
    <row r="5" spans="1:8" x14ac:dyDescent="0.25">
      <c r="A5" s="19" t="s">
        <v>8386</v>
      </c>
      <c r="B5">
        <f>COUNTIFS(Kickstarter!$D:$D,"&gt;=5000",Kickstarter!$D:$D,"&lt;=9999",Kickstarter!$F:$F,"=successful",Kickstarter!$R:$R,"=plays")</f>
        <v>93</v>
      </c>
      <c r="C5">
        <f>COUNTIFS(Kickstarter!$D:$D,"&gt;=5000",Kickstarter!$D:$D,"&lt;=9999",Kickstarter!$F:$F,"=failed",Kickstarter!$R:$R,"=plays")</f>
        <v>76</v>
      </c>
      <c r="D5">
        <f>COUNTIFS(Kickstarter!$D:$D,"&gt;=5000",Kickstarter!$D:$D,"&lt;=9999",Kickstarter!$F:$F,"=canceled",Kickstarter!$R:$R,"=plays")</f>
        <v>0</v>
      </c>
      <c r="E5">
        <f t="shared" si="0"/>
        <v>169</v>
      </c>
      <c r="F5" s="22">
        <f t="shared" si="1"/>
        <v>0.55029585798816572</v>
      </c>
      <c r="G5" s="22">
        <f t="shared" si="2"/>
        <v>0.44970414201183434</v>
      </c>
      <c r="H5" s="22">
        <f t="shared" si="3"/>
        <v>0</v>
      </c>
    </row>
    <row r="6" spans="1:8" x14ac:dyDescent="0.25">
      <c r="A6" s="19" t="s">
        <v>8387</v>
      </c>
      <c r="B6">
        <f>COUNTIFS(Kickstarter!$D:$D,"&gt;=10000",Kickstarter!$D:$D,"&lt;=14999",Kickstarter!$F:$F,"=successful",Kickstarter!$R:$R,"=plays")</f>
        <v>39</v>
      </c>
      <c r="C6">
        <f>COUNTIFS(Kickstarter!$D:$D,"&gt;=10000",Kickstarter!$D:$D,"&lt;=14999",Kickstarter!$F:$F,"=failed",Kickstarter!$R:$R,"=plays")</f>
        <v>33</v>
      </c>
      <c r="D6">
        <f>COUNTIFS(Kickstarter!$D:$D,"&gt;=10000",Kickstarter!$D:$D,"&lt;=14999",Kickstarter!$F:$F,"=canceled",Kickstarter!$R:$R,"=plays")</f>
        <v>0</v>
      </c>
      <c r="E6">
        <f t="shared" si="0"/>
        <v>72</v>
      </c>
      <c r="F6" s="22">
        <f t="shared" si="1"/>
        <v>0.54166666666666663</v>
      </c>
      <c r="G6" s="22">
        <f t="shared" si="2"/>
        <v>0.45833333333333331</v>
      </c>
      <c r="H6" s="22">
        <f t="shared" si="3"/>
        <v>0</v>
      </c>
    </row>
    <row r="7" spans="1:8" x14ac:dyDescent="0.25">
      <c r="A7" s="19" t="s">
        <v>8388</v>
      </c>
      <c r="B7">
        <f>COUNTIFS(Kickstarter!$D:$D,"&gt;=15000",Kickstarter!$D:$D,"&lt;=19999",Kickstarter!$F:$F,"=successful",Kickstarter!$R:$R,"=plays")</f>
        <v>12</v>
      </c>
      <c r="C7">
        <f>COUNTIFS(Kickstarter!$D:$D,"&gt;=15000",Kickstarter!$D:$D,"&lt;=19999",Kickstarter!$F:$F,"=failed",Kickstarter!$R:$R,"=plays")</f>
        <v>12</v>
      </c>
      <c r="D7">
        <f>COUNTIFS(Kickstarter!$D:$D,"&gt;=15000",Kickstarter!$D:$D,"&lt;=19999",Kickstarter!$F:$F,"=canceled",Kickstarter!$R:$R,"=plays")</f>
        <v>0</v>
      </c>
      <c r="E7">
        <f t="shared" si="0"/>
        <v>24</v>
      </c>
      <c r="F7" s="22">
        <f t="shared" si="1"/>
        <v>0.5</v>
      </c>
      <c r="G7" s="22">
        <f t="shared" si="2"/>
        <v>0.5</v>
      </c>
      <c r="H7" s="22">
        <f t="shared" si="3"/>
        <v>0</v>
      </c>
    </row>
    <row r="8" spans="1:8" x14ac:dyDescent="0.25">
      <c r="A8" s="19" t="s">
        <v>8389</v>
      </c>
      <c r="B8">
        <f>COUNTIFS(Kickstarter!$D:$D,"&gt;=20000",Kickstarter!$D:$D,"&lt;=24999",Kickstarter!$F:$F,"=successful",Kickstarter!$R:$R,"=plays")</f>
        <v>9</v>
      </c>
      <c r="C8">
        <f>COUNTIFS(Kickstarter!$D:$D,"&gt;=20000",Kickstarter!$D:$D,"&lt;=24999",Kickstarter!$F:$F,"=failed",Kickstarter!$R:$R,"=plays")</f>
        <v>11</v>
      </c>
      <c r="D8">
        <f>COUNTIFS(Kickstarter!$D:$D,"&gt;=20000",Kickstarter!$D:$D,"&lt;=24999",Kickstarter!$F:$F,"=canceled",Kickstarter!$R:$R,"=plays")</f>
        <v>0</v>
      </c>
      <c r="E8">
        <f t="shared" si="0"/>
        <v>20</v>
      </c>
      <c r="F8" s="22">
        <f t="shared" si="1"/>
        <v>0.45</v>
      </c>
      <c r="G8" s="22">
        <f t="shared" si="2"/>
        <v>0.55000000000000004</v>
      </c>
      <c r="H8" s="22">
        <f t="shared" si="3"/>
        <v>0</v>
      </c>
    </row>
    <row r="9" spans="1:8" x14ac:dyDescent="0.25">
      <c r="A9" s="19" t="s">
        <v>8390</v>
      </c>
      <c r="B9">
        <f>COUNTIFS(Kickstarter!$D:$D,"&gt;=25000",Kickstarter!$D:$D,"&lt;=29999",Kickstarter!$F:$F,"=successful",Kickstarter!$R:$R,"=plays")</f>
        <v>1</v>
      </c>
      <c r="C9">
        <f>COUNTIFS(Kickstarter!$D:$D,"&gt;=25000",Kickstarter!$D:$D,"&lt;=29999",Kickstarter!$F:$F,"=failed",Kickstarter!$R:$R,"=plays")</f>
        <v>4</v>
      </c>
      <c r="D9">
        <f>COUNTIFS(Kickstarter!$D:$D,"&gt;=10000",Kickstarter!$D:$D,"&lt;=14999",Kickstarter!$F:$F,"=canceled",Kickstarter!$R:$R,"=plays")</f>
        <v>0</v>
      </c>
      <c r="E9">
        <f t="shared" si="0"/>
        <v>5</v>
      </c>
      <c r="F9" s="22">
        <f t="shared" si="1"/>
        <v>0.2</v>
      </c>
      <c r="G9" s="22">
        <f t="shared" si="2"/>
        <v>0.8</v>
      </c>
      <c r="H9" s="22">
        <f t="shared" si="3"/>
        <v>0</v>
      </c>
    </row>
    <row r="10" spans="1:8" x14ac:dyDescent="0.25">
      <c r="A10" s="19" t="s">
        <v>8391</v>
      </c>
      <c r="B10">
        <f>COUNTIFS(Kickstarter!$D:$D,"&gt;=30000",Kickstarter!$D:$D,"&lt;=34999",Kickstarter!$F:$F,"=successful",Kickstarter!$R:$R,"=plays")</f>
        <v>3</v>
      </c>
      <c r="C10">
        <f>COUNTIFS(Kickstarter!$D:$D,"&gt;=30000",Kickstarter!$D:$D,"&lt;=34999",Kickstarter!$F:$F,"=failed",Kickstarter!$R:$R,"=plays")</f>
        <v>8</v>
      </c>
      <c r="D10">
        <f>COUNTIFS(Kickstarter!$D:$D,"&gt;=30000",Kickstarter!$D:$D,"&lt;=34999",Kickstarter!$F:$F,"=canceled",Kickstarter!$R:$R,"=plays")</f>
        <v>0</v>
      </c>
      <c r="E10">
        <f t="shared" si="0"/>
        <v>11</v>
      </c>
      <c r="F10" s="22">
        <f t="shared" si="1"/>
        <v>0.27272727272727271</v>
      </c>
      <c r="G10" s="22">
        <f t="shared" si="2"/>
        <v>0.72727272727272729</v>
      </c>
      <c r="H10" s="22">
        <f t="shared" si="3"/>
        <v>0</v>
      </c>
    </row>
    <row r="11" spans="1:8" x14ac:dyDescent="0.25">
      <c r="A11" s="19" t="s">
        <v>8392</v>
      </c>
      <c r="B11">
        <f>COUNTIFS(Kickstarter!$D:$D,"&gt;=35000",Kickstarter!$D:$D,"&lt;=39999",Kickstarter!$F:$F,"=successful",Kickstarter!$R:$R,"=plays")</f>
        <v>4</v>
      </c>
      <c r="C11">
        <f>COUNTIFS(Kickstarter!$D:$D,"&gt;=35000",Kickstarter!$D:$D,"&lt;=39999",Kickstarter!$F:$F,"=failed",Kickstarter!$R:$R,"=plays")</f>
        <v>2</v>
      </c>
      <c r="D11">
        <f>COUNTIFS(Kickstarter!$D:$D,"&gt;=35000",Kickstarter!$D:$D,"&lt;=39999",Kickstarter!$F:$F,"=canceled",Kickstarter!$R:$R,"=plays")</f>
        <v>0</v>
      </c>
      <c r="E11">
        <f t="shared" si="0"/>
        <v>6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</row>
    <row r="12" spans="1:8" x14ac:dyDescent="0.25">
      <c r="A12" s="19" t="s">
        <v>8393</v>
      </c>
      <c r="B12">
        <f>COUNTIFS(Kickstarter!$D:$D,"&gt;=40000",Kickstarter!$D:$D,"&lt;=44999",Kickstarter!$F:$F,"=successful",Kickstarter!$R:$R,"=plays")</f>
        <v>2</v>
      </c>
      <c r="C12">
        <f>COUNTIFS(Kickstarter!$D:$D,"&gt;=40000",Kickstarter!$D:$D,"&lt;=44999",Kickstarter!$F:$F,"=failed",Kickstarter!$R:$R,"=plays")</f>
        <v>1</v>
      </c>
      <c r="D12">
        <f>COUNTIFS(Kickstarter!$D:$D,"&gt;=40000",Kickstarter!$D:$D,"&lt;=44999",Kickstarter!$F:$F,"=canceled",Kickstarter!$R:$R,"=plays")</f>
        <v>0</v>
      </c>
      <c r="E12">
        <f t="shared" si="0"/>
        <v>3</v>
      </c>
      <c r="F12" s="22">
        <f t="shared" si="1"/>
        <v>0.66666666666666663</v>
      </c>
      <c r="G12" s="22">
        <f t="shared" si="2"/>
        <v>0.33333333333333331</v>
      </c>
      <c r="H12" s="22">
        <f t="shared" si="3"/>
        <v>0</v>
      </c>
    </row>
    <row r="13" spans="1:8" x14ac:dyDescent="0.25">
      <c r="A13" s="19" t="s">
        <v>8394</v>
      </c>
      <c r="B13">
        <f>COUNTIFS(Kickstarter!$D:$D,"&gt;=45000",Kickstarter!$D:$D,"&lt;=49999",Kickstarter!$F:$F,"=successful",Kickstarter!$R:$R,"=plays")</f>
        <v>0</v>
      </c>
      <c r="C13">
        <f>COUNTIFS(Kickstarter!$D:$D,"&gt;=45000",Kickstarter!$D:$D,"&lt;=49999",Kickstarter!$F:$F,"=failed",Kickstarter!$R:$R,"=plays")</f>
        <v>1</v>
      </c>
      <c r="D13">
        <f>COUNTIFS(Kickstarter!$D:$D,"&gt;=45000",Kickstarter!$D:$D,"&lt;=49999",Kickstarter!$F:$F,"=canceled",Kickstarter!$R:$R,"=plays")</f>
        <v>0</v>
      </c>
      <c r="E13">
        <f t="shared" si="0"/>
        <v>1</v>
      </c>
      <c r="F13" s="22">
        <f t="shared" si="1"/>
        <v>0</v>
      </c>
      <c r="G13" s="22">
        <f t="shared" si="2"/>
        <v>1</v>
      </c>
      <c r="H13" s="22">
        <f t="shared" si="3"/>
        <v>0</v>
      </c>
    </row>
    <row r="14" spans="1:8" x14ac:dyDescent="0.25">
      <c r="A14" s="19" t="s">
        <v>8395</v>
      </c>
      <c r="B14">
        <f>COUNTIFS(Kickstarter!$D:$D,"&gt;=50000",Kickstarter!$F:$F,"=successful",Kickstarter!$R:$R,"=plays")</f>
        <v>2</v>
      </c>
      <c r="C14">
        <f>COUNTIFS(Kickstarter!$D:$D,"&gt;=50000",Kickstarter!$F:$F,"=failed",Kickstarter!$R:$R,"=plays")</f>
        <v>14</v>
      </c>
      <c r="D14">
        <f>COUNTIFS(Kickstarter!$D:$D,"&gt;=50000",Kickstarter!$F:$F,"=canceled",Kickstarter!$R:$R,"=plays")</f>
        <v>0</v>
      </c>
      <c r="E14">
        <f t="shared" si="0"/>
        <v>16</v>
      </c>
      <c r="F14" s="22">
        <f t="shared" si="1"/>
        <v>0.125</v>
      </c>
      <c r="G14" s="22">
        <f t="shared" si="2"/>
        <v>0.875</v>
      </c>
      <c r="H14" s="22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31A4-9FFC-4041-805C-ADC8C55517FF}">
  <dimension ref="A1:F18"/>
  <sheetViews>
    <sheetView workbookViewId="0">
      <selection activeCell="N28" sqref="N2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11" t="s">
        <v>8378</v>
      </c>
      <c r="B1" t="s">
        <v>8278</v>
      </c>
    </row>
    <row r="2" spans="1:6" x14ac:dyDescent="0.25">
      <c r="A2" s="11" t="s">
        <v>8377</v>
      </c>
      <c r="B2" t="s">
        <v>8270</v>
      </c>
    </row>
    <row r="4" spans="1:6" x14ac:dyDescent="0.25">
      <c r="A4" s="11" t="s">
        <v>8269</v>
      </c>
      <c r="B4" s="11" t="s">
        <v>8266</v>
      </c>
    </row>
    <row r="5" spans="1:6" x14ac:dyDescent="0.25">
      <c r="A5" s="11" t="s">
        <v>8268</v>
      </c>
      <c r="B5" t="s">
        <v>8218</v>
      </c>
      <c r="C5" t="s">
        <v>8221</v>
      </c>
      <c r="D5" t="s">
        <v>8220</v>
      </c>
      <c r="E5" t="s">
        <v>8219</v>
      </c>
      <c r="F5" t="s">
        <v>8267</v>
      </c>
    </row>
    <row r="6" spans="1:6" x14ac:dyDescent="0.25">
      <c r="A6" s="18" t="s">
        <v>8371</v>
      </c>
      <c r="B6" s="10">
        <v>56</v>
      </c>
      <c r="C6" s="10">
        <v>2</v>
      </c>
      <c r="D6" s="10">
        <v>33</v>
      </c>
      <c r="E6" s="10">
        <v>7</v>
      </c>
      <c r="F6" s="10">
        <v>98</v>
      </c>
    </row>
    <row r="7" spans="1:6" x14ac:dyDescent="0.25">
      <c r="A7" s="18" t="s">
        <v>8372</v>
      </c>
      <c r="B7" s="10">
        <v>71</v>
      </c>
      <c r="C7" s="10">
        <v>8</v>
      </c>
      <c r="D7" s="10">
        <v>39</v>
      </c>
      <c r="E7" s="10">
        <v>3</v>
      </c>
      <c r="F7" s="10">
        <v>121</v>
      </c>
    </row>
    <row r="8" spans="1:6" x14ac:dyDescent="0.25">
      <c r="A8" s="18" t="s">
        <v>8373</v>
      </c>
      <c r="B8" s="10">
        <v>56</v>
      </c>
      <c r="C8" s="10">
        <v>14</v>
      </c>
      <c r="D8" s="10">
        <v>33</v>
      </c>
      <c r="E8" s="10">
        <v>3</v>
      </c>
      <c r="F8" s="10">
        <v>106</v>
      </c>
    </row>
    <row r="9" spans="1:6" x14ac:dyDescent="0.25">
      <c r="A9" s="18" t="s">
        <v>8374</v>
      </c>
      <c r="B9" s="10">
        <v>71</v>
      </c>
      <c r="C9" s="10"/>
      <c r="D9" s="10">
        <v>40</v>
      </c>
      <c r="E9" s="10">
        <v>2</v>
      </c>
      <c r="F9" s="10">
        <v>113</v>
      </c>
    </row>
    <row r="10" spans="1:6" x14ac:dyDescent="0.25">
      <c r="A10" s="18" t="s">
        <v>8365</v>
      </c>
      <c r="B10" s="10">
        <v>111</v>
      </c>
      <c r="C10" s="10"/>
      <c r="D10" s="10">
        <v>52</v>
      </c>
      <c r="E10" s="10">
        <v>3</v>
      </c>
      <c r="F10" s="10">
        <v>166</v>
      </c>
    </row>
    <row r="11" spans="1:6" x14ac:dyDescent="0.25">
      <c r="A11" s="18" t="s">
        <v>8375</v>
      </c>
      <c r="B11" s="10">
        <v>100</v>
      </c>
      <c r="C11" s="10"/>
      <c r="D11" s="10">
        <v>49</v>
      </c>
      <c r="E11" s="10">
        <v>4</v>
      </c>
      <c r="F11" s="10">
        <v>153</v>
      </c>
    </row>
    <row r="12" spans="1:6" x14ac:dyDescent="0.25">
      <c r="A12" s="18" t="s">
        <v>8366</v>
      </c>
      <c r="B12" s="10">
        <v>87</v>
      </c>
      <c r="C12" s="10"/>
      <c r="D12" s="10">
        <v>50</v>
      </c>
      <c r="E12" s="10">
        <v>1</v>
      </c>
      <c r="F12" s="10">
        <v>138</v>
      </c>
    </row>
    <row r="13" spans="1:6" x14ac:dyDescent="0.25">
      <c r="A13" s="18" t="s">
        <v>8367</v>
      </c>
      <c r="B13" s="10">
        <v>72</v>
      </c>
      <c r="C13" s="10"/>
      <c r="D13" s="10">
        <v>47</v>
      </c>
      <c r="E13" s="10">
        <v>4</v>
      </c>
      <c r="F13" s="10">
        <v>123</v>
      </c>
    </row>
    <row r="14" spans="1:6" x14ac:dyDescent="0.25">
      <c r="A14" s="18" t="s">
        <v>8368</v>
      </c>
      <c r="B14" s="10">
        <v>59</v>
      </c>
      <c r="C14" s="10"/>
      <c r="D14" s="10">
        <v>34</v>
      </c>
      <c r="E14" s="10">
        <v>4</v>
      </c>
      <c r="F14" s="10">
        <v>97</v>
      </c>
    </row>
    <row r="15" spans="1:6" x14ac:dyDescent="0.25">
      <c r="A15" s="18" t="s">
        <v>8369</v>
      </c>
      <c r="B15" s="10">
        <v>65</v>
      </c>
      <c r="C15" s="10"/>
      <c r="D15" s="10">
        <v>50</v>
      </c>
      <c r="E15" s="10"/>
      <c r="F15" s="10">
        <v>115</v>
      </c>
    </row>
    <row r="16" spans="1:6" x14ac:dyDescent="0.25">
      <c r="A16" s="18" t="s">
        <v>8370</v>
      </c>
      <c r="B16" s="10">
        <v>54</v>
      </c>
      <c r="C16" s="10"/>
      <c r="D16" s="10">
        <v>31</v>
      </c>
      <c r="E16" s="10">
        <v>3</v>
      </c>
      <c r="F16" s="10">
        <v>88</v>
      </c>
    </row>
    <row r="17" spans="1:6" x14ac:dyDescent="0.25">
      <c r="A17" s="18" t="s">
        <v>8376</v>
      </c>
      <c r="B17" s="10">
        <v>37</v>
      </c>
      <c r="C17" s="10"/>
      <c r="D17" s="10">
        <v>35</v>
      </c>
      <c r="E17" s="10">
        <v>3</v>
      </c>
      <c r="F17" s="10">
        <v>75</v>
      </c>
    </row>
    <row r="18" spans="1:6" x14ac:dyDescent="0.25">
      <c r="A18" s="18" t="s">
        <v>8267</v>
      </c>
      <c r="B18" s="10">
        <v>839</v>
      </c>
      <c r="C18" s="10">
        <v>24</v>
      </c>
      <c r="D18" s="10">
        <v>493</v>
      </c>
      <c r="E18" s="10">
        <v>37</v>
      </c>
      <c r="F18" s="10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4ABB-8B92-4E53-B157-A2A6EE844BB3}">
  <dimension ref="A1:F47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8223</v>
      </c>
    </row>
    <row r="2" spans="1:6" x14ac:dyDescent="0.25">
      <c r="A2" s="11" t="s">
        <v>8321</v>
      </c>
      <c r="B2" t="s">
        <v>8270</v>
      </c>
    </row>
    <row r="4" spans="1:6" x14ac:dyDescent="0.25">
      <c r="A4" s="11" t="s">
        <v>8269</v>
      </c>
      <c r="B4" s="11" t="s">
        <v>8266</v>
      </c>
    </row>
    <row r="5" spans="1:6" x14ac:dyDescent="0.25">
      <c r="A5" s="11" t="s">
        <v>8268</v>
      </c>
      <c r="B5" t="s">
        <v>8219</v>
      </c>
      <c r="C5" t="s">
        <v>8220</v>
      </c>
      <c r="D5" t="s">
        <v>8221</v>
      </c>
      <c r="E5" t="s">
        <v>8218</v>
      </c>
      <c r="F5" t="s">
        <v>8267</v>
      </c>
    </row>
    <row r="6" spans="1:6" x14ac:dyDescent="0.25">
      <c r="A6" s="12" t="s">
        <v>8277</v>
      </c>
      <c r="B6" s="10"/>
      <c r="C6" s="10">
        <v>78</v>
      </c>
      <c r="D6" s="10"/>
      <c r="E6" s="10"/>
      <c r="F6" s="10">
        <v>78</v>
      </c>
    </row>
    <row r="7" spans="1:6" x14ac:dyDescent="0.25">
      <c r="A7" s="12" t="s">
        <v>8305</v>
      </c>
      <c r="B7" s="10">
        <v>16</v>
      </c>
      <c r="C7" s="10"/>
      <c r="D7" s="10"/>
      <c r="E7" s="10"/>
      <c r="F7" s="10">
        <v>16</v>
      </c>
    </row>
    <row r="8" spans="1:6" x14ac:dyDescent="0.25">
      <c r="A8" s="12" t="s">
        <v>8293</v>
      </c>
      <c r="B8" s="10">
        <v>23</v>
      </c>
      <c r="C8" s="10"/>
      <c r="D8" s="10"/>
      <c r="E8" s="10"/>
      <c r="F8" s="10">
        <v>23</v>
      </c>
    </row>
    <row r="9" spans="1:6" x14ac:dyDescent="0.25">
      <c r="A9" s="12" t="s">
        <v>8319</v>
      </c>
      <c r="B9" s="10"/>
      <c r="C9" s="10">
        <v>32</v>
      </c>
      <c r="D9" s="10"/>
      <c r="E9" s="10"/>
      <c r="F9" s="10">
        <v>32</v>
      </c>
    </row>
    <row r="10" spans="1:6" x14ac:dyDescent="0.25">
      <c r="A10" s="12" t="s">
        <v>8315</v>
      </c>
      <c r="B10" s="10"/>
      <c r="C10" s="10"/>
      <c r="D10" s="10"/>
      <c r="E10" s="10">
        <v>33</v>
      </c>
      <c r="F10" s="10">
        <v>33</v>
      </c>
    </row>
    <row r="11" spans="1:6" x14ac:dyDescent="0.25">
      <c r="A11" s="12" t="s">
        <v>8276</v>
      </c>
      <c r="B11" s="10"/>
      <c r="C11" s="10"/>
      <c r="D11" s="10"/>
      <c r="E11" s="10">
        <v>164</v>
      </c>
      <c r="F11" s="10">
        <v>164</v>
      </c>
    </row>
    <row r="12" spans="1:6" x14ac:dyDescent="0.25">
      <c r="A12" s="12" t="s">
        <v>8275</v>
      </c>
      <c r="B12" s="10"/>
      <c r="C12" s="10">
        <v>52</v>
      </c>
      <c r="D12" s="10"/>
      <c r="E12" s="10"/>
      <c r="F12" s="10">
        <v>52</v>
      </c>
    </row>
    <row r="13" spans="1:6" x14ac:dyDescent="0.25">
      <c r="A13" s="12" t="s">
        <v>8291</v>
      </c>
      <c r="B13" s="10"/>
      <c r="C13" s="10"/>
      <c r="D13" s="10"/>
      <c r="E13" s="10">
        <v>30</v>
      </c>
      <c r="F13" s="10">
        <v>30</v>
      </c>
    </row>
    <row r="14" spans="1:6" x14ac:dyDescent="0.25">
      <c r="A14" s="12" t="s">
        <v>8308</v>
      </c>
      <c r="B14" s="10"/>
      <c r="C14" s="10">
        <v>37</v>
      </c>
      <c r="D14" s="10">
        <v>17</v>
      </c>
      <c r="E14" s="10"/>
      <c r="F14" s="10">
        <v>54</v>
      </c>
    </row>
    <row r="15" spans="1:6" x14ac:dyDescent="0.25">
      <c r="A15" s="12" t="s">
        <v>8285</v>
      </c>
      <c r="B15" s="10"/>
      <c r="C15" s="10">
        <v>34</v>
      </c>
      <c r="D15" s="10"/>
      <c r="E15" s="10"/>
      <c r="F15" s="10">
        <v>34</v>
      </c>
    </row>
    <row r="16" spans="1:6" x14ac:dyDescent="0.25">
      <c r="A16" s="12" t="s">
        <v>8298</v>
      </c>
      <c r="B16" s="10">
        <v>15</v>
      </c>
      <c r="C16" s="10">
        <v>101</v>
      </c>
      <c r="D16" s="10"/>
      <c r="E16" s="10"/>
      <c r="F16" s="10">
        <v>116</v>
      </c>
    </row>
    <row r="17" spans="1:6" x14ac:dyDescent="0.25">
      <c r="A17" s="12" t="s">
        <v>8309</v>
      </c>
      <c r="B17" s="10"/>
      <c r="C17" s="10">
        <v>13</v>
      </c>
      <c r="D17" s="10"/>
      <c r="E17" s="10"/>
      <c r="F17" s="10">
        <v>13</v>
      </c>
    </row>
    <row r="18" spans="1:6" x14ac:dyDescent="0.25">
      <c r="A18" s="12" t="s">
        <v>8310</v>
      </c>
      <c r="B18" s="10"/>
      <c r="C18" s="10"/>
      <c r="D18" s="10"/>
      <c r="E18" s="10">
        <v>103</v>
      </c>
      <c r="F18" s="10">
        <v>103</v>
      </c>
    </row>
    <row r="19" spans="1:6" x14ac:dyDescent="0.25">
      <c r="A19" s="12" t="s">
        <v>8290</v>
      </c>
      <c r="B19" s="10"/>
      <c r="C19" s="10">
        <v>20</v>
      </c>
      <c r="D19" s="10"/>
      <c r="E19" s="10">
        <v>138</v>
      </c>
      <c r="F19" s="10">
        <v>158</v>
      </c>
    </row>
    <row r="20" spans="1:6" x14ac:dyDescent="0.25">
      <c r="A20" s="12" t="s">
        <v>8289</v>
      </c>
      <c r="B20" s="10"/>
      <c r="C20" s="10">
        <v>53</v>
      </c>
      <c r="D20" s="10"/>
      <c r="E20" s="10"/>
      <c r="F20" s="10">
        <v>53</v>
      </c>
    </row>
    <row r="21" spans="1:6" x14ac:dyDescent="0.25">
      <c r="A21" s="12" t="s">
        <v>8317</v>
      </c>
      <c r="B21" s="10"/>
      <c r="C21" s="10">
        <v>7</v>
      </c>
      <c r="D21" s="10"/>
      <c r="E21" s="10">
        <v>7</v>
      </c>
      <c r="F21" s="10">
        <v>14</v>
      </c>
    </row>
    <row r="22" spans="1:6" x14ac:dyDescent="0.25">
      <c r="A22" s="12" t="s">
        <v>8288</v>
      </c>
      <c r="B22" s="10"/>
      <c r="C22" s="10"/>
      <c r="D22" s="10"/>
      <c r="E22" s="10">
        <v>14</v>
      </c>
      <c r="F22" s="10">
        <v>14</v>
      </c>
    </row>
    <row r="23" spans="1:6" x14ac:dyDescent="0.25">
      <c r="A23" s="12" t="s">
        <v>8296</v>
      </c>
      <c r="B23" s="10"/>
      <c r="C23" s="10">
        <v>23</v>
      </c>
      <c r="D23" s="10"/>
      <c r="E23" s="10"/>
      <c r="F23" s="10">
        <v>23</v>
      </c>
    </row>
    <row r="24" spans="1:6" x14ac:dyDescent="0.25">
      <c r="A24" s="12" t="s">
        <v>8320</v>
      </c>
      <c r="B24" s="10">
        <v>11</v>
      </c>
      <c r="C24" s="10">
        <v>40</v>
      </c>
      <c r="D24" s="10"/>
      <c r="E24" s="10">
        <v>45</v>
      </c>
      <c r="F24" s="10">
        <v>96</v>
      </c>
    </row>
    <row r="25" spans="1:6" x14ac:dyDescent="0.25">
      <c r="A25" s="12" t="s">
        <v>8304</v>
      </c>
      <c r="B25" s="10"/>
      <c r="C25" s="10">
        <v>14</v>
      </c>
      <c r="D25" s="10"/>
      <c r="E25" s="10"/>
      <c r="F25" s="10">
        <v>14</v>
      </c>
    </row>
    <row r="26" spans="1:6" x14ac:dyDescent="0.25">
      <c r="A26" s="12" t="s">
        <v>8284</v>
      </c>
      <c r="B26" s="10"/>
      <c r="C26" s="10"/>
      <c r="D26" s="10"/>
      <c r="E26" s="10">
        <v>49</v>
      </c>
      <c r="F26" s="10">
        <v>49</v>
      </c>
    </row>
    <row r="27" spans="1:6" x14ac:dyDescent="0.25">
      <c r="A27" s="12" t="s">
        <v>8311</v>
      </c>
      <c r="B27" s="10"/>
      <c r="C27" s="10">
        <v>11</v>
      </c>
      <c r="D27" s="10"/>
      <c r="E27" s="10"/>
      <c r="F27" s="10">
        <v>11</v>
      </c>
    </row>
    <row r="28" spans="1:6" x14ac:dyDescent="0.25">
      <c r="A28" s="12" t="s">
        <v>8300</v>
      </c>
      <c r="B28" s="10"/>
      <c r="C28" s="10">
        <v>34</v>
      </c>
      <c r="D28" s="10"/>
      <c r="E28" s="10">
        <v>62</v>
      </c>
      <c r="F28" s="10">
        <v>96</v>
      </c>
    </row>
    <row r="29" spans="1:6" x14ac:dyDescent="0.25">
      <c r="A29" s="12" t="s">
        <v>8306</v>
      </c>
      <c r="B29" s="10"/>
      <c r="C29" s="10">
        <v>13</v>
      </c>
      <c r="D29" s="10"/>
      <c r="E29" s="10"/>
      <c r="F29" s="10">
        <v>13</v>
      </c>
    </row>
    <row r="30" spans="1:6" x14ac:dyDescent="0.25">
      <c r="A30" s="12" t="s">
        <v>8279</v>
      </c>
      <c r="B30" s="10"/>
      <c r="C30" s="10">
        <v>250</v>
      </c>
      <c r="D30" s="10">
        <v>9</v>
      </c>
      <c r="E30" s="10">
        <v>412</v>
      </c>
      <c r="F30" s="10">
        <v>671</v>
      </c>
    </row>
    <row r="31" spans="1:6" x14ac:dyDescent="0.25">
      <c r="A31" s="12" t="s">
        <v>8307</v>
      </c>
      <c r="B31" s="10"/>
      <c r="C31" s="10"/>
      <c r="D31" s="10"/>
      <c r="E31" s="10">
        <v>35</v>
      </c>
      <c r="F31" s="10">
        <v>35</v>
      </c>
    </row>
    <row r="32" spans="1:6" x14ac:dyDescent="0.25">
      <c r="A32" s="12" t="s">
        <v>8303</v>
      </c>
      <c r="B32" s="10"/>
      <c r="C32" s="10"/>
      <c r="D32" s="10"/>
      <c r="E32" s="10">
        <v>20</v>
      </c>
      <c r="F32" s="10">
        <v>20</v>
      </c>
    </row>
    <row r="33" spans="1:6" x14ac:dyDescent="0.25">
      <c r="A33" s="12" t="s">
        <v>8314</v>
      </c>
      <c r="B33" s="10"/>
      <c r="C33" s="10">
        <v>14</v>
      </c>
      <c r="D33" s="10"/>
      <c r="E33" s="10"/>
      <c r="F33" s="10">
        <v>14</v>
      </c>
    </row>
    <row r="34" spans="1:6" x14ac:dyDescent="0.25">
      <c r="A34" s="12" t="s">
        <v>8287</v>
      </c>
      <c r="B34" s="10"/>
      <c r="C34" s="10"/>
      <c r="D34" s="10"/>
      <c r="E34" s="10">
        <v>240</v>
      </c>
      <c r="F34" s="10">
        <v>240</v>
      </c>
    </row>
    <row r="35" spans="1:6" x14ac:dyDescent="0.25">
      <c r="A35" s="12" t="s">
        <v>8274</v>
      </c>
      <c r="B35" s="10">
        <v>31</v>
      </c>
      <c r="C35" s="10"/>
      <c r="D35" s="10"/>
      <c r="E35" s="10"/>
      <c r="F35" s="10">
        <v>31</v>
      </c>
    </row>
    <row r="36" spans="1:6" x14ac:dyDescent="0.25">
      <c r="A36" s="12" t="s">
        <v>8273</v>
      </c>
      <c r="B36" s="10"/>
      <c r="C36" s="10"/>
      <c r="D36" s="10"/>
      <c r="E36" s="10">
        <v>48</v>
      </c>
      <c r="F36" s="10">
        <v>48</v>
      </c>
    </row>
    <row r="37" spans="1:6" x14ac:dyDescent="0.25">
      <c r="A37" s="12" t="s">
        <v>8313</v>
      </c>
      <c r="B37" s="10"/>
      <c r="C37" s="10"/>
      <c r="D37" s="10">
        <v>4</v>
      </c>
      <c r="E37" s="10">
        <v>34</v>
      </c>
      <c r="F37" s="10">
        <v>38</v>
      </c>
    </row>
    <row r="38" spans="1:6" x14ac:dyDescent="0.25">
      <c r="A38" s="12" t="s">
        <v>8316</v>
      </c>
      <c r="B38" s="10">
        <v>15</v>
      </c>
      <c r="C38" s="10">
        <v>1</v>
      </c>
      <c r="D38" s="10"/>
      <c r="E38" s="10">
        <v>31</v>
      </c>
      <c r="F38" s="10">
        <v>47</v>
      </c>
    </row>
    <row r="39" spans="1:6" x14ac:dyDescent="0.25">
      <c r="A39" s="12" t="s">
        <v>8318</v>
      </c>
      <c r="B39" s="10">
        <v>15</v>
      </c>
      <c r="C39" s="10">
        <v>59</v>
      </c>
      <c r="D39" s="10">
        <v>3</v>
      </c>
      <c r="E39" s="10">
        <v>68</v>
      </c>
      <c r="F39" s="10">
        <v>145</v>
      </c>
    </row>
    <row r="40" spans="1:6" x14ac:dyDescent="0.25">
      <c r="A40" s="12" t="s">
        <v>8312</v>
      </c>
      <c r="B40" s="10"/>
      <c r="C40" s="10"/>
      <c r="D40" s="10"/>
      <c r="E40" s="10">
        <v>52</v>
      </c>
      <c r="F40" s="10">
        <v>52</v>
      </c>
    </row>
    <row r="41" spans="1:6" x14ac:dyDescent="0.25">
      <c r="A41" s="12" t="s">
        <v>8272</v>
      </c>
      <c r="B41" s="10"/>
      <c r="C41" s="10"/>
      <c r="D41" s="10"/>
      <c r="E41" s="10">
        <v>49</v>
      </c>
      <c r="F41" s="10">
        <v>49</v>
      </c>
    </row>
    <row r="42" spans="1:6" x14ac:dyDescent="0.25">
      <c r="A42" s="12" t="s">
        <v>8302</v>
      </c>
      <c r="B42" s="10">
        <v>6</v>
      </c>
      <c r="C42" s="10">
        <v>21</v>
      </c>
      <c r="D42" s="10"/>
      <c r="E42" s="10"/>
      <c r="F42" s="10">
        <v>27</v>
      </c>
    </row>
    <row r="43" spans="1:6" x14ac:dyDescent="0.25">
      <c r="A43" s="12" t="s">
        <v>8295</v>
      </c>
      <c r="B43" s="10"/>
      <c r="C43" s="10">
        <v>73</v>
      </c>
      <c r="D43" s="10"/>
      <c r="E43" s="10"/>
      <c r="F43" s="10">
        <v>73</v>
      </c>
    </row>
    <row r="44" spans="1:6" x14ac:dyDescent="0.25">
      <c r="A44" s="12" t="s">
        <v>8282</v>
      </c>
      <c r="B44" s="10">
        <v>47</v>
      </c>
      <c r="C44" s="10">
        <v>81</v>
      </c>
      <c r="D44" s="10"/>
      <c r="E44" s="10">
        <v>17</v>
      </c>
      <c r="F44" s="10">
        <v>145</v>
      </c>
    </row>
    <row r="45" spans="1:6" x14ac:dyDescent="0.25">
      <c r="A45" s="12" t="s">
        <v>8281</v>
      </c>
      <c r="B45" s="10">
        <v>59</v>
      </c>
      <c r="C45" s="10">
        <v>36</v>
      </c>
      <c r="D45" s="10"/>
      <c r="E45" s="10"/>
      <c r="F45" s="10">
        <v>95</v>
      </c>
    </row>
    <row r="46" spans="1:6" x14ac:dyDescent="0.25">
      <c r="A46" s="12" t="s">
        <v>8301</v>
      </c>
      <c r="B46" s="10">
        <v>19</v>
      </c>
      <c r="C46" s="10"/>
      <c r="D46" s="10"/>
      <c r="E46" s="10"/>
      <c r="F46" s="10">
        <v>19</v>
      </c>
    </row>
    <row r="47" spans="1:6" x14ac:dyDescent="0.25">
      <c r="A47" s="12" t="s">
        <v>8267</v>
      </c>
      <c r="B47" s="10">
        <v>257</v>
      </c>
      <c r="C47" s="10">
        <v>1097</v>
      </c>
      <c r="D47" s="10">
        <v>33</v>
      </c>
      <c r="E47" s="10">
        <v>1651</v>
      </c>
      <c r="F47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Goals</vt:lpstr>
      <vt:lpstr>Theater Outcomes by Launch Date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Kai Zhao</cp:lastModifiedBy>
  <dcterms:created xsi:type="dcterms:W3CDTF">2017-04-20T15:17:24Z</dcterms:created>
  <dcterms:modified xsi:type="dcterms:W3CDTF">2022-02-25T04:53:26Z</dcterms:modified>
</cp:coreProperties>
</file>