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6700" yWindow="0" windowWidth="35140" windowHeight="19080" activeTab="1"/>
  </bookViews>
  <sheets>
    <sheet name="Settings" sheetId="4" r:id="rId1"/>
    <sheet name="Price Quote" sheetId="1" r:id="rId2"/>
    <sheet name="Price Quote (Landscape)" sheetId="3" r:id="rId3"/>
  </sheets>
  <definedNames>
    <definedName name="_xlnm.Print_Area" localSheetId="1">'Price Quote'!$A$1:$K$50</definedName>
    <definedName name="_xlnm.Print_Area" localSheetId="2">'Price Quote (Landscape)'!$A$1:$O$47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7" i="1" l="1"/>
  <c r="I4" i="1"/>
  <c r="I5" i="1"/>
  <c r="P2" i="3"/>
  <c r="M33" i="3"/>
  <c r="I40" i="1"/>
  <c r="M32" i="3"/>
  <c r="I39" i="1"/>
  <c r="A47" i="3"/>
  <c r="A54" i="1"/>
  <c r="A46" i="3"/>
  <c r="A53" i="1"/>
  <c r="A45" i="3"/>
  <c r="N18" i="3"/>
  <c r="N19" i="3"/>
  <c r="N20" i="3"/>
  <c r="N23" i="3"/>
  <c r="N24" i="3"/>
  <c r="N25" i="3"/>
  <c r="N26" i="3"/>
  <c r="N27" i="3"/>
  <c r="N28" i="3"/>
  <c r="O30" i="3"/>
  <c r="N31" i="3"/>
  <c r="A2" i="3"/>
  <c r="A1" i="3"/>
  <c r="L2" i="1"/>
  <c r="A52" i="1"/>
  <c r="K40" i="1"/>
  <c r="J40" i="1"/>
  <c r="J38" i="1"/>
  <c r="A2" i="1"/>
  <c r="A1" i="1"/>
  <c r="M3" i="3"/>
  <c r="O33" i="3"/>
  <c r="N33" i="3"/>
  <c r="N30" i="3"/>
  <c r="J37" i="1"/>
  <c r="K41" i="1"/>
  <c r="J41" i="1"/>
  <c r="O34" i="3"/>
  <c r="N34" i="3"/>
</calcChain>
</file>

<file path=xl/sharedStrings.xml><?xml version="1.0" encoding="utf-8"?>
<sst xmlns="http://schemas.openxmlformats.org/spreadsheetml/2006/main" count="100" uniqueCount="76">
  <si>
    <t>[Name]</t>
  </si>
  <si>
    <t>[Company Name]</t>
  </si>
  <si>
    <t>[Street Address]</t>
  </si>
  <si>
    <t>[City, ST  ZIP Code]</t>
  </si>
  <si>
    <t>[Phone]</t>
  </si>
  <si>
    <t>Description</t>
  </si>
  <si>
    <t>Line Total</t>
  </si>
  <si>
    <t>Subtotal</t>
  </si>
  <si>
    <t>Total</t>
  </si>
  <si>
    <t>Date:</t>
  </si>
  <si>
    <t>[100]</t>
  </si>
  <si>
    <t>Customer ID:</t>
  </si>
  <si>
    <t>[ABC12345]</t>
  </si>
  <si>
    <t>Thank you for your business!</t>
  </si>
  <si>
    <t>Special Notes and Instructions</t>
  </si>
  <si>
    <t>Blue</t>
  </si>
  <si>
    <t>Discount</t>
  </si>
  <si>
    <t>Valid Until</t>
  </si>
  <si>
    <t>[Date]</t>
  </si>
  <si>
    <t>Quote</t>
  </si>
  <si>
    <t>Quote #:</t>
  </si>
  <si>
    <t>Customer:</t>
  </si>
  <si>
    <t>Quote/Project Description</t>
  </si>
  <si>
    <t>Above information is not an invoice and only an estimate of services/goods described above.</t>
  </si>
  <si>
    <t>Please confirm your acceptance of this quote by signing this document</t>
  </si>
  <si>
    <t>Signature</t>
  </si>
  <si>
    <t>Print Name</t>
  </si>
  <si>
    <t>Date</t>
  </si>
  <si>
    <t>Once signed, please Fax, mail or e-mail it to the provided address.</t>
  </si>
  <si>
    <t>Customer</t>
  </si>
  <si>
    <t>Payment will be collected in prior to provision of services/goods described in this quote.</t>
  </si>
  <si>
    <t>Settings</t>
  </si>
  <si>
    <t>Company Details</t>
  </si>
  <si>
    <t>Company Name</t>
  </si>
  <si>
    <t>Enable</t>
  </si>
  <si>
    <t>Company Slogan (Optional)</t>
  </si>
  <si>
    <t>Company Address</t>
  </si>
  <si>
    <t>Building/House Number</t>
  </si>
  <si>
    <t>Street</t>
  </si>
  <si>
    <t>Town/City</t>
  </si>
  <si>
    <t>County/Province</t>
  </si>
  <si>
    <t>(Optional)</t>
  </si>
  <si>
    <t>State/Province</t>
  </si>
  <si>
    <t>ZIP/Postal Code</t>
  </si>
  <si>
    <t>Tel.</t>
  </si>
  <si>
    <t>Fax</t>
  </si>
  <si>
    <t>E-mail</t>
  </si>
  <si>
    <t>Website</t>
  </si>
  <si>
    <t>Person/Department to contact</t>
  </si>
  <si>
    <t>Contact Tel. Number</t>
  </si>
  <si>
    <t>Country Specific Settings</t>
  </si>
  <si>
    <t>Select Relevant</t>
  </si>
  <si>
    <t>Currency Symbol</t>
  </si>
  <si>
    <t>Color Scheme</t>
  </si>
  <si>
    <t>Design Picker</t>
  </si>
  <si>
    <t>Quote #</t>
  </si>
  <si>
    <t>Customer ID</t>
  </si>
  <si>
    <t>VAT</t>
  </si>
  <si>
    <t>Website Development</t>
  </si>
  <si>
    <t>Disable</t>
  </si>
  <si>
    <t>IDR</t>
  </si>
  <si>
    <t>Room Availibility System</t>
  </si>
  <si>
    <t>Additional Bed and Breakfast System</t>
  </si>
  <si>
    <t>Modern Layout</t>
  </si>
  <si>
    <t>Responsive Layout using Bootstraap 3, and Retina ready</t>
  </si>
  <si>
    <t>Booking System</t>
  </si>
  <si>
    <t>Unlimited Calendars</t>
  </si>
  <si>
    <t>Booking History</t>
  </si>
  <si>
    <t>Selection Type functions (date range or single days bookings)</t>
  </si>
  <si>
    <t>Auto-Pending System (block days after booking submitted)</t>
  </si>
  <si>
    <t>Receive Bookings or reject bookings by admin</t>
  </si>
  <si>
    <t>Mail notification for booking reservations</t>
  </si>
  <si>
    <t>Email confirmation automatically send to the booker</t>
  </si>
  <si>
    <t>Website Development with features:</t>
  </si>
  <si>
    <t>The website development will develop using the WordPress CMS with custom enhancement for security functionality</t>
  </si>
  <si>
    <t>This quotation not included for domain and server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</si>
</sst>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-409]mmmm\ d\,\ yyyy;@"/>
    <numFmt numFmtId="166" formatCode="%* #,##0.00_);"/>
  </numFmts>
  <fonts count="22" x14ac:knownFonts="1">
    <font>
      <sz val="10"/>
      <name val="Arial"/>
    </font>
    <font>
      <sz val="8"/>
      <name val="Arial"/>
      <family val="2"/>
    </font>
    <font>
      <b/>
      <sz val="24"/>
      <color indexed="18"/>
      <name val="Arial"/>
      <family val="2"/>
    </font>
    <font>
      <sz val="8"/>
      <color indexed="18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7.5"/>
      <color indexed="55"/>
      <name val="Arial"/>
      <family val="2"/>
    </font>
    <font>
      <sz val="9"/>
      <name val="Arial"/>
      <family val="2"/>
    </font>
    <font>
      <sz val="8"/>
      <color indexed="55"/>
      <name val="Arial"/>
      <family val="2"/>
    </font>
    <font>
      <sz val="12"/>
      <name val="Arial"/>
      <family val="2"/>
    </font>
    <font>
      <sz val="24"/>
      <name val="Arial"/>
      <family val="2"/>
    </font>
    <font>
      <sz val="28"/>
      <color indexed="18"/>
      <name val="Arial"/>
    </font>
    <font>
      <b/>
      <sz val="14"/>
      <color indexed="9"/>
      <name val="Arial"/>
      <family val="2"/>
    </font>
    <font>
      <sz val="10"/>
      <color indexed="23"/>
      <name val="Arial"/>
    </font>
    <font>
      <sz val="8"/>
      <name val="Arial"/>
    </font>
    <font>
      <u/>
      <sz val="10"/>
      <color theme="11"/>
      <name val="Arial"/>
    </font>
    <font>
      <b/>
      <sz val="9"/>
      <name val="Arial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hair">
        <color indexed="18"/>
      </bottom>
      <diagonal/>
    </border>
    <border>
      <left style="thin">
        <color indexed="9"/>
      </left>
      <right/>
      <top/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Fill="1" applyBorder="1"/>
    <xf numFmtId="0" fontId="7" fillId="0" borderId="0" xfId="0" applyFont="1" applyFill="1" applyBorder="1"/>
    <xf numFmtId="0" fontId="10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/>
    <xf numFmtId="0" fontId="9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center" wrapText="1"/>
    </xf>
    <xf numFmtId="164" fontId="1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 applyProtection="1">
      <protection hidden="1"/>
    </xf>
    <xf numFmtId="0" fontId="9" fillId="0" borderId="0" xfId="0" applyFont="1" applyFill="1" applyBorder="1"/>
    <xf numFmtId="0" fontId="9" fillId="0" borderId="0" xfId="0" applyFont="1" applyFill="1" applyBorder="1" applyAlignment="1" applyProtection="1">
      <protection hidden="1"/>
    </xf>
    <xf numFmtId="0" fontId="10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/>
    <xf numFmtId="0" fontId="17" fillId="2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9" fontId="0" fillId="0" borderId="0" xfId="0" applyNumberForma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indent="1"/>
    </xf>
    <xf numFmtId="0" fontId="13" fillId="0" borderId="0" xfId="0" applyFont="1" applyFill="1" applyBorder="1"/>
    <xf numFmtId="0" fontId="13" fillId="0" borderId="0" xfId="0" applyFont="1" applyFill="1" applyBorder="1" applyAlignment="1"/>
    <xf numFmtId="2" fontId="9" fillId="4" borderId="0" xfId="0" applyNumberFormat="1" applyFont="1" applyFill="1" applyBorder="1" applyAlignment="1">
      <alignment horizontal="left" vertical="center" indent="1"/>
    </xf>
    <xf numFmtId="43" fontId="12" fillId="4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43" fontId="7" fillId="0" borderId="0" xfId="0" applyNumberFormat="1" applyFont="1" applyFill="1" applyBorder="1" applyAlignment="1">
      <alignment horizontal="center" vertical="center"/>
    </xf>
    <xf numFmtId="43" fontId="7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43" fontId="7" fillId="0" borderId="3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right" vertical="center" indent="1"/>
    </xf>
    <xf numFmtId="2" fontId="1" fillId="0" borderId="0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 indent="1"/>
    </xf>
    <xf numFmtId="49" fontId="0" fillId="0" borderId="3" xfId="0" applyNumberFormat="1" applyBorder="1" applyAlignment="1">
      <alignment horizontal="left" vertical="center" indent="1"/>
    </xf>
    <xf numFmtId="49" fontId="8" fillId="0" borderId="2" xfId="1" applyNumberFormat="1" applyBorder="1" applyAlignment="1" applyProtection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17" fillId="2" borderId="0" xfId="0" applyFont="1" applyFill="1" applyAlignment="1">
      <alignment horizontal="left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/>
    </xf>
    <xf numFmtId="0" fontId="13" fillId="0" borderId="5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left"/>
    </xf>
    <xf numFmtId="2" fontId="12" fillId="0" borderId="16" xfId="0" applyNumberFormat="1" applyFont="1" applyFill="1" applyBorder="1" applyAlignment="1">
      <alignment horizontal="left" vertical="center" indent="1"/>
    </xf>
    <xf numFmtId="43" fontId="12" fillId="0" borderId="16" xfId="0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/>
    </xf>
    <xf numFmtId="43" fontId="12" fillId="0" borderId="17" xfId="0" applyNumberFormat="1" applyFont="1" applyFill="1" applyBorder="1" applyAlignment="1">
      <alignment horizontal="right" vertical="center"/>
    </xf>
    <xf numFmtId="0" fontId="4" fillId="3" borderId="15" xfId="0" applyFont="1" applyFill="1" applyBorder="1" applyAlignment="1">
      <alignment horizontal="left" vertical="center" indent="1"/>
    </xf>
    <xf numFmtId="165" fontId="7" fillId="0" borderId="2" xfId="0" applyNumberFormat="1" applyFont="1" applyFill="1" applyBorder="1" applyAlignment="1">
      <alignment horizontal="left" vertical="center" indent="1"/>
    </xf>
    <xf numFmtId="165" fontId="7" fillId="0" borderId="5" xfId="0" applyNumberFormat="1" applyFont="1" applyFill="1" applyBorder="1" applyAlignment="1">
      <alignment horizontal="left" vertical="center" indent="1"/>
    </xf>
    <xf numFmtId="165" fontId="7" fillId="0" borderId="3" xfId="0" applyNumberFormat="1" applyFont="1" applyFill="1" applyBorder="1" applyAlignment="1">
      <alignment horizontal="left" vertical="center" indent="1"/>
    </xf>
    <xf numFmtId="0" fontId="7" fillId="0" borderId="2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horizontal="left" vertical="center" indent="1"/>
    </xf>
    <xf numFmtId="0" fontId="5" fillId="3" borderId="6" xfId="0" applyFont="1" applyFill="1" applyBorder="1" applyAlignment="1">
      <alignment horizontal="left" vertical="center" indent="1"/>
    </xf>
    <xf numFmtId="0" fontId="5" fillId="3" borderId="7" xfId="0" applyFont="1" applyFill="1" applyBorder="1" applyAlignment="1">
      <alignment horizontal="left" vertical="center" indent="1"/>
    </xf>
    <xf numFmtId="0" fontId="5" fillId="3" borderId="8" xfId="0" applyFont="1" applyFill="1" applyBorder="1" applyAlignment="1">
      <alignment horizontal="left" vertical="center" indent="1"/>
    </xf>
    <xf numFmtId="0" fontId="5" fillId="3" borderId="9" xfId="0" applyFont="1" applyFill="1" applyBorder="1" applyAlignment="1">
      <alignment horizontal="left" vertical="center" indent="1"/>
    </xf>
    <xf numFmtId="0" fontId="5" fillId="3" borderId="10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12" fillId="0" borderId="17" xfId="0" applyNumberFormat="1" applyFont="1" applyFill="1" applyBorder="1" applyAlignment="1">
      <alignment horizontal="left" vertical="center" indent="1"/>
    </xf>
    <xf numFmtId="0" fontId="7" fillId="0" borderId="18" xfId="0" applyFont="1" applyFill="1" applyBorder="1" applyAlignment="1">
      <alignment horizontal="center" vertical="center"/>
    </xf>
    <xf numFmtId="166" fontId="7" fillId="0" borderId="2" xfId="0" applyNumberFormat="1" applyFont="1" applyFill="1" applyBorder="1" applyAlignment="1">
      <alignment horizontal="right" vertical="center"/>
    </xf>
    <xf numFmtId="166" fontId="7" fillId="0" borderId="3" xfId="0" applyNumberFormat="1" applyFont="1" applyFill="1" applyBorder="1" applyAlignment="1">
      <alignment horizontal="right" vertical="center"/>
    </xf>
    <xf numFmtId="0" fontId="4" fillId="3" borderId="15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 indent="1"/>
    </xf>
    <xf numFmtId="0" fontId="9" fillId="0" borderId="11" xfId="0" applyFont="1" applyFill="1" applyBorder="1" applyAlignment="1">
      <alignment horizontal="left" vertical="center" indent="1"/>
    </xf>
    <xf numFmtId="0" fontId="9" fillId="0" borderId="12" xfId="0" applyFont="1" applyFill="1" applyBorder="1" applyAlignment="1">
      <alignment horizontal="left" vertical="center" indent="1"/>
    </xf>
    <xf numFmtId="0" fontId="9" fillId="0" borderId="13" xfId="0" applyFont="1" applyFill="1" applyBorder="1" applyAlignment="1">
      <alignment horizontal="left" vertical="center" indent="1"/>
    </xf>
    <xf numFmtId="0" fontId="9" fillId="0" borderId="14" xfId="0" applyFont="1" applyFill="1" applyBorder="1" applyAlignment="1">
      <alignment horizontal="left" vertical="center" indent="1"/>
    </xf>
    <xf numFmtId="43" fontId="1" fillId="0" borderId="16" xfId="0" applyNumberFormat="1" applyFont="1" applyFill="1" applyBorder="1" applyAlignment="1">
      <alignment horizontal="right" vertical="center"/>
    </xf>
    <xf numFmtId="2" fontId="1" fillId="0" borderId="16" xfId="0" applyNumberFormat="1" applyFont="1" applyFill="1" applyBorder="1" applyAlignment="1">
      <alignment horizontal="left" vertical="center" indent="1"/>
    </xf>
    <xf numFmtId="0" fontId="5" fillId="3" borderId="19" xfId="0" applyFont="1" applyFill="1" applyBorder="1" applyAlignment="1">
      <alignment horizontal="left" vertical="center" indent="1"/>
    </xf>
    <xf numFmtId="0" fontId="5" fillId="3" borderId="0" xfId="0" applyFont="1" applyFill="1" applyBorder="1" applyAlignment="1">
      <alignment horizontal="left" vertical="center" indent="1"/>
    </xf>
    <xf numFmtId="0" fontId="3" fillId="0" borderId="12" xfId="0" applyFont="1" applyFill="1" applyBorder="1" applyAlignment="1">
      <alignment horizontal="left" vertical="center" indent="1"/>
    </xf>
    <xf numFmtId="0" fontId="3" fillId="0" borderId="13" xfId="0" applyFont="1" applyFill="1" applyBorder="1" applyAlignment="1">
      <alignment horizontal="left" vertical="center" indent="1"/>
    </xf>
    <xf numFmtId="0" fontId="3" fillId="0" borderId="14" xfId="0" applyFont="1" applyFill="1" applyBorder="1" applyAlignment="1">
      <alignment horizontal="left" vertical="center" indent="1"/>
    </xf>
    <xf numFmtId="0" fontId="5" fillId="3" borderId="15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left" vertical="center" indent="1"/>
    </xf>
    <xf numFmtId="0" fontId="7" fillId="0" borderId="13" xfId="0" applyFont="1" applyFill="1" applyBorder="1" applyAlignment="1">
      <alignment horizontal="left" vertical="center" indent="1"/>
    </xf>
    <xf numFmtId="0" fontId="7" fillId="0" borderId="14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left"/>
    </xf>
    <xf numFmtId="2" fontId="1" fillId="0" borderId="17" xfId="0" applyNumberFormat="1" applyFont="1" applyFill="1" applyBorder="1" applyAlignment="1">
      <alignment horizontal="left" vertical="center" indent="1"/>
    </xf>
    <xf numFmtId="165" fontId="0" fillId="0" borderId="2" xfId="0" applyNumberFormat="1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left" vertical="center" indent="1"/>
    </xf>
    <xf numFmtId="2" fontId="12" fillId="0" borderId="4" xfId="0" applyNumberFormat="1" applyFont="1" applyFill="1" applyBorder="1" applyAlignment="1">
      <alignment horizontal="left" vertical="center" indent="1"/>
    </xf>
    <xf numFmtId="2" fontId="12" fillId="0" borderId="0" xfId="0" applyNumberFormat="1" applyFont="1" applyFill="1" applyBorder="1" applyAlignment="1">
      <alignment horizontal="left" vertical="center" indent="1"/>
    </xf>
    <xf numFmtId="2" fontId="12" fillId="0" borderId="11" xfId="0" applyNumberFormat="1" applyFont="1" applyFill="1" applyBorder="1" applyAlignment="1">
      <alignment horizontal="left" vertical="center" indent="1"/>
    </xf>
    <xf numFmtId="2" fontId="21" fillId="0" borderId="16" xfId="0" applyNumberFormat="1" applyFont="1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center" indent="1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29">
    <dxf>
      <fill>
        <patternFill>
          <bgColor indexed="22"/>
        </patternFill>
      </fill>
    </dxf>
    <dxf>
      <border>
        <bottom style="hair">
          <color indexed="58"/>
        </bottom>
      </border>
    </dxf>
    <dxf>
      <border>
        <bottom style="hair">
          <color indexed="16"/>
        </bottom>
      </border>
    </dxf>
    <dxf>
      <border>
        <bottom style="hair">
          <color indexed="23"/>
        </bottom>
      </border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fill>
        <patternFill>
          <bgColor indexed="58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ill>
        <patternFill>
          <bgColor indexed="16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auto="1"/>
      </font>
      <fill>
        <patternFill patternType="solid">
          <bgColor indexed="55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border>
        <bottom style="hair">
          <color indexed="58"/>
        </bottom>
      </border>
    </dxf>
    <dxf>
      <border>
        <bottom style="hair">
          <color indexed="16"/>
        </bottom>
      </border>
    </dxf>
    <dxf>
      <border>
        <bottom style="hair">
          <color indexed="23"/>
        </bottom>
      </border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85725</xdr:rowOff>
    </xdr:from>
    <xdr:to>
      <xdr:col>4</xdr:col>
      <xdr:colOff>104775</xdr:colOff>
      <xdr:row>5</xdr:row>
      <xdr:rowOff>133350</xdr:rowOff>
    </xdr:to>
    <xdr:sp macro="" textlink="">
      <xdr:nvSpPr>
        <xdr:cNvPr id="30792" name="AutoShape 72"/>
        <xdr:cNvSpPr>
          <a:spLocks noChangeArrowheads="1"/>
        </xdr:cNvSpPr>
      </xdr:nvSpPr>
      <xdr:spPr bwMode="auto">
        <a:xfrm>
          <a:off x="66675" y="742950"/>
          <a:ext cx="2286000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workbookViewId="0">
      <selection activeCell="B27" sqref="B27"/>
    </sheetView>
  </sheetViews>
  <sheetFormatPr baseColWidth="10" defaultColWidth="8.83203125" defaultRowHeight="12" x14ac:dyDescent="0"/>
  <cols>
    <col min="1" max="1" width="29.5" customWidth="1"/>
    <col min="2" max="2" width="15" customWidth="1"/>
    <col min="3" max="3" width="17.83203125" customWidth="1"/>
    <col min="4" max="4" width="3" customWidth="1"/>
  </cols>
  <sheetData>
    <row r="1" spans="1:5" ht="32">
      <c r="A1" s="19" t="s">
        <v>31</v>
      </c>
    </row>
    <row r="3" spans="1:5" s="21" customFormat="1" ht="22" customHeight="1">
      <c r="A3" s="20" t="s">
        <v>32</v>
      </c>
      <c r="B3" s="20"/>
      <c r="C3" s="20"/>
      <c r="D3" s="20"/>
      <c r="E3" s="20"/>
    </row>
    <row r="4" spans="1:5" ht="8" customHeight="1"/>
    <row r="5" spans="1:5" s="24" customFormat="1" ht="18" customHeight="1">
      <c r="A5" s="21" t="s">
        <v>33</v>
      </c>
      <c r="B5" s="58" t="s">
        <v>58</v>
      </c>
      <c r="C5" s="59"/>
      <c r="D5" s="22"/>
      <c r="E5" s="23" t="s">
        <v>34</v>
      </c>
    </row>
    <row r="6" spans="1:5" s="24" customFormat="1" ht="18" customHeight="1">
      <c r="A6" s="21" t="s">
        <v>35</v>
      </c>
      <c r="B6" s="58"/>
      <c r="C6" s="59"/>
      <c r="D6" s="22"/>
      <c r="E6" s="23" t="s">
        <v>59</v>
      </c>
    </row>
    <row r="7" spans="1:5" s="24" customFormat="1" ht="8" customHeight="1">
      <c r="A7" s="21"/>
      <c r="B7" s="25"/>
      <c r="C7" s="25"/>
    </row>
    <row r="8" spans="1:5" s="24" customFormat="1" ht="22" customHeight="1">
      <c r="A8" s="20" t="s">
        <v>36</v>
      </c>
      <c r="B8" s="60"/>
      <c r="C8" s="60"/>
      <c r="D8" s="26"/>
      <c r="E8" s="27"/>
    </row>
    <row r="9" spans="1:5" s="24" customFormat="1" ht="8" customHeight="1">
      <c r="A9" s="21"/>
      <c r="B9" s="25"/>
      <c r="C9" s="25"/>
      <c r="D9" s="25"/>
    </row>
    <row r="10" spans="1:5" s="24" customFormat="1" ht="18" customHeight="1">
      <c r="A10" s="21" t="s">
        <v>37</v>
      </c>
      <c r="B10" s="58"/>
      <c r="C10" s="59"/>
      <c r="D10" s="22"/>
    </row>
    <row r="11" spans="1:5" s="24" customFormat="1" ht="18" customHeight="1">
      <c r="A11" s="21" t="s">
        <v>38</v>
      </c>
      <c r="B11" s="58"/>
      <c r="C11" s="59"/>
      <c r="D11" s="22"/>
    </row>
    <row r="12" spans="1:5" s="24" customFormat="1" ht="18" customHeight="1">
      <c r="A12" s="21" t="s">
        <v>39</v>
      </c>
      <c r="B12" s="58"/>
      <c r="C12" s="59"/>
      <c r="D12" s="22"/>
    </row>
    <row r="13" spans="1:5" s="24" customFormat="1" ht="18" customHeight="1">
      <c r="A13" s="21" t="s">
        <v>40</v>
      </c>
      <c r="B13" s="58"/>
      <c r="C13" s="59"/>
      <c r="D13" s="61" t="s">
        <v>41</v>
      </c>
      <c r="E13" s="62"/>
    </row>
    <row r="14" spans="1:5" s="24" customFormat="1" ht="18" customHeight="1">
      <c r="A14" s="21" t="s">
        <v>42</v>
      </c>
      <c r="B14" s="58"/>
      <c r="C14" s="59"/>
      <c r="D14" s="61" t="s">
        <v>41</v>
      </c>
      <c r="E14" s="62"/>
    </row>
    <row r="15" spans="1:5" s="24" customFormat="1" ht="18" customHeight="1">
      <c r="A15" s="21" t="s">
        <v>43</v>
      </c>
      <c r="B15" s="55"/>
      <c r="C15" s="56"/>
      <c r="D15" s="28"/>
    </row>
    <row r="16" spans="1:5" s="24" customFormat="1" ht="8" customHeight="1">
      <c r="A16" s="21"/>
      <c r="B16" s="25"/>
      <c r="C16" s="25"/>
    </row>
    <row r="17" spans="1:5" s="24" customFormat="1" ht="18" customHeight="1">
      <c r="A17" s="21" t="s">
        <v>44</v>
      </c>
      <c r="B17" s="55"/>
      <c r="C17" s="56"/>
      <c r="D17" s="28"/>
    </row>
    <row r="18" spans="1:5" s="24" customFormat="1" ht="18" customHeight="1">
      <c r="A18" s="21" t="s">
        <v>45</v>
      </c>
      <c r="B18" s="55"/>
      <c r="C18" s="56"/>
      <c r="D18" s="28"/>
    </row>
    <row r="19" spans="1:5" s="24" customFormat="1" ht="18" customHeight="1">
      <c r="A19" s="21" t="s">
        <v>46</v>
      </c>
      <c r="B19" s="57"/>
      <c r="C19" s="56"/>
      <c r="D19" s="28"/>
    </row>
    <row r="20" spans="1:5" s="24" customFormat="1" ht="18" customHeight="1">
      <c r="A20" s="21" t="s">
        <v>47</v>
      </c>
      <c r="B20" s="57"/>
      <c r="C20" s="56"/>
      <c r="D20" s="28"/>
    </row>
    <row r="21" spans="1:5" s="24" customFormat="1">
      <c r="A21" s="21"/>
      <c r="B21" s="25"/>
      <c r="C21" s="25"/>
    </row>
    <row r="22" spans="1:5" s="24" customFormat="1" ht="18" customHeight="1">
      <c r="A22" s="21" t="s">
        <v>48</v>
      </c>
      <c r="B22" s="58"/>
      <c r="C22" s="59"/>
      <c r="D22" s="22"/>
    </row>
    <row r="23" spans="1:5" s="24" customFormat="1" ht="18" customHeight="1">
      <c r="A23" s="21" t="s">
        <v>49</v>
      </c>
      <c r="B23" s="55"/>
      <c r="C23" s="56"/>
      <c r="D23" s="28"/>
    </row>
    <row r="24" spans="1:5" s="24" customFormat="1" ht="8" customHeight="1">
      <c r="A24" s="21"/>
    </row>
    <row r="25" spans="1:5" s="24" customFormat="1" ht="22" customHeight="1">
      <c r="A25" s="20" t="s">
        <v>50</v>
      </c>
      <c r="B25" s="27"/>
      <c r="C25" s="27"/>
      <c r="D25" s="27"/>
      <c r="E25" s="27"/>
    </row>
    <row r="26" spans="1:5" s="24" customFormat="1" ht="8" customHeight="1">
      <c r="A26" s="21"/>
    </row>
    <row r="27" spans="1:5" s="24" customFormat="1" ht="18" customHeight="1">
      <c r="A27" s="21" t="s">
        <v>51</v>
      </c>
      <c r="B27" s="23" t="s">
        <v>57</v>
      </c>
    </row>
    <row r="28" spans="1:5" s="24" customFormat="1" ht="8" customHeight="1">
      <c r="A28" s="21"/>
      <c r="B28" s="29"/>
    </row>
    <row r="29" spans="1:5" s="24" customFormat="1" ht="18" customHeight="1">
      <c r="A29" s="21" t="s">
        <v>52</v>
      </c>
      <c r="B29" s="23" t="s">
        <v>60</v>
      </c>
    </row>
    <row r="30" spans="1:5" s="24" customFormat="1" ht="8" customHeight="1">
      <c r="A30" s="21"/>
    </row>
    <row r="31" spans="1:5" s="24" customFormat="1" ht="22" customHeight="1">
      <c r="A31" s="20" t="s">
        <v>53</v>
      </c>
      <c r="B31" s="27"/>
      <c r="C31" s="27"/>
      <c r="D31" s="27"/>
      <c r="E31" s="27"/>
    </row>
    <row r="32" spans="1:5" s="24" customFormat="1" ht="8" customHeight="1">
      <c r="A32" s="21"/>
    </row>
    <row r="33" spans="1:2" s="24" customFormat="1" ht="18" customHeight="1">
      <c r="A33" s="21" t="s">
        <v>54</v>
      </c>
      <c r="B33" s="30" t="s">
        <v>15</v>
      </c>
    </row>
  </sheetData>
  <mergeCells count="17">
    <mergeCell ref="B5:C5"/>
    <mergeCell ref="B6:C6"/>
    <mergeCell ref="B8:C8"/>
    <mergeCell ref="B10:C10"/>
    <mergeCell ref="D14:E14"/>
    <mergeCell ref="D13:E13"/>
    <mergeCell ref="B15:C15"/>
    <mergeCell ref="B17:C17"/>
    <mergeCell ref="B11:C11"/>
    <mergeCell ref="B12:C12"/>
    <mergeCell ref="B13:C13"/>
    <mergeCell ref="B14:C14"/>
    <mergeCell ref="B23:C23"/>
    <mergeCell ref="B18:C18"/>
    <mergeCell ref="B19:C19"/>
    <mergeCell ref="B20:C20"/>
    <mergeCell ref="B22:C22"/>
  </mergeCells>
  <phoneticPr fontId="19" type="noConversion"/>
  <dataValidations count="4">
    <dataValidation type="list" allowBlank="1" showInputMessage="1" showErrorMessage="1" sqref="B27">
      <formula1>"Sales Tax, VAT"</formula1>
    </dataValidation>
    <dataValidation type="list" allowBlank="1" showInputMessage="1" showErrorMessage="1" sqref="B29">
      <formula1>"$, £, €, ¥, IDR"</formula1>
    </dataValidation>
    <dataValidation type="list" allowBlank="1" showInputMessage="1" showErrorMessage="1" sqref="E5:E6">
      <formula1>"Enable, Disable"</formula1>
    </dataValidation>
    <dataValidation type="list" allowBlank="1" showInputMessage="1" showErrorMessage="1" prompt="Select your design from this drop down menu" sqref="B33">
      <formula1>"No Color, Blue, Red, Green"</formula1>
    </dataValidation>
  </dataValidation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showGridLines="0" tabSelected="1" topLeftCell="A9" zoomScale="125" zoomScaleNormal="125" zoomScalePageLayoutView="125" workbookViewId="0">
      <selection activeCell="A41" sqref="A41:G41"/>
    </sheetView>
  </sheetViews>
  <sheetFormatPr baseColWidth="10" defaultColWidth="8.83203125" defaultRowHeight="12" x14ac:dyDescent="0"/>
  <cols>
    <col min="1" max="1" width="8.83203125" style="1"/>
    <col min="2" max="2" width="8.33203125" style="1" customWidth="1"/>
    <col min="3" max="3" width="8.83203125" style="1"/>
    <col min="4" max="4" width="7.5" style="1" customWidth="1"/>
    <col min="5" max="5" width="11.5" style="1" customWidth="1"/>
    <col min="6" max="6" width="8.1640625" style="1" customWidth="1"/>
    <col min="7" max="7" width="8.83203125" style="1"/>
    <col min="8" max="8" width="7.5" style="1" customWidth="1"/>
    <col min="9" max="9" width="13.83203125" style="1" customWidth="1"/>
    <col min="10" max="10" width="3.83203125" style="1" customWidth="1"/>
    <col min="11" max="11" width="13.83203125" style="1" customWidth="1"/>
    <col min="12" max="12" width="0" style="1" hidden="1" customWidth="1"/>
    <col min="13" max="16384" width="8.83203125" style="1"/>
  </cols>
  <sheetData>
    <row r="1" spans="1:12" s="33" customFormat="1" ht="30" customHeight="1">
      <c r="A1" s="18" t="str">
        <f>IF(Settings!$E$5="Enable",Settings!$B$5,"")</f>
        <v>Website Development</v>
      </c>
      <c r="B1" s="3"/>
      <c r="C1" s="3"/>
      <c r="D1" s="3"/>
      <c r="E1" s="3"/>
      <c r="F1" s="31"/>
      <c r="G1" s="31"/>
      <c r="H1" s="31"/>
      <c r="I1" s="31"/>
      <c r="J1" s="31"/>
      <c r="K1" s="32" t="s">
        <v>19</v>
      </c>
    </row>
    <row r="2" spans="1:12" s="33" customFormat="1" ht="18" customHeight="1">
      <c r="A2" s="35" t="str">
        <f>IF(Settings!$E$6="Enable",Settings!$B$6,"")</f>
        <v/>
      </c>
      <c r="B2" s="3"/>
      <c r="C2" s="3"/>
      <c r="D2" s="3"/>
      <c r="E2" s="3"/>
      <c r="L2" s="34" t="str">
        <f>Settings!$B$33</f>
        <v>Blue</v>
      </c>
    </row>
    <row r="3" spans="1:12" s="33" customFormat="1" ht="18" customHeight="1">
      <c r="A3" s="35"/>
      <c r="B3" s="3"/>
      <c r="C3" s="3"/>
      <c r="D3" s="3"/>
      <c r="E3" s="3"/>
    </row>
    <row r="4" spans="1:12" s="33" customFormat="1" ht="18" customHeight="1">
      <c r="A4" s="36"/>
      <c r="B4" s="36"/>
      <c r="C4" s="36"/>
      <c r="D4" s="36"/>
      <c r="E4" s="36"/>
      <c r="H4" s="53" t="s">
        <v>27</v>
      </c>
      <c r="I4" s="71">
        <f ca="1">TODAY()</f>
        <v>42711</v>
      </c>
      <c r="J4" s="72"/>
      <c r="K4" s="73"/>
    </row>
    <row r="5" spans="1:12" s="33" customFormat="1" ht="18" customHeight="1">
      <c r="A5" s="37"/>
      <c r="B5" s="37"/>
      <c r="C5" s="37"/>
      <c r="D5" s="37"/>
      <c r="H5" s="53" t="s">
        <v>17</v>
      </c>
      <c r="I5" s="110">
        <f ca="1">I4+22</f>
        <v>42733</v>
      </c>
      <c r="J5" s="72"/>
      <c r="K5" s="73"/>
    </row>
    <row r="6" spans="1:12" s="33" customFormat="1" ht="18" customHeight="1">
      <c r="A6" s="38"/>
      <c r="B6" s="38"/>
      <c r="C6" s="38"/>
      <c r="D6" s="38"/>
      <c r="H6" s="53" t="s">
        <v>55</v>
      </c>
      <c r="I6" s="74" t="s">
        <v>10</v>
      </c>
      <c r="J6" s="75"/>
      <c r="K6" s="76"/>
    </row>
    <row r="7" spans="1:12" s="33" customFormat="1" ht="18" hidden="1" customHeight="1">
      <c r="A7" s="38"/>
      <c r="B7" s="38"/>
      <c r="C7" s="38"/>
      <c r="D7" s="38"/>
      <c r="H7" s="53" t="s">
        <v>56</v>
      </c>
      <c r="I7" s="111"/>
      <c r="J7" s="75"/>
      <c r="K7" s="76"/>
    </row>
    <row r="8" spans="1:12" ht="7.5" customHeight="1">
      <c r="A8" s="9"/>
      <c r="B8" s="9"/>
      <c r="C8" s="9"/>
      <c r="D8" s="9"/>
    </row>
    <row r="9" spans="1:12" s="39" customFormat="1" ht="18" customHeight="1">
      <c r="A9" s="78" t="s">
        <v>21</v>
      </c>
      <c r="B9" s="78"/>
      <c r="C9" s="78"/>
      <c r="D9" s="79"/>
      <c r="F9" s="80" t="s">
        <v>22</v>
      </c>
      <c r="G9" s="81"/>
      <c r="H9" s="81"/>
      <c r="I9" s="81"/>
      <c r="J9" s="81"/>
      <c r="K9" s="82"/>
    </row>
    <row r="10" spans="1:12" s="39" customFormat="1" ht="18" customHeight="1">
      <c r="A10" s="77" t="s">
        <v>0</v>
      </c>
      <c r="B10" s="77"/>
      <c r="C10" s="77"/>
      <c r="D10" s="77"/>
      <c r="F10" s="116" t="s">
        <v>74</v>
      </c>
      <c r="G10" s="117"/>
      <c r="H10" s="117"/>
      <c r="I10" s="117"/>
      <c r="J10" s="117"/>
      <c r="K10" s="118"/>
    </row>
    <row r="11" spans="1:12" s="39" customFormat="1" ht="18" customHeight="1">
      <c r="A11" s="77" t="s">
        <v>1</v>
      </c>
      <c r="B11" s="77"/>
      <c r="C11" s="77"/>
      <c r="D11" s="77"/>
      <c r="F11" s="116"/>
      <c r="G11" s="117"/>
      <c r="H11" s="117"/>
      <c r="I11" s="117"/>
      <c r="J11" s="117"/>
      <c r="K11" s="118"/>
    </row>
    <row r="12" spans="1:12" s="39" customFormat="1" ht="18" customHeight="1">
      <c r="A12" s="77" t="s">
        <v>2</v>
      </c>
      <c r="B12" s="77"/>
      <c r="C12" s="77"/>
      <c r="D12" s="77"/>
      <c r="F12" s="116"/>
      <c r="G12" s="117"/>
      <c r="H12" s="117"/>
      <c r="I12" s="117"/>
      <c r="J12" s="117"/>
      <c r="K12" s="118"/>
    </row>
    <row r="13" spans="1:12" s="39" customFormat="1" ht="18" customHeight="1">
      <c r="A13" s="77" t="s">
        <v>3</v>
      </c>
      <c r="B13" s="77"/>
      <c r="C13" s="77"/>
      <c r="D13" s="77"/>
      <c r="F13" s="116"/>
      <c r="G13" s="117"/>
      <c r="H13" s="117"/>
      <c r="I13" s="117"/>
      <c r="J13" s="117"/>
      <c r="K13" s="118"/>
    </row>
    <row r="14" spans="1:12" s="39" customFormat="1" ht="18" customHeight="1">
      <c r="A14" s="77" t="s">
        <v>4</v>
      </c>
      <c r="B14" s="77"/>
      <c r="C14" s="77"/>
      <c r="D14" s="77"/>
      <c r="F14" s="119"/>
      <c r="G14" s="120"/>
      <c r="H14" s="120"/>
      <c r="I14" s="120"/>
      <c r="J14" s="120"/>
      <c r="K14" s="121"/>
    </row>
    <row r="15" spans="1:12" ht="7.5" customHeight="1"/>
    <row r="16" spans="1:12" ht="18" customHeight="1">
      <c r="A16" s="70" t="s">
        <v>5</v>
      </c>
      <c r="B16" s="70"/>
      <c r="C16" s="70"/>
      <c r="D16" s="70"/>
      <c r="E16" s="70"/>
      <c r="F16" s="70"/>
      <c r="G16" s="70"/>
      <c r="H16" s="70"/>
      <c r="I16" s="70"/>
      <c r="J16" s="90" t="s">
        <v>6</v>
      </c>
      <c r="K16" s="90"/>
    </row>
    <row r="17" spans="1:11" ht="12.75" customHeight="1">
      <c r="A17" s="115" t="s">
        <v>73</v>
      </c>
      <c r="B17" s="115"/>
      <c r="C17" s="115"/>
      <c r="D17" s="115"/>
      <c r="E17" s="115"/>
      <c r="F17" s="115"/>
      <c r="G17" s="115"/>
      <c r="H17" s="115"/>
      <c r="I17" s="115"/>
      <c r="J17" s="67">
        <v>9750000</v>
      </c>
      <c r="K17" s="67"/>
    </row>
    <row r="18" spans="1:11">
      <c r="A18" s="112" t="s">
        <v>61</v>
      </c>
      <c r="B18" s="113"/>
      <c r="C18" s="113"/>
      <c r="D18" s="113"/>
      <c r="E18" s="113"/>
      <c r="F18" s="113"/>
      <c r="G18" s="113"/>
      <c r="H18" s="113"/>
      <c r="I18" s="114"/>
      <c r="J18" s="67"/>
      <c r="K18" s="67"/>
    </row>
    <row r="19" spans="1:11">
      <c r="A19" s="112" t="s">
        <v>62</v>
      </c>
      <c r="B19" s="113"/>
      <c r="C19" s="113"/>
      <c r="D19" s="113"/>
      <c r="E19" s="113"/>
      <c r="F19" s="113"/>
      <c r="G19" s="113"/>
      <c r="H19" s="113"/>
      <c r="I19" s="114"/>
      <c r="J19" s="67"/>
      <c r="K19" s="67"/>
    </row>
    <row r="20" spans="1:11">
      <c r="A20" s="112" t="s">
        <v>63</v>
      </c>
      <c r="B20" s="113"/>
      <c r="C20" s="113"/>
      <c r="D20" s="113"/>
      <c r="E20" s="113"/>
      <c r="F20" s="113"/>
      <c r="G20" s="113"/>
      <c r="H20" s="113"/>
      <c r="I20" s="114"/>
      <c r="J20" s="67"/>
      <c r="K20" s="67"/>
    </row>
    <row r="21" spans="1:11">
      <c r="A21" s="112" t="s">
        <v>65</v>
      </c>
      <c r="B21" s="113"/>
      <c r="C21" s="113"/>
      <c r="D21" s="113"/>
      <c r="E21" s="113"/>
      <c r="F21" s="113"/>
      <c r="G21" s="113"/>
      <c r="H21" s="113"/>
      <c r="I21" s="114"/>
      <c r="J21" s="67"/>
      <c r="K21" s="67"/>
    </row>
    <row r="22" spans="1:11">
      <c r="A22" s="112" t="s">
        <v>64</v>
      </c>
      <c r="B22" s="113"/>
      <c r="C22" s="113"/>
      <c r="D22" s="113"/>
      <c r="E22" s="113"/>
      <c r="F22" s="113"/>
      <c r="G22" s="113"/>
      <c r="H22" s="113"/>
      <c r="I22" s="114"/>
      <c r="J22" s="67"/>
      <c r="K22" s="67"/>
    </row>
    <row r="23" spans="1:11">
      <c r="A23" s="112" t="s">
        <v>66</v>
      </c>
      <c r="B23" s="113"/>
      <c r="C23" s="113"/>
      <c r="D23" s="113"/>
      <c r="E23" s="113"/>
      <c r="F23" s="113"/>
      <c r="G23" s="113"/>
      <c r="H23" s="113"/>
      <c r="I23" s="114"/>
      <c r="J23" s="67"/>
      <c r="K23" s="67"/>
    </row>
    <row r="24" spans="1:11">
      <c r="A24" s="112" t="s">
        <v>67</v>
      </c>
      <c r="B24" s="113"/>
      <c r="C24" s="113"/>
      <c r="D24" s="113"/>
      <c r="E24" s="113"/>
      <c r="F24" s="113"/>
      <c r="G24" s="113"/>
      <c r="H24" s="113"/>
      <c r="I24" s="114"/>
      <c r="J24" s="67"/>
      <c r="K24" s="67"/>
    </row>
    <row r="25" spans="1:11">
      <c r="A25" s="112" t="s">
        <v>68</v>
      </c>
      <c r="B25" s="113"/>
      <c r="C25" s="113"/>
      <c r="D25" s="113"/>
      <c r="E25" s="113"/>
      <c r="F25" s="113"/>
      <c r="G25" s="113"/>
      <c r="H25" s="113"/>
      <c r="I25" s="114"/>
      <c r="J25" s="67"/>
      <c r="K25" s="67"/>
    </row>
    <row r="26" spans="1:11">
      <c r="A26" s="112" t="s">
        <v>69</v>
      </c>
      <c r="B26" s="113"/>
      <c r="C26" s="113"/>
      <c r="D26" s="113"/>
      <c r="E26" s="113"/>
      <c r="F26" s="113"/>
      <c r="G26" s="113"/>
      <c r="H26" s="113"/>
      <c r="I26" s="114"/>
      <c r="J26" s="67"/>
      <c r="K26" s="67"/>
    </row>
    <row r="27" spans="1:11">
      <c r="A27" s="112" t="s">
        <v>70</v>
      </c>
      <c r="B27" s="113"/>
      <c r="C27" s="113"/>
      <c r="D27" s="113"/>
      <c r="E27" s="113"/>
      <c r="F27" s="113"/>
      <c r="G27" s="113"/>
      <c r="H27" s="113"/>
      <c r="I27" s="114"/>
      <c r="J27" s="67"/>
      <c r="K27" s="67"/>
    </row>
    <row r="28" spans="1:11">
      <c r="A28" s="112" t="s">
        <v>71</v>
      </c>
      <c r="B28" s="113"/>
      <c r="C28" s="113"/>
      <c r="D28" s="113"/>
      <c r="E28" s="113"/>
      <c r="F28" s="113"/>
      <c r="G28" s="113"/>
      <c r="H28" s="113"/>
      <c r="I28" s="114"/>
      <c r="J28" s="67"/>
      <c r="K28" s="67"/>
    </row>
    <row r="29" spans="1:11">
      <c r="A29" s="112" t="s">
        <v>72</v>
      </c>
      <c r="B29" s="113"/>
      <c r="C29" s="113"/>
      <c r="D29" s="113"/>
      <c r="E29" s="113"/>
      <c r="F29" s="113"/>
      <c r="G29" s="113"/>
      <c r="H29" s="113"/>
      <c r="I29" s="114"/>
      <c r="J29" s="67"/>
      <c r="K29" s="67"/>
    </row>
    <row r="30" spans="1:11">
      <c r="A30" s="66"/>
      <c r="B30" s="66"/>
      <c r="C30" s="66"/>
      <c r="D30" s="66"/>
      <c r="E30" s="66"/>
      <c r="F30" s="66"/>
      <c r="G30" s="66"/>
      <c r="H30" s="66"/>
      <c r="I30" s="66"/>
      <c r="J30" s="67"/>
      <c r="K30" s="67"/>
    </row>
    <row r="31" spans="1:11">
      <c r="A31" s="66"/>
      <c r="B31" s="66"/>
      <c r="C31" s="66"/>
      <c r="D31" s="66"/>
      <c r="E31" s="66"/>
      <c r="F31" s="66"/>
      <c r="G31" s="66"/>
      <c r="H31" s="66"/>
      <c r="I31" s="66"/>
      <c r="J31" s="67"/>
      <c r="K31" s="67"/>
    </row>
    <row r="32" spans="1:11">
      <c r="A32" s="66"/>
      <c r="B32" s="66"/>
      <c r="C32" s="66"/>
      <c r="D32" s="66"/>
      <c r="E32" s="66"/>
      <c r="F32" s="66"/>
      <c r="G32" s="66"/>
      <c r="H32" s="66"/>
      <c r="I32" s="66"/>
      <c r="J32" s="67"/>
      <c r="K32" s="67"/>
    </row>
    <row r="33" spans="1:11">
      <c r="A33" s="66"/>
      <c r="B33" s="66"/>
      <c r="C33" s="66"/>
      <c r="D33" s="66"/>
      <c r="E33" s="66"/>
      <c r="F33" s="66"/>
      <c r="G33" s="66"/>
      <c r="H33" s="66"/>
      <c r="I33" s="66"/>
      <c r="J33" s="67"/>
      <c r="K33" s="67"/>
    </row>
    <row r="34" spans="1:11">
      <c r="A34" s="66"/>
      <c r="B34" s="66"/>
      <c r="C34" s="66"/>
      <c r="D34" s="66"/>
      <c r="E34" s="66"/>
      <c r="F34" s="66"/>
      <c r="G34" s="66"/>
      <c r="H34" s="66"/>
      <c r="I34" s="66"/>
      <c r="J34" s="67"/>
      <c r="K34" s="67"/>
    </row>
    <row r="35" spans="1:11">
      <c r="A35" s="86"/>
      <c r="B35" s="86"/>
      <c r="C35" s="86"/>
      <c r="D35" s="86"/>
      <c r="E35" s="86"/>
      <c r="F35" s="86"/>
      <c r="G35" s="86"/>
      <c r="H35" s="86"/>
      <c r="I35" s="86"/>
      <c r="J35" s="69"/>
      <c r="K35" s="69"/>
    </row>
    <row r="36" spans="1:11" ht="7.5" customHeight="1">
      <c r="A36" s="42"/>
      <c r="B36" s="42"/>
      <c r="C36" s="42"/>
      <c r="D36" s="42"/>
      <c r="E36" s="42"/>
      <c r="F36" s="42"/>
      <c r="G36" s="42"/>
      <c r="H36" s="42"/>
      <c r="I36" s="42"/>
      <c r="J36" s="43"/>
      <c r="K36" s="43"/>
    </row>
    <row r="37" spans="1:11" ht="18" customHeight="1">
      <c r="A37" s="80" t="s">
        <v>14</v>
      </c>
      <c r="B37" s="81"/>
      <c r="C37" s="81"/>
      <c r="D37" s="81"/>
      <c r="E37" s="81"/>
      <c r="F37" s="81"/>
      <c r="G37" s="82"/>
      <c r="H37" s="11"/>
      <c r="I37" s="44" t="s">
        <v>7</v>
      </c>
      <c r="J37" s="44" t="str">
        <f>IF($K37=0,"",Settings!$B$29)</f>
        <v>IDR</v>
      </c>
      <c r="K37" s="45">
        <f>SUM(J17:J35)</f>
        <v>9750000</v>
      </c>
    </row>
    <row r="38" spans="1:11" ht="18" customHeight="1">
      <c r="A38" s="122" t="s">
        <v>75</v>
      </c>
      <c r="B38" s="77"/>
      <c r="C38" s="77"/>
      <c r="D38" s="77"/>
      <c r="E38" s="77"/>
      <c r="F38" s="77"/>
      <c r="G38" s="92"/>
      <c r="H38" s="50"/>
      <c r="I38" s="44" t="s">
        <v>16</v>
      </c>
      <c r="J38" s="48" t="str">
        <f>IF($K38=0,"",Settings!$B$29)</f>
        <v/>
      </c>
      <c r="K38" s="49">
        <v>0</v>
      </c>
    </row>
    <row r="39" spans="1:11" ht="18" customHeight="1">
      <c r="A39" s="122"/>
      <c r="B39" s="77"/>
      <c r="C39" s="77"/>
      <c r="D39" s="77"/>
      <c r="E39" s="77"/>
      <c r="F39" s="77"/>
      <c r="G39" s="92"/>
      <c r="H39" s="51"/>
      <c r="I39" s="44" t="str">
        <f>Settings!$B$27&amp;" Rate"</f>
        <v>VAT Rate</v>
      </c>
      <c r="J39" s="88">
        <v>0</v>
      </c>
      <c r="K39" s="89"/>
    </row>
    <row r="40" spans="1:11" ht="18" customHeight="1">
      <c r="A40" s="91"/>
      <c r="B40" s="77"/>
      <c r="C40" s="77"/>
      <c r="D40" s="77"/>
      <c r="E40" s="77"/>
      <c r="F40" s="77"/>
      <c r="G40" s="92"/>
      <c r="H40" s="51"/>
      <c r="I40" s="44" t="str">
        <f>Settings!$B$27</f>
        <v>VAT</v>
      </c>
      <c r="J40" s="44" t="str">
        <f>IF($K40=0,"",Settings!$B$29)</f>
        <v/>
      </c>
      <c r="K40" s="46">
        <f>(K37-K38)*J39</f>
        <v>0</v>
      </c>
    </row>
    <row r="41" spans="1:11" ht="18" customHeight="1">
      <c r="A41" s="93"/>
      <c r="B41" s="94"/>
      <c r="C41" s="94"/>
      <c r="D41" s="94"/>
      <c r="E41" s="94"/>
      <c r="F41" s="94"/>
      <c r="G41" s="95"/>
      <c r="H41" s="51"/>
      <c r="I41" s="52" t="s">
        <v>8</v>
      </c>
      <c r="J41" s="52" t="str">
        <f>IF($K41=0,"",Settings!$B$29)</f>
        <v>IDR</v>
      </c>
      <c r="K41" s="47">
        <f>SUM(K37-K38,K40)</f>
        <v>9750000</v>
      </c>
    </row>
    <row r="42" spans="1:11" ht="7.5" customHeight="1">
      <c r="A42" s="9"/>
      <c r="B42" s="9"/>
      <c r="C42" s="9"/>
      <c r="D42" s="10"/>
      <c r="F42" s="14"/>
    </row>
    <row r="43" spans="1:11">
      <c r="A43" s="68" t="s">
        <v>23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</row>
    <row r="44" spans="1:11">
      <c r="A44" s="68" t="s">
        <v>30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</row>
    <row r="45" spans="1:11" ht="7.5" customHeight="1">
      <c r="A45" s="15"/>
      <c r="B45" s="15"/>
      <c r="C45" s="15"/>
      <c r="D45" s="8"/>
      <c r="E45" s="2"/>
      <c r="F45" s="16"/>
      <c r="G45" s="2"/>
      <c r="H45" s="2"/>
      <c r="I45" s="2"/>
      <c r="J45" s="2"/>
      <c r="K45" s="2"/>
    </row>
    <row r="46" spans="1:11" ht="18" customHeight="1">
      <c r="A46" s="68" t="s">
        <v>24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</row>
    <row r="47" spans="1:11" ht="7.5" customHeight="1">
      <c r="A47" s="8"/>
      <c r="B47" s="8"/>
      <c r="C47" s="8"/>
      <c r="D47" s="8"/>
      <c r="E47" s="8"/>
      <c r="F47" s="8"/>
      <c r="G47" s="40"/>
      <c r="H47" s="40"/>
      <c r="I47" s="40"/>
      <c r="J47" s="40"/>
      <c r="K47" s="2"/>
    </row>
    <row r="48" spans="1:11" ht="18" customHeight="1">
      <c r="A48" s="63" t="s">
        <v>25</v>
      </c>
      <c r="B48" s="64"/>
      <c r="C48" s="65"/>
      <c r="E48" s="63" t="s">
        <v>26</v>
      </c>
      <c r="F48" s="64"/>
      <c r="G48" s="65"/>
      <c r="I48" s="63" t="s">
        <v>27</v>
      </c>
      <c r="J48" s="64"/>
      <c r="K48" s="65"/>
    </row>
    <row r="49" spans="1:11" ht="7.5" customHeight="1">
      <c r="A49" s="7"/>
      <c r="B49" s="7"/>
      <c r="C49" s="7"/>
      <c r="D49" s="7"/>
      <c r="E49" s="7"/>
      <c r="F49" s="7"/>
      <c r="G49" s="41"/>
      <c r="H49" s="41"/>
      <c r="I49" s="41"/>
      <c r="J49" s="41"/>
      <c r="K49" s="7"/>
    </row>
    <row r="50" spans="1:11" ht="15">
      <c r="A50" s="84" t="s">
        <v>13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</row>
    <row r="51" spans="1:11" ht="7.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</row>
    <row r="52" spans="1:11" s="2" customFormat="1" ht="18" customHeight="1">
      <c r="A52" s="87" t="str">
        <f>"Should you have any enquiries concerning this quote, please contact "&amp;Settings!$B$22&amp;" on "&amp;Settings!$B$23</f>
        <v xml:space="preserve">Should you have any enquiries concerning this quote, please contact  on </v>
      </c>
      <c r="B52" s="87"/>
      <c r="C52" s="87"/>
      <c r="D52" s="87"/>
      <c r="E52" s="87"/>
      <c r="F52" s="87"/>
      <c r="G52" s="87"/>
      <c r="H52" s="87"/>
      <c r="I52" s="87"/>
      <c r="J52" s="87"/>
      <c r="K52" s="87"/>
    </row>
    <row r="53" spans="1:11" ht="18" customHeight="1">
      <c r="A53" s="85" t="str">
        <f>Settings!$B$10&amp;" "&amp;Settings!$B$11&amp;", "&amp;Settings!$B$12&amp;IF(ISBLANK(Settings!$B$13),", ",", "&amp;Settings!$B$13&amp;", ")&amp;IF(ISBLANK(Settings!$B$14),"",""&amp;Settings!$B$14&amp;", ")&amp;Settings!$B$15</f>
        <v xml:space="preserve"> , , </v>
      </c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ht="18" customHeight="1">
      <c r="A54" s="83" t="str">
        <f>"Tel: "&amp;Settings!$B$17&amp;" Fax: "&amp;Settings!$B$18&amp;IF(ISBLANK(Settings!$B$19)," "," E-mail: "&amp;Settings!$B$19)&amp;IF(ISBLANK(Settings!$B$20)," "," Web: "&amp;Settings!$B$20)</f>
        <v xml:space="preserve">Tel:  Fax:   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</row>
  </sheetData>
  <mergeCells count="68">
    <mergeCell ref="A37:G37"/>
    <mergeCell ref="A31:I31"/>
    <mergeCell ref="A32:I32"/>
    <mergeCell ref="A33:I33"/>
    <mergeCell ref="A34:I34"/>
    <mergeCell ref="A12:D12"/>
    <mergeCell ref="A13:D13"/>
    <mergeCell ref="J20:K20"/>
    <mergeCell ref="A17:I17"/>
    <mergeCell ref="A21:I21"/>
    <mergeCell ref="A18:I18"/>
    <mergeCell ref="A19:I19"/>
    <mergeCell ref="A20:I20"/>
    <mergeCell ref="F10:K14"/>
    <mergeCell ref="A54:K54"/>
    <mergeCell ref="A14:D14"/>
    <mergeCell ref="A50:K50"/>
    <mergeCell ref="A53:K53"/>
    <mergeCell ref="A30:I30"/>
    <mergeCell ref="A35:I35"/>
    <mergeCell ref="A29:I29"/>
    <mergeCell ref="A48:C48"/>
    <mergeCell ref="A52:K52"/>
    <mergeCell ref="A44:K44"/>
    <mergeCell ref="A43:K43"/>
    <mergeCell ref="J39:K39"/>
    <mergeCell ref="J17:K17"/>
    <mergeCell ref="J18:K18"/>
    <mergeCell ref="J19:K19"/>
    <mergeCell ref="A10:D10"/>
    <mergeCell ref="A11:D11"/>
    <mergeCell ref="A9:D9"/>
    <mergeCell ref="F9:K9"/>
    <mergeCell ref="I4:K4"/>
    <mergeCell ref="I5:K5"/>
    <mergeCell ref="I6:K6"/>
    <mergeCell ref="I7:K7"/>
    <mergeCell ref="A16:I16"/>
    <mergeCell ref="J27:K27"/>
    <mergeCell ref="J28:K28"/>
    <mergeCell ref="J29:K29"/>
    <mergeCell ref="J31:K31"/>
    <mergeCell ref="J30:K30"/>
    <mergeCell ref="J21:K21"/>
    <mergeCell ref="J22:K22"/>
    <mergeCell ref="J24:K24"/>
    <mergeCell ref="J25:K25"/>
    <mergeCell ref="J23:K23"/>
    <mergeCell ref="J16:K16"/>
    <mergeCell ref="A22:I22"/>
    <mergeCell ref="A24:I24"/>
    <mergeCell ref="A23:I23"/>
    <mergeCell ref="A25:I25"/>
    <mergeCell ref="E48:G48"/>
    <mergeCell ref="I48:K48"/>
    <mergeCell ref="A26:I26"/>
    <mergeCell ref="J26:K26"/>
    <mergeCell ref="A46:K46"/>
    <mergeCell ref="J32:K32"/>
    <mergeCell ref="J33:K33"/>
    <mergeCell ref="J34:K34"/>
    <mergeCell ref="J35:K35"/>
    <mergeCell ref="A40:G40"/>
    <mergeCell ref="A41:G41"/>
    <mergeCell ref="A39:G39"/>
    <mergeCell ref="A38:G38"/>
    <mergeCell ref="A27:I27"/>
    <mergeCell ref="A28:I28"/>
  </mergeCells>
  <phoneticPr fontId="1" type="noConversion"/>
  <conditionalFormatting sqref="A37 F9 A9:D9">
    <cfRule type="expression" dxfId="28" priority="4" stopIfTrue="1">
      <formula>IF($L$2="No Color",TRUE,FALSE)</formula>
    </cfRule>
    <cfRule type="expression" dxfId="27" priority="5" stopIfTrue="1">
      <formula>IF($L$2="Red",TRUE,FALSE)</formula>
    </cfRule>
    <cfRule type="expression" dxfId="26" priority="6" stopIfTrue="1">
      <formula>IF($L$2="Green",TRUE,FALSE)</formula>
    </cfRule>
  </conditionalFormatting>
  <conditionalFormatting sqref="K1">
    <cfRule type="expression" dxfId="25" priority="1" stopIfTrue="1">
      <formula>IF($L$2="No Color",TRUE,FALSE)</formula>
    </cfRule>
    <cfRule type="expression" dxfId="24" priority="2" stopIfTrue="1">
      <formula>IF($L$2="Red",TRUE,FALSE)</formula>
    </cfRule>
    <cfRule type="expression" dxfId="23" priority="3" stopIfTrue="1">
      <formula>IF($L$2="Green",TRUE,FALSE)</formula>
    </cfRule>
  </conditionalFormatting>
  <conditionalFormatting sqref="A17:K35">
    <cfRule type="expression" dxfId="0" priority="13" stopIfTrue="1">
      <formula>MOD(ROW(),2)=1</formula>
    </cfRule>
  </conditionalFormatting>
  <conditionalFormatting sqref="A52:K52">
    <cfRule type="expression" dxfId="22" priority="14" stopIfTrue="1">
      <formula>IF($L$2="No Color",TRUE,FALSE)</formula>
    </cfRule>
    <cfRule type="expression" dxfId="21" priority="15" stopIfTrue="1">
      <formula>IF($L$2="Red",TRUE,FALSE)</formula>
    </cfRule>
    <cfRule type="expression" dxfId="20" priority="16" stopIfTrue="1">
      <formula>IF($L$2="Green",TRUE,FALSE)</formula>
    </cfRule>
  </conditionalFormatting>
  <conditionalFormatting sqref="A16:K16">
    <cfRule type="expression" dxfId="19" priority="17" stopIfTrue="1">
      <formula>IF($L$2="No Color",TRUE,FALSE)</formula>
    </cfRule>
    <cfRule type="expression" dxfId="18" priority="18" stopIfTrue="1">
      <formula>IF($L$2="Red",TRUE,FALSE)</formula>
    </cfRule>
    <cfRule type="expression" dxfId="17" priority="19" stopIfTrue="1">
      <formula>IF($L$2="Green",TRUE,FALSE)</formula>
    </cfRule>
  </conditionalFormatting>
  <pageMargins left="0.35433070866141736" right="0.35433070866141736" top="0.19685039370078741" bottom="0.19685039370078741" header="0.51181102362204722" footer="0.51181102362204722"/>
  <pageSetup scale="92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showGridLines="0" topLeftCell="A4" workbookViewId="0">
      <selection activeCell="T26" sqref="T26"/>
    </sheetView>
  </sheetViews>
  <sheetFormatPr baseColWidth="10" defaultColWidth="8.83203125" defaultRowHeight="12" x14ac:dyDescent="0"/>
  <cols>
    <col min="1" max="1" width="8.83203125" style="1"/>
    <col min="2" max="2" width="8.33203125" style="1" customWidth="1"/>
    <col min="3" max="5" width="8.83203125" style="1"/>
    <col min="6" max="6" width="8.5" style="1" customWidth="1"/>
    <col min="7" max="7" width="8.83203125" style="1"/>
    <col min="8" max="9" width="17.1640625" style="1" customWidth="1"/>
    <col min="10" max="10" width="8.83203125" style="1"/>
    <col min="11" max="11" width="8" style="1" customWidth="1"/>
    <col min="12" max="13" width="13.83203125" style="1" customWidth="1"/>
    <col min="14" max="14" width="3" style="1" customWidth="1"/>
    <col min="15" max="15" width="13.83203125" style="1" customWidth="1"/>
    <col min="16" max="16" width="0" style="1" hidden="1" customWidth="1"/>
    <col min="17" max="16384" width="8.83203125" style="1"/>
  </cols>
  <sheetData>
    <row r="1" spans="1:16" ht="28">
      <c r="A1" s="18" t="str">
        <f>IF(Settings!$E$5="Enable",Settings!$B$5,"")</f>
        <v>Website Development</v>
      </c>
      <c r="B1" s="3"/>
      <c r="C1" s="3"/>
      <c r="D1" s="3"/>
      <c r="E1" s="3"/>
      <c r="F1" s="3"/>
      <c r="G1" s="3"/>
      <c r="H1" s="4"/>
      <c r="I1" s="4"/>
      <c r="J1" s="4"/>
      <c r="K1" s="4"/>
      <c r="L1" s="5"/>
      <c r="O1" s="5" t="s">
        <v>19</v>
      </c>
    </row>
    <row r="2" spans="1:16" ht="18" customHeight="1">
      <c r="A2" s="35" t="str">
        <f>IF(Settings!$E$6="Enable",Settings!$B$6,"")</f>
        <v/>
      </c>
      <c r="B2" s="3"/>
      <c r="C2" s="3"/>
      <c r="D2" s="3"/>
      <c r="E2" s="3"/>
      <c r="F2" s="3"/>
      <c r="G2" s="3"/>
      <c r="P2" s="6" t="str">
        <f>Settings!$B$33</f>
        <v>Blue</v>
      </c>
    </row>
    <row r="3" spans="1:16" ht="17" customHeight="1">
      <c r="A3" s="9"/>
      <c r="B3" s="9"/>
      <c r="C3" s="9"/>
      <c r="D3" s="9"/>
      <c r="E3" s="9"/>
      <c r="F3" s="9"/>
      <c r="G3" s="9"/>
      <c r="K3" s="8"/>
      <c r="L3" s="53" t="s">
        <v>9</v>
      </c>
      <c r="M3" s="71">
        <f ca="1">TODAY()</f>
        <v>42711</v>
      </c>
      <c r="N3" s="72"/>
      <c r="O3" s="73"/>
    </row>
    <row r="4" spans="1:16" ht="17" customHeight="1">
      <c r="A4" s="9"/>
      <c r="B4" s="9"/>
      <c r="C4" s="9"/>
      <c r="D4" s="9"/>
      <c r="E4" s="9"/>
      <c r="F4" s="9"/>
      <c r="G4" s="9"/>
      <c r="K4" s="8"/>
      <c r="L4" s="53" t="s">
        <v>17</v>
      </c>
      <c r="M4" s="71" t="s">
        <v>18</v>
      </c>
      <c r="N4" s="72"/>
      <c r="O4" s="73"/>
    </row>
    <row r="5" spans="1:16" ht="17" customHeight="1">
      <c r="A5" s="9"/>
      <c r="B5" s="9"/>
      <c r="C5" s="9"/>
      <c r="D5" s="9"/>
      <c r="E5" s="9"/>
      <c r="F5" s="9"/>
      <c r="G5" s="9"/>
      <c r="K5" s="8"/>
      <c r="L5" s="53" t="s">
        <v>20</v>
      </c>
      <c r="M5" s="74" t="s">
        <v>10</v>
      </c>
      <c r="N5" s="75"/>
      <c r="O5" s="76"/>
    </row>
    <row r="6" spans="1:16" ht="17" customHeight="1">
      <c r="A6" s="9"/>
      <c r="B6" s="9"/>
      <c r="C6" s="9"/>
      <c r="D6" s="9"/>
      <c r="E6" s="9"/>
      <c r="F6" s="9"/>
      <c r="G6" s="9"/>
      <c r="K6" s="8"/>
      <c r="L6" s="53" t="s">
        <v>11</v>
      </c>
      <c r="M6" s="74" t="s">
        <v>12</v>
      </c>
      <c r="N6" s="75"/>
      <c r="O6" s="76"/>
    </row>
    <row r="7" spans="1:16" ht="5" customHeight="1">
      <c r="A7" s="9"/>
      <c r="B7" s="9"/>
      <c r="C7" s="9"/>
      <c r="D7" s="9"/>
      <c r="E7" s="9"/>
      <c r="F7" s="9"/>
      <c r="G7" s="9"/>
      <c r="K7" s="8"/>
      <c r="L7" s="8"/>
      <c r="M7" s="8"/>
      <c r="N7" s="8"/>
      <c r="O7" s="8"/>
    </row>
    <row r="8" spans="1:16" ht="17" customHeight="1">
      <c r="A8" s="98" t="s">
        <v>29</v>
      </c>
      <c r="B8" s="99"/>
      <c r="C8" s="99"/>
      <c r="D8" s="99"/>
      <c r="H8" s="80" t="s">
        <v>22</v>
      </c>
      <c r="I8" s="81"/>
      <c r="J8" s="81"/>
      <c r="K8" s="81"/>
      <c r="L8" s="81"/>
      <c r="M8" s="81"/>
      <c r="N8" s="81"/>
      <c r="O8" s="82"/>
    </row>
    <row r="9" spans="1:16" ht="17" customHeight="1">
      <c r="A9" s="77" t="s">
        <v>0</v>
      </c>
      <c r="B9" s="77"/>
      <c r="C9" s="77"/>
      <c r="D9" s="77"/>
      <c r="H9" s="91"/>
      <c r="I9" s="77"/>
      <c r="J9" s="77"/>
      <c r="K9" s="77"/>
      <c r="L9" s="77"/>
      <c r="M9" s="77"/>
      <c r="N9" s="77"/>
      <c r="O9" s="92"/>
    </row>
    <row r="10" spans="1:16" ht="17" customHeight="1">
      <c r="A10" s="77" t="s">
        <v>1</v>
      </c>
      <c r="B10" s="77"/>
      <c r="C10" s="77"/>
      <c r="D10" s="77"/>
      <c r="H10" s="91"/>
      <c r="I10" s="77"/>
      <c r="J10" s="77"/>
      <c r="K10" s="77"/>
      <c r="L10" s="77"/>
      <c r="M10" s="77"/>
      <c r="N10" s="77"/>
      <c r="O10" s="92"/>
    </row>
    <row r="11" spans="1:16" ht="17" customHeight="1">
      <c r="A11" s="77" t="s">
        <v>2</v>
      </c>
      <c r="B11" s="77"/>
      <c r="C11" s="77"/>
      <c r="D11" s="77"/>
      <c r="H11" s="91"/>
      <c r="I11" s="77"/>
      <c r="J11" s="77"/>
      <c r="K11" s="77"/>
      <c r="L11" s="77"/>
      <c r="M11" s="77"/>
      <c r="N11" s="77"/>
      <c r="O11" s="92"/>
    </row>
    <row r="12" spans="1:16" ht="17" customHeight="1">
      <c r="A12" s="77" t="s">
        <v>3</v>
      </c>
      <c r="B12" s="77"/>
      <c r="C12" s="77"/>
      <c r="D12" s="77"/>
      <c r="H12" s="91"/>
      <c r="I12" s="77"/>
      <c r="J12" s="77"/>
      <c r="K12" s="77"/>
      <c r="L12" s="77"/>
      <c r="M12" s="77"/>
      <c r="N12" s="77"/>
      <c r="O12" s="92"/>
    </row>
    <row r="13" spans="1:16" ht="17" customHeight="1">
      <c r="A13" s="77" t="s">
        <v>4</v>
      </c>
      <c r="B13" s="77"/>
      <c r="C13" s="77"/>
      <c r="D13" s="77"/>
      <c r="H13" s="100"/>
      <c r="I13" s="101"/>
      <c r="J13" s="101"/>
      <c r="K13" s="101"/>
      <c r="L13" s="101"/>
      <c r="M13" s="101"/>
      <c r="N13" s="101"/>
      <c r="O13" s="102"/>
    </row>
    <row r="14" spans="1:16" ht="5" customHeight="1"/>
    <row r="15" spans="1:16" ht="17" customHeight="1">
      <c r="A15" s="70" t="s">
        <v>5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90" t="s">
        <v>6</v>
      </c>
      <c r="O15" s="90"/>
    </row>
    <row r="16" spans="1:16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67">
        <v>5</v>
      </c>
      <c r="O16" s="67"/>
    </row>
    <row r="17" spans="1:15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6"/>
      <c r="O17" s="96"/>
    </row>
    <row r="18" spans="1:15" ht="12" customHeight="1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67" t="str">
        <f>IF(SUM(A18)&gt;0,SUM(A18*M18),"")</f>
        <v/>
      </c>
      <c r="O18" s="67"/>
    </row>
    <row r="19" spans="1:15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67" t="str">
        <f>IF(SUM(A19)&gt;0,SUM(A19*M19),"")</f>
        <v/>
      </c>
      <c r="O19" s="67"/>
    </row>
    <row r="20" spans="1:15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67" t="str">
        <f>IF(SUM(A20)&gt;0,SUM(A20*M20),"")</f>
        <v/>
      </c>
      <c r="O20" s="67"/>
    </row>
    <row r="21" spans="1:15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6"/>
      <c r="O21" s="96"/>
    </row>
    <row r="22" spans="1:15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6"/>
      <c r="O22" s="96"/>
    </row>
    <row r="23" spans="1:15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67" t="str">
        <f t="shared" ref="N23:N28" si="0">IF(SUM(A23)&gt;0,SUM(A23*M23),"")</f>
        <v/>
      </c>
      <c r="O23" s="67"/>
    </row>
    <row r="24" spans="1:15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67" t="str">
        <f t="shared" si="0"/>
        <v/>
      </c>
      <c r="O24" s="67"/>
    </row>
    <row r="25" spans="1:15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67" t="str">
        <f t="shared" si="0"/>
        <v/>
      </c>
      <c r="O25" s="67"/>
    </row>
    <row r="26" spans="1:15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67" t="str">
        <f t="shared" si="0"/>
        <v/>
      </c>
      <c r="O26" s="67"/>
    </row>
    <row r="27" spans="1:15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67" t="str">
        <f t="shared" si="0"/>
        <v/>
      </c>
      <c r="O27" s="67"/>
    </row>
    <row r="28" spans="1:15">
      <c r="A28" s="109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69" t="str">
        <f t="shared" si="0"/>
        <v/>
      </c>
      <c r="O28" s="69"/>
    </row>
    <row r="29" spans="1:15" ht="5" customHeight="1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12"/>
    </row>
    <row r="30" spans="1:15" ht="17" customHeight="1">
      <c r="A30" s="103" t="s">
        <v>14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M30" s="44" t="s">
        <v>7</v>
      </c>
      <c r="N30" s="44" t="str">
        <f>IF($O30=0,"",Settings!$B$29)</f>
        <v>IDR</v>
      </c>
      <c r="O30" s="45">
        <f>SUM(N16:N28)</f>
        <v>5</v>
      </c>
    </row>
    <row r="31" spans="1:15" ht="17" customHeight="1">
      <c r="A31" s="91" t="s">
        <v>28</v>
      </c>
      <c r="B31" s="77"/>
      <c r="C31" s="77"/>
      <c r="D31" s="77"/>
      <c r="E31" s="77"/>
      <c r="F31" s="77"/>
      <c r="G31" s="77"/>
      <c r="H31" s="77"/>
      <c r="I31" s="77"/>
      <c r="J31" s="77"/>
      <c r="K31" s="92"/>
      <c r="M31" s="44" t="s">
        <v>16</v>
      </c>
      <c r="N31" s="48" t="str">
        <f>IF($O31=0,"",Settings!$B$29)</f>
        <v/>
      </c>
      <c r="O31" s="49"/>
    </row>
    <row r="32" spans="1:15" ht="17" customHeight="1">
      <c r="A32" s="91"/>
      <c r="B32" s="77"/>
      <c r="C32" s="77"/>
      <c r="D32" s="77"/>
      <c r="E32" s="77"/>
      <c r="F32" s="77"/>
      <c r="G32" s="77"/>
      <c r="H32" s="77"/>
      <c r="I32" s="77"/>
      <c r="J32" s="77"/>
      <c r="K32" s="92"/>
      <c r="M32" s="44" t="str">
        <f>Settings!$B$27&amp;" Rate"</f>
        <v>VAT Rate</v>
      </c>
      <c r="N32" s="88">
        <v>0.1</v>
      </c>
      <c r="O32" s="89"/>
    </row>
    <row r="33" spans="1:15" ht="17" customHeight="1">
      <c r="A33" s="91"/>
      <c r="B33" s="77"/>
      <c r="C33" s="77"/>
      <c r="D33" s="77"/>
      <c r="E33" s="77"/>
      <c r="F33" s="77"/>
      <c r="G33" s="77"/>
      <c r="H33" s="77"/>
      <c r="I33" s="77"/>
      <c r="J33" s="77"/>
      <c r="K33" s="92"/>
      <c r="M33" s="44" t="str">
        <f>Settings!$B$27</f>
        <v>VAT</v>
      </c>
      <c r="N33" s="44" t="str">
        <f>IF($O33=0,"",Settings!$B$29)</f>
        <v>IDR</v>
      </c>
      <c r="O33" s="46">
        <f>(O30-O31)*N32</f>
        <v>0.5</v>
      </c>
    </row>
    <row r="34" spans="1:15" ht="17" customHeight="1">
      <c r="A34" s="105"/>
      <c r="B34" s="106"/>
      <c r="C34" s="106"/>
      <c r="D34" s="106"/>
      <c r="E34" s="106"/>
      <c r="F34" s="106"/>
      <c r="G34" s="106"/>
      <c r="H34" s="106"/>
      <c r="I34" s="106"/>
      <c r="J34" s="106"/>
      <c r="K34" s="107"/>
      <c r="M34" s="13" t="s">
        <v>8</v>
      </c>
      <c r="N34" s="52" t="str">
        <f>IF($O34=0,"",Settings!$B$29)</f>
        <v>IDR</v>
      </c>
      <c r="O34" s="47">
        <f>SUM(O30-O31,O33)</f>
        <v>5.5</v>
      </c>
    </row>
    <row r="35" spans="1:15" ht="5" customHeight="1"/>
    <row r="36" spans="1:15">
      <c r="A36" s="85" t="s">
        <v>23</v>
      </c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</row>
    <row r="37" spans="1:15">
      <c r="A37" s="85" t="s">
        <v>30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</row>
    <row r="38" spans="1:15" ht="5" customHeight="1"/>
    <row r="39" spans="1:15" ht="12.75" customHeight="1">
      <c r="A39" s="85" t="s">
        <v>24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</row>
    <row r="40" spans="1:15" ht="5" customHeight="1">
      <c r="H40" s="108"/>
      <c r="I40" s="108"/>
      <c r="J40" s="108"/>
    </row>
    <row r="41" spans="1:15" ht="17" customHeight="1">
      <c r="A41" s="63" t="s">
        <v>25</v>
      </c>
      <c r="B41" s="64"/>
      <c r="C41" s="64"/>
      <c r="D41" s="64"/>
      <c r="E41" s="65"/>
      <c r="G41" s="63" t="s">
        <v>26</v>
      </c>
      <c r="H41" s="64"/>
      <c r="I41" s="64"/>
      <c r="J41" s="65"/>
      <c r="L41" s="63" t="s">
        <v>27</v>
      </c>
      <c r="M41" s="64"/>
      <c r="N41" s="64"/>
      <c r="O41" s="65"/>
    </row>
    <row r="42" spans="1:15" ht="5" customHeight="1"/>
    <row r="43" spans="1:15" ht="15">
      <c r="A43" s="84" t="s">
        <v>13</v>
      </c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</row>
    <row r="44" spans="1:15" ht="5" customHeight="1">
      <c r="A44" s="104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</row>
    <row r="45" spans="1:15" ht="17" customHeight="1">
      <c r="A45" s="87" t="str">
        <f>"Should you have any enquiries concerning this quote, please contact "&amp;Settings!$B$22&amp;" on "&amp;Settings!$B$23</f>
        <v xml:space="preserve">Should you have any enquiries concerning this quote, please contact  on </v>
      </c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</row>
    <row r="46" spans="1:15" ht="17" customHeight="1">
      <c r="A46" s="85" t="str">
        <f>Settings!$B$10&amp;" "&amp;Settings!$B$11&amp;", "&amp;Settings!$B$12&amp;IF(ISBLANK(Settings!$B$13),", ",", "&amp;Settings!$B$13&amp;", ")&amp;IF(ISBLANK(Settings!$B$14),"",""&amp;Settings!$B$14&amp;", ")&amp;Settings!$B$15</f>
        <v xml:space="preserve"> , , 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</row>
    <row r="47" spans="1:15" ht="17" customHeight="1">
      <c r="A47" s="83" t="str">
        <f>"Tel: "&amp;Settings!$B$17&amp;" Fax: "&amp;Settings!$B$18&amp;IF(ISBLANK(Settings!$B$19)," "," E-mail: "&amp;Settings!$B$19)&amp;IF(ISBLANK(Settings!$B$20)," "," Web: "&amp;Settings!$B$20)</f>
        <v xml:space="preserve">Tel:  Fax:   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</row>
  </sheetData>
  <mergeCells count="62">
    <mergeCell ref="A23:M23"/>
    <mergeCell ref="A24:M24"/>
    <mergeCell ref="A25:M25"/>
    <mergeCell ref="A26:M26"/>
    <mergeCell ref="A27:M27"/>
    <mergeCell ref="A15:M15"/>
    <mergeCell ref="A11:D11"/>
    <mergeCell ref="A12:D12"/>
    <mergeCell ref="A18:M18"/>
    <mergeCell ref="N15:O15"/>
    <mergeCell ref="N16:O16"/>
    <mergeCell ref="N17:O17"/>
    <mergeCell ref="N18:O18"/>
    <mergeCell ref="A16:M16"/>
    <mergeCell ref="A17:M17"/>
    <mergeCell ref="A9:D9"/>
    <mergeCell ref="A31:K31"/>
    <mergeCell ref="A19:M19"/>
    <mergeCell ref="A46:O46"/>
    <mergeCell ref="A47:O47"/>
    <mergeCell ref="A32:K32"/>
    <mergeCell ref="A33:K33"/>
    <mergeCell ref="A43:O43"/>
    <mergeCell ref="A37:O37"/>
    <mergeCell ref="N32:O32"/>
    <mergeCell ref="A39:O39"/>
    <mergeCell ref="A44:O44"/>
    <mergeCell ref="A34:K34"/>
    <mergeCell ref="H40:J40"/>
    <mergeCell ref="A36:O36"/>
    <mergeCell ref="A45:O45"/>
    <mergeCell ref="M3:O3"/>
    <mergeCell ref="M4:O4"/>
    <mergeCell ref="M5:O5"/>
    <mergeCell ref="M6:O6"/>
    <mergeCell ref="A20:M20"/>
    <mergeCell ref="N19:O19"/>
    <mergeCell ref="N20:O20"/>
    <mergeCell ref="A8:D8"/>
    <mergeCell ref="A13:D13"/>
    <mergeCell ref="H8:O8"/>
    <mergeCell ref="H9:O9"/>
    <mergeCell ref="H10:O10"/>
    <mergeCell ref="H11:O11"/>
    <mergeCell ref="H12:O12"/>
    <mergeCell ref="H13:O13"/>
    <mergeCell ref="A10:D10"/>
    <mergeCell ref="L41:O41"/>
    <mergeCell ref="G41:J41"/>
    <mergeCell ref="A41:E41"/>
    <mergeCell ref="N25:O25"/>
    <mergeCell ref="N26:O26"/>
    <mergeCell ref="N27:O27"/>
    <mergeCell ref="N28:O28"/>
    <mergeCell ref="N21:O21"/>
    <mergeCell ref="N22:O22"/>
    <mergeCell ref="N23:O23"/>
    <mergeCell ref="N24:O24"/>
    <mergeCell ref="A30:K30"/>
    <mergeCell ref="A22:M22"/>
    <mergeCell ref="A21:M21"/>
    <mergeCell ref="A28:M28"/>
  </mergeCells>
  <phoneticPr fontId="1" type="noConversion"/>
  <conditionalFormatting sqref="A30:K30">
    <cfRule type="expression" dxfId="16" priority="10" stopIfTrue="1">
      <formula>IF($P$2="No Color",TRUE,FALSE)</formula>
    </cfRule>
    <cfRule type="expression" dxfId="15" priority="11" stopIfTrue="1">
      <formula>IF($P$2="Red",TRUE,FALSE)</formula>
    </cfRule>
    <cfRule type="expression" dxfId="14" priority="12" stopIfTrue="1">
      <formula>IF($P$2="Green",TRUE,FALSE)</formula>
    </cfRule>
  </conditionalFormatting>
  <conditionalFormatting sqref="H8 A8">
    <cfRule type="expression" dxfId="13" priority="13" stopIfTrue="1">
      <formula>IF($P$2="No Color",TRUE,FALSE)</formula>
    </cfRule>
    <cfRule type="expression" dxfId="12" priority="14" stopIfTrue="1">
      <formula>IF($P$2="Red",TRUE,FALSE)</formula>
    </cfRule>
    <cfRule type="expression" dxfId="11" priority="15" stopIfTrue="1">
      <formula>IF($P$2="Green",TRUE,FALSE)</formula>
    </cfRule>
  </conditionalFormatting>
  <conditionalFormatting sqref="O1 L1">
    <cfRule type="expression" dxfId="10" priority="16" stopIfTrue="1">
      <formula>IF($P$2="No Color",TRUE,FALSE)</formula>
    </cfRule>
    <cfRule type="expression" dxfId="9" priority="17" stopIfTrue="1">
      <formula>IF($P$2="Red",TRUE,FALSE)</formula>
    </cfRule>
    <cfRule type="expression" dxfId="8" priority="18" stopIfTrue="1">
      <formula>IF($P$2="Green",TRUE,FALSE)</formula>
    </cfRule>
  </conditionalFormatting>
  <conditionalFormatting sqref="A16:O28">
    <cfRule type="expression" dxfId="7" priority="28" stopIfTrue="1">
      <formula>MOD(ROW(),2)=1</formula>
    </cfRule>
  </conditionalFormatting>
  <conditionalFormatting sqref="A15:O15">
    <cfRule type="expression" dxfId="6" priority="29" stopIfTrue="1">
      <formula>IF($P$2="No Color",TRUE,FALSE)</formula>
    </cfRule>
    <cfRule type="expression" dxfId="5" priority="30" stopIfTrue="1">
      <formula>IF($P$2="Red",TRUE,FALSE)</formula>
    </cfRule>
    <cfRule type="expression" dxfId="4" priority="31" stopIfTrue="1">
      <formula>IF($P$2="Green",TRUE,FALSE)</formula>
    </cfRule>
  </conditionalFormatting>
  <conditionalFormatting sqref="A45:O45">
    <cfRule type="expression" dxfId="3" priority="32" stopIfTrue="1">
      <formula>IF($P$2="No Color",TRUE,FALSE)</formula>
    </cfRule>
    <cfRule type="expression" dxfId="2" priority="33" stopIfTrue="1">
      <formula>IF($P$2="Red",TRUE,FALSE)</formula>
    </cfRule>
    <cfRule type="expression" dxfId="1" priority="34" stopIfTrue="1">
      <formula>IF($P$2="Green",TRUE,FALSE)</formula>
    </cfRule>
  </conditionalFormatting>
  <pageMargins left="0.35433070866141736" right="0.35433070866141736" top="0.11811023622047245" bottom="0.11811023622047245" header="0.51181102362204722" footer="0.5118110236220472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Price Quote</vt:lpstr>
      <vt:lpstr>Price Quote (Landscape)</vt:lpstr>
    </vt:vector>
  </TitlesOfParts>
  <Company>Spreadsheet123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Quote Template</dc:title>
  <dc:creator>Spreadsheet123.com</dc:creator>
  <dc:description>© 2013 Spreadsheet123.com. All rights reserved</dc:description>
  <cp:lastModifiedBy>Zulfikar</cp:lastModifiedBy>
  <cp:lastPrinted>2016-12-07T10:50:30Z</cp:lastPrinted>
  <dcterms:created xsi:type="dcterms:W3CDTF">2009-07-28T19:11:35Z</dcterms:created>
  <dcterms:modified xsi:type="dcterms:W3CDTF">2016-12-07T10:53:47Z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2013 Spreadsheet123 LTD</vt:lpwstr>
  </property>
  <property fmtid="{D5CDD505-2E9C-101B-9397-08002B2CF9AE}" pid="3" name="Version">
    <vt:lpwstr>1.0.1</vt:lpwstr>
  </property>
</Properties>
</file>