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自由匹配" sheetId="1" r:id="rId1"/>
    <sheet name="排行榜" sheetId="3" r:id="rId2"/>
    <sheet name="商城" sheetId="2" r:id="rId3"/>
  </sheets>
  <calcPr calcId="144525" concurrentCalc="0"/>
</workbook>
</file>

<file path=xl/sharedStrings.xml><?xml version="1.0" encoding="utf-8"?>
<sst xmlns="http://schemas.openxmlformats.org/spreadsheetml/2006/main" count="92">
  <si>
    <t>自由匹配</t>
  </si>
  <si>
    <t>一、自由匹配流程</t>
  </si>
  <si>
    <t>1.点击自由匹配，自由匹配旁边显示等待时间。</t>
  </si>
  <si>
    <t>2.匹配成功后弹出窗口，玩家可以选择立即进入，或者暂时挂起。</t>
  </si>
  <si>
    <t>3.20S后若玩家还没有点击进入游戏，取消这次匹配。</t>
  </si>
  <si>
    <t>4.进入战斗界面不能退出游戏，退出提示其：“匹配成功后不能离开游戏。”</t>
  </si>
  <si>
    <t>6.每个星期会默认一种配置，详细角色皮配置如下表。</t>
  </si>
  <si>
    <t>配置种类</t>
  </si>
  <si>
    <t>配置名称</t>
  </si>
  <si>
    <t>角色配置</t>
  </si>
  <si>
    <t>标准局</t>
  </si>
  <si>
    <t>预言家、女巫、猎人、白痴、4平民、4狼</t>
  </si>
  <si>
    <t>白狼局</t>
  </si>
  <si>
    <t>预言家、女巫、猎人、守卫、4平民、3狼、白狼</t>
  </si>
  <si>
    <t>丘比特局</t>
  </si>
  <si>
    <t>预言家、女巫、猎人、丘比特、4平民、4狼</t>
  </si>
  <si>
    <t>二、匹配逻辑</t>
  </si>
  <si>
    <t>匹配目的：尽量匹配同等级的对手给到玩家，以减少水平差距带来的游戏负面体验。我们采用国际流行的elo算法来实现。</t>
  </si>
  <si>
    <t>RANK概念和算法</t>
  </si>
  <si>
    <t>Rank分划分为以下几个阶段，初始大家都是1200分。</t>
  </si>
  <si>
    <t>2400以上</t>
  </si>
  <si>
    <t>神佑骑士</t>
  </si>
  <si>
    <t>2200-2399</t>
  </si>
  <si>
    <t>火龙骑士</t>
  </si>
  <si>
    <t>2000-2199</t>
  </si>
  <si>
    <t>圣殿骑士</t>
  </si>
  <si>
    <t>1800-1999</t>
  </si>
  <si>
    <t>圆桌骑士</t>
  </si>
  <si>
    <t>1600-1799</t>
  </si>
  <si>
    <t>黑衫骑士</t>
  </si>
  <si>
    <t>1400-1599</t>
  </si>
  <si>
    <t>黄金骑士</t>
  </si>
  <si>
    <t>1200-1399</t>
  </si>
  <si>
    <t>白银骑士</t>
  </si>
  <si>
    <t>1200以下</t>
  </si>
  <si>
    <t>青铜骑士</t>
  </si>
  <si>
    <t>新rank分(Rn)=原rank分(Ro)+20*（实际得分W-预期胜率We)</t>
  </si>
  <si>
    <t>对应公式：Rn=Ro+20*(W-We)</t>
  </si>
  <si>
    <t>实际得分W：有且仅有3个值，获胜得1分，平局0.5，失败0分。</t>
  </si>
  <si>
    <t>预期胜率We：Ra VS Rb获得胜率的期望，公式为：</t>
  </si>
  <si>
    <t>Ea=1/(1+10^((Rb-Ra)/400))</t>
  </si>
  <si>
    <t>国际象棋为1V1模式，而狼人杀为1V11,所以Rb=avg(R1+R2.....+R11)，即剩余对手的平均Rank分。</t>
  </si>
  <si>
    <t>举例：小明rank分1800，和11个平均rank为1850分的玩家比赛。</t>
  </si>
  <si>
    <t>若获胜：</t>
  </si>
  <si>
    <t>若平局：</t>
  </si>
  <si>
    <t>若输了：</t>
  </si>
  <si>
    <t>W=</t>
  </si>
  <si>
    <t>W</t>
  </si>
  <si>
    <t>We=</t>
  </si>
  <si>
    <t>We</t>
  </si>
  <si>
    <t>带入公式Rn=Ro+20*(W-We)</t>
  </si>
  <si>
    <t>Rn</t>
  </si>
  <si>
    <t>匹配机制</t>
  </si>
  <si>
    <t>按先后顺序排列队伍</t>
  </si>
  <si>
    <t>1.按点击匹配的先后顺序，把想要匹配的人排成一个堆栈，越早排在越前面。</t>
  </si>
  <si>
    <t>2.服务器端永远只以排在第一位的玩家作为Rank分标准，去搜寻其他玩家。</t>
  </si>
  <si>
    <t>3.当一位玩家找齐另外11个玩家且都进入游戏后，将这12个人的队列移除。</t>
  </si>
  <si>
    <t>4.继续去以排在第一位的玩家作为rank分标准去搜寻其他11名玩家。</t>
  </si>
  <si>
    <t>取Rank分较为接近的玩家作为对手</t>
  </si>
  <si>
    <t>1.取第一位的rank分作为标准，向上找最接近的5个人，向下找最接近的6个人。</t>
  </si>
  <si>
    <t>2.若向上找不齐5人，则向下找人补齐。</t>
  </si>
  <si>
    <t>3.若向下找不齐6人，则向上找人补齐。</t>
  </si>
  <si>
    <t>4.若找不齐11人，寻找到5分钟后，提示玩家，当前人少，是否继续寻找队伍。</t>
  </si>
  <si>
    <t>组队匹配机制</t>
  </si>
  <si>
    <t>1.玩家可选择组队去匹配。把小队作为1个单位，多个对象加入到队列中。去小队平均Rank作为匹配标准。</t>
  </si>
  <si>
    <t>2.加入小队匹配后，有可能碰到的对手也是组好队伍的。</t>
  </si>
  <si>
    <t>3.匹配的对手中且符合rank分要求，则优先考虑队伍。</t>
  </si>
  <si>
    <t>4.对手中优先考虑队伍，但当到了临界状态时，还是以凑齐人数为优先考虑，比如队列中11个人，还有需选区1个人，这事有1个队伍2个人，和1个单人，则选取这个单人。凑成12人匹配局。</t>
  </si>
  <si>
    <t>普通队列：按点击匹配的先后顺序形成的队列。</t>
  </si>
  <si>
    <t>搜索队列：以某个人为标准在普通队列中按rank分找人的搜索队列。</t>
  </si>
  <si>
    <t>准备队列：匹配成功但还未进入游戏的队列，叫准备队列，队列位置在普通队列中保持不变。</t>
  </si>
  <si>
    <t>准备队列形成后，寻找普通队列中的位置靠前第1人，以这个人为标准，在普通队列中寻找下一个搜索队 列。</t>
  </si>
  <si>
    <t>若准备队列中有人取消，那么销毁这个准备队列，队员位置不变。等待正在搜索队列变成准备队列后，再 从普通队列中以位置靠前第1人为标准，去寻找搜索队列。</t>
  </si>
  <si>
    <t>普通队列只有一个</t>
  </si>
  <si>
    <t>搜索队列同时只会存在一个</t>
  </si>
  <si>
    <t>准备队列可能会有多个。</t>
  </si>
  <si>
    <t>排行榜</t>
  </si>
  <si>
    <t>Rank分榜单</t>
  </si>
  <si>
    <t>魅力榜</t>
  </si>
  <si>
    <t>Mvp榜</t>
  </si>
  <si>
    <t>战斗力榜</t>
  </si>
  <si>
    <t>1.排行榜共有：Rank分榜单、魅力榜、MVP榜、战斗力榜、狼人榜、预言家榜、女巫榜、猎人榜、平民榜，共7个榜单。可左右滑动列表。</t>
  </si>
  <si>
    <t>2.每个榜单显示排名前100的玩家。</t>
  </si>
  <si>
    <t>3.Rank分榜：Rank分由高到低排列，若相同rank分则，按胜场多少。</t>
  </si>
  <si>
    <t>4.魅力榜：魅力通过送礼物获得，按魅力值从高到低排列，若魅力值相同，按胜场多少。</t>
  </si>
  <si>
    <t>5.MVP榜：按获胜MVP的次数排列，若MVP次数相同，则按胜场多少。</t>
  </si>
  <si>
    <t>6.狼人榜、预言家榜、女巫榜、猎人榜、平民榜，按身份获得胜场多少排列。若胜场相同，则按rank分排列。</t>
  </si>
  <si>
    <t>7.点击信息块，进入个人信息界面。</t>
  </si>
  <si>
    <t>8.战斗力榜：按战斗力高低排序，若战斗力相同，则按rank分排序。</t>
  </si>
  <si>
    <t>商城</t>
  </si>
  <si>
    <t>1.商城分为钻石商店、金币商店</t>
  </si>
  <si>
    <t>2.以后可能增加新的代币。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</si>
</sst>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22"/>
      <color theme="1"/>
      <name val="微软雅黑"/>
      <charset val="134"/>
    </font>
    <font>
      <sz val="11"/>
      <color theme="1"/>
      <name val="微软雅黑"/>
      <charset val="134"/>
    </font>
    <font>
      <sz val="11"/>
      <color theme="0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6" fillId="8" borderId="2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7" fillId="18" borderId="8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5" borderId="1" applyNumberFormat="0" applyAlignment="0" applyProtection="0">
      <alignment vertical="center"/>
    </xf>
    <xf numFmtId="0" fontId="12" fillId="5" borderId="2" applyNumberFormat="0" applyAlignment="0" applyProtection="0">
      <alignment vertical="center"/>
    </xf>
    <xf numFmtId="0" fontId="14" fillId="7" borderId="4" applyNumberFormat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>
      <alignment vertical="center"/>
    </xf>
    <xf numFmtId="0" fontId="3" fillId="2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28575</xdr:colOff>
      <xdr:row>58</xdr:row>
      <xdr:rowOff>133350</xdr:rowOff>
    </xdr:from>
    <xdr:to>
      <xdr:col>10</xdr:col>
      <xdr:colOff>628650</xdr:colOff>
      <xdr:row>60</xdr:row>
      <xdr:rowOff>133350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15075" y="12458700"/>
          <a:ext cx="19716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4</xdr:col>
      <xdr:colOff>685165</xdr:colOff>
      <xdr:row>53</xdr:row>
      <xdr:rowOff>46990</xdr:rowOff>
    </xdr:to>
    <xdr:pic>
      <xdr:nvPicPr>
        <xdr:cNvPr id="13" name="图片 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8763000"/>
          <a:ext cx="3523615" cy="256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4</xdr:col>
      <xdr:colOff>494665</xdr:colOff>
      <xdr:row>30</xdr:row>
      <xdr:rowOff>66040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009650"/>
          <a:ext cx="3333115" cy="551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256540</xdr:colOff>
      <xdr:row>12</xdr:row>
      <xdr:rowOff>50165</xdr:rowOff>
    </xdr:from>
    <xdr:to>
      <xdr:col>4</xdr:col>
      <xdr:colOff>351790</xdr:colOff>
      <xdr:row>20</xdr:row>
      <xdr:rowOff>200025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42340" y="2736215"/>
          <a:ext cx="2933700" cy="1826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0</xdr:colOff>
      <xdr:row>40</xdr:row>
      <xdr:rowOff>0</xdr:rowOff>
    </xdr:from>
    <xdr:to>
      <xdr:col>18</xdr:col>
      <xdr:colOff>561340</xdr:colOff>
      <xdr:row>67</xdr:row>
      <xdr:rowOff>199390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44250" y="8553450"/>
          <a:ext cx="3304540" cy="58572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3</xdr:row>
      <xdr:rowOff>47625</xdr:rowOff>
    </xdr:from>
    <xdr:to>
      <xdr:col>4</xdr:col>
      <xdr:colOff>628650</xdr:colOff>
      <xdr:row>29</xdr:row>
      <xdr:rowOff>170815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847725"/>
          <a:ext cx="3371215" cy="5571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57150</xdr:colOff>
      <xdr:row>3</xdr:row>
      <xdr:rowOff>38100</xdr:rowOff>
    </xdr:from>
    <xdr:to>
      <xdr:col>16</xdr:col>
      <xdr:colOff>666115</xdr:colOff>
      <xdr:row>29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86750" y="838200"/>
          <a:ext cx="3352165" cy="5561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3</xdr:row>
      <xdr:rowOff>9525</xdr:rowOff>
    </xdr:from>
    <xdr:to>
      <xdr:col>10</xdr:col>
      <xdr:colOff>637540</xdr:colOff>
      <xdr:row>29</xdr:row>
      <xdr:rowOff>151765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14800" y="809625"/>
          <a:ext cx="3380740" cy="559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96520</xdr:colOff>
      <xdr:row>40</xdr:row>
      <xdr:rowOff>114300</xdr:rowOff>
    </xdr:from>
    <xdr:to>
      <xdr:col>5</xdr:col>
      <xdr:colOff>172085</xdr:colOff>
      <xdr:row>67</xdr:row>
      <xdr:rowOff>123190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6520" y="8667750"/>
          <a:ext cx="3504565" cy="566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19050</xdr:colOff>
      <xdr:row>3</xdr:row>
      <xdr:rowOff>9525</xdr:rowOff>
    </xdr:from>
    <xdr:to>
      <xdr:col>23</xdr:col>
      <xdr:colOff>618490</xdr:colOff>
      <xdr:row>29</xdr:row>
      <xdr:rowOff>85090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49250" y="809625"/>
          <a:ext cx="3342640" cy="55238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4</xdr:row>
      <xdr:rowOff>0</xdr:rowOff>
    </xdr:from>
    <xdr:to>
      <xdr:col>4</xdr:col>
      <xdr:colOff>647065</xdr:colOff>
      <xdr:row>30</xdr:row>
      <xdr:rowOff>151765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09650"/>
          <a:ext cx="3390265" cy="56000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04"/>
  <sheetViews>
    <sheetView tabSelected="1" topLeftCell="A31" workbookViewId="0">
      <selection activeCell="O41" sqref="O41"/>
    </sheetView>
  </sheetViews>
  <sheetFormatPr defaultColWidth="9" defaultRowHeight="16.5"/>
  <cols>
    <col min="1" max="1" width="9" style="4"/>
    <col min="2" max="3" width="14.125" style="4"/>
    <col min="4" max="6" width="9" style="4"/>
    <col min="7" max="7" width="9.25" style="4"/>
    <col min="8" max="11" width="9" style="4"/>
    <col min="12" max="12" width="13.625" style="4" customWidth="1"/>
    <col min="13" max="13" width="14.125" style="4"/>
    <col min="14" max="16384" width="9" style="4"/>
  </cols>
  <sheetData>
    <row r="1" s="1" customFormat="1" ht="30" spans="1:1">
      <c r="A1" s="1" t="s">
        <v>0</v>
      </c>
    </row>
    <row r="3" s="3" customFormat="1" spans="1:1">
      <c r="A3" s="5" t="s">
        <v>1</v>
      </c>
    </row>
    <row r="6" spans="10:10">
      <c r="J6" s="4" t="s">
        <v>2</v>
      </c>
    </row>
    <row r="7" spans="10:10">
      <c r="J7" s="4" t="s">
        <v>3</v>
      </c>
    </row>
    <row r="8" spans="10:10">
      <c r="J8" s="4" t="s">
        <v>4</v>
      </c>
    </row>
    <row r="9" spans="10:10">
      <c r="J9" s="4" t="s">
        <v>5</v>
      </c>
    </row>
    <row r="10" spans="10:10">
      <c r="J10" s="4" t="s">
        <v>6</v>
      </c>
    </row>
    <row r="12" spans="11:13">
      <c r="K12" s="4" t="s">
        <v>7</v>
      </c>
      <c r="L12" s="4" t="s">
        <v>8</v>
      </c>
      <c r="M12" s="4" t="s">
        <v>9</v>
      </c>
    </row>
    <row r="13" spans="11:13">
      <c r="K13" s="4">
        <v>1</v>
      </c>
      <c r="L13" s="4" t="s">
        <v>10</v>
      </c>
      <c r="M13" s="4" t="s">
        <v>11</v>
      </c>
    </row>
    <row r="14" spans="11:13">
      <c r="K14" s="4">
        <v>2</v>
      </c>
      <c r="L14" s="4" t="s">
        <v>12</v>
      </c>
      <c r="M14" s="4" t="s">
        <v>13</v>
      </c>
    </row>
    <row r="15" spans="11:13">
      <c r="K15" s="4">
        <v>3</v>
      </c>
      <c r="L15" s="4" t="s">
        <v>14</v>
      </c>
      <c r="M15" s="4" t="s">
        <v>15</v>
      </c>
    </row>
    <row r="34" s="3" customFormat="1" spans="1:1">
      <c r="A34" s="5" t="s">
        <v>16</v>
      </c>
    </row>
    <row r="36" spans="2:2">
      <c r="B36" s="4" t="s">
        <v>17</v>
      </c>
    </row>
    <row r="38" spans="2:2">
      <c r="B38" s="6" t="s">
        <v>18</v>
      </c>
    </row>
    <row r="39" spans="2:2">
      <c r="B39" s="6"/>
    </row>
    <row r="40" spans="2:2">
      <c r="B40" s="4" t="s">
        <v>19</v>
      </c>
    </row>
    <row r="41" spans="12:13">
      <c r="L41" s="4" t="s">
        <v>20</v>
      </c>
      <c r="M41" s="4" t="s">
        <v>21</v>
      </c>
    </row>
    <row r="42" spans="12:13">
      <c r="L42" s="4" t="s">
        <v>22</v>
      </c>
      <c r="M42" s="4" t="s">
        <v>23</v>
      </c>
    </row>
    <row r="43" spans="12:13">
      <c r="L43" s="4" t="s">
        <v>24</v>
      </c>
      <c r="M43" s="4" t="s">
        <v>25</v>
      </c>
    </row>
    <row r="44" spans="12:13">
      <c r="L44" s="4" t="s">
        <v>26</v>
      </c>
      <c r="M44" s="4" t="s">
        <v>27</v>
      </c>
    </row>
    <row r="45" spans="12:13">
      <c r="L45" s="4" t="s">
        <v>28</v>
      </c>
      <c r="M45" s="4" t="s">
        <v>29</v>
      </c>
    </row>
    <row r="46" spans="12:13">
      <c r="L46" s="4" t="s">
        <v>30</v>
      </c>
      <c r="M46" s="4" t="s">
        <v>31</v>
      </c>
    </row>
    <row r="47" spans="12:13">
      <c r="L47" s="4" t="s">
        <v>32</v>
      </c>
      <c r="M47" s="4" t="s">
        <v>33</v>
      </c>
    </row>
    <row r="48" spans="12:13">
      <c r="L48" s="4" t="s">
        <v>34</v>
      </c>
      <c r="M48" s="4" t="s">
        <v>35</v>
      </c>
    </row>
    <row r="56" spans="2:8">
      <c r="B56" s="4" t="s">
        <v>36</v>
      </c>
      <c r="H56" s="4" t="s">
        <v>37</v>
      </c>
    </row>
    <row r="58" spans="2:2">
      <c r="B58" s="4" t="s">
        <v>38</v>
      </c>
    </row>
    <row r="60" spans="2:6">
      <c r="B60" s="4" t="s">
        <v>39</v>
      </c>
      <c r="F60" s="4" t="s">
        <v>40</v>
      </c>
    </row>
    <row r="62" spans="2:2">
      <c r="B62" s="4" t="s">
        <v>41</v>
      </c>
    </row>
    <row r="64" spans="2:2">
      <c r="B64" s="4" t="s">
        <v>42</v>
      </c>
    </row>
    <row r="65" spans="2:11">
      <c r="B65" s="4" t="s">
        <v>43</v>
      </c>
      <c r="F65" s="4" t="s">
        <v>44</v>
      </c>
      <c r="K65" s="4" t="s">
        <v>45</v>
      </c>
    </row>
    <row r="66" spans="2:12">
      <c r="B66" s="4" t="s">
        <v>46</v>
      </c>
      <c r="C66" s="4">
        <v>1</v>
      </c>
      <c r="F66" s="4" t="s">
        <v>47</v>
      </c>
      <c r="G66" s="4">
        <v>0.5</v>
      </c>
      <c r="K66" s="4" t="s">
        <v>47</v>
      </c>
      <c r="L66" s="4">
        <v>0</v>
      </c>
    </row>
    <row r="67" spans="2:13">
      <c r="B67" s="4" t="s">
        <v>48</v>
      </c>
      <c r="C67" s="4">
        <f>1/(1+10^(50/400))</f>
        <v>0.428536882591619</v>
      </c>
      <c r="D67" s="4">
        <f>ROUND(C67,3)</f>
        <v>0.429</v>
      </c>
      <c r="F67" s="4" t="s">
        <v>49</v>
      </c>
      <c r="G67" s="4">
        <f>1/(1+10^(50/400))</f>
        <v>0.428536882591619</v>
      </c>
      <c r="H67" s="4">
        <f>ROUND(G67,3)</f>
        <v>0.429</v>
      </c>
      <c r="K67" s="4" t="s">
        <v>49</v>
      </c>
      <c r="L67" s="4">
        <f>1/(1+10^(50/400))</f>
        <v>0.428536882591619</v>
      </c>
      <c r="M67" s="4">
        <f>ROUND(L67,3)</f>
        <v>0.429</v>
      </c>
    </row>
    <row r="68" spans="2:11">
      <c r="B68" s="4" t="s">
        <v>50</v>
      </c>
      <c r="F68" s="4" t="s">
        <v>50</v>
      </c>
      <c r="K68" s="4" t="s">
        <v>50</v>
      </c>
    </row>
    <row r="69" spans="2:13">
      <c r="B69" s="4" t="s">
        <v>51</v>
      </c>
      <c r="C69" s="4">
        <f>1800+20*(1-D67)</f>
        <v>1811.42</v>
      </c>
      <c r="D69" s="4">
        <f>ROUND(C69,0)</f>
        <v>1811</v>
      </c>
      <c r="F69" s="4" t="s">
        <v>51</v>
      </c>
      <c r="G69" s="4">
        <f>1800+20*(G66-H67)</f>
        <v>1801.42</v>
      </c>
      <c r="H69" s="4">
        <f>ROUND(G69,0)</f>
        <v>1801</v>
      </c>
      <c r="K69" s="4" t="s">
        <v>51</v>
      </c>
      <c r="L69" s="4">
        <f>1800+20*(L66-M67)</f>
        <v>1791.42</v>
      </c>
      <c r="M69" s="4">
        <f>ROUND(L69,0)</f>
        <v>1791</v>
      </c>
    </row>
    <row r="72" spans="2:2">
      <c r="B72" s="6" t="s">
        <v>52</v>
      </c>
    </row>
    <row r="73" spans="2:2">
      <c r="B73" s="6"/>
    </row>
    <row r="74" spans="2:2">
      <c r="B74" s="6" t="s">
        <v>53</v>
      </c>
    </row>
    <row r="75" spans="2:2">
      <c r="B75" s="4" t="s">
        <v>54</v>
      </c>
    </row>
    <row r="76" spans="2:2">
      <c r="B76" s="4" t="s">
        <v>55</v>
      </c>
    </row>
    <row r="77" spans="2:2">
      <c r="B77" s="4" t="s">
        <v>56</v>
      </c>
    </row>
    <row r="78" spans="2:2">
      <c r="B78" s="4" t="s">
        <v>57</v>
      </c>
    </row>
    <row r="80" spans="2:2">
      <c r="B80" s="6" t="s">
        <v>58</v>
      </c>
    </row>
    <row r="81" spans="2:2">
      <c r="B81" s="4" t="s">
        <v>59</v>
      </c>
    </row>
    <row r="82" spans="2:2">
      <c r="B82" s="4" t="s">
        <v>60</v>
      </c>
    </row>
    <row r="83" spans="2:2">
      <c r="B83" s="4" t="s">
        <v>61</v>
      </c>
    </row>
    <row r="84" spans="2:2">
      <c r="B84" s="4" t="s">
        <v>62</v>
      </c>
    </row>
    <row r="87" spans="2:2">
      <c r="B87" s="6" t="s">
        <v>63</v>
      </c>
    </row>
    <row r="88" spans="2:2">
      <c r="B88" s="4" t="s">
        <v>64</v>
      </c>
    </row>
    <row r="89" spans="2:2">
      <c r="B89" s="4" t="s">
        <v>65</v>
      </c>
    </row>
    <row r="90" spans="2:2">
      <c r="B90" s="4" t="s">
        <v>66</v>
      </c>
    </row>
    <row r="91" spans="2:2">
      <c r="B91" s="4" t="s">
        <v>67</v>
      </c>
    </row>
    <row r="93" spans="2:2">
      <c r="B93" s="6" t="s">
        <v>52</v>
      </c>
    </row>
    <row r="94" spans="2:2">
      <c r="B94" s="4" t="s">
        <v>68</v>
      </c>
    </row>
    <row r="95" spans="2:2">
      <c r="B95" s="4" t="s">
        <v>69</v>
      </c>
    </row>
    <row r="96" spans="2:2">
      <c r="B96" s="4" t="s">
        <v>70</v>
      </c>
    </row>
    <row r="98" spans="2:2">
      <c r="B98" s="4" t="s">
        <v>71</v>
      </c>
    </row>
    <row r="100" spans="2:2">
      <c r="B100" s="4" t="s">
        <v>72</v>
      </c>
    </row>
    <row r="102" spans="2:2">
      <c r="B102" s="4" t="s">
        <v>73</v>
      </c>
    </row>
    <row r="103" spans="2:2">
      <c r="B103" s="4" t="s">
        <v>74</v>
      </c>
    </row>
    <row r="104" spans="2:2">
      <c r="B104" s="4" t="s">
        <v>75</v>
      </c>
    </row>
  </sheetData>
  <mergeCells count="1">
    <mergeCell ref="A1:XFD1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39"/>
  <sheetViews>
    <sheetView topLeftCell="A7" workbookViewId="0">
      <selection activeCell="K33" sqref="K33"/>
    </sheetView>
  </sheetViews>
  <sheetFormatPr defaultColWidth="9" defaultRowHeight="16.5"/>
  <cols>
    <col min="1" max="16384" width="9" style="2"/>
  </cols>
  <sheetData>
    <row r="1" s="1" customFormat="1" ht="30" spans="1:1">
      <c r="A1" s="1" t="s">
        <v>76</v>
      </c>
    </row>
    <row r="3" spans="1:20">
      <c r="A3" s="2" t="s">
        <v>77</v>
      </c>
      <c r="G3" s="2" t="s">
        <v>78</v>
      </c>
      <c r="M3" s="2" t="s">
        <v>79</v>
      </c>
      <c r="T3" s="2" t="s">
        <v>80</v>
      </c>
    </row>
    <row r="32" spans="2:2">
      <c r="B32" s="2" t="s">
        <v>81</v>
      </c>
    </row>
    <row r="33" spans="2:2">
      <c r="B33" s="2" t="s">
        <v>82</v>
      </c>
    </row>
    <row r="34" spans="2:2">
      <c r="B34" s="2" t="s">
        <v>83</v>
      </c>
    </row>
    <row r="35" spans="2:2">
      <c r="B35" s="2" t="s">
        <v>84</v>
      </c>
    </row>
    <row r="36" spans="2:2">
      <c r="B36" s="2" t="s">
        <v>85</v>
      </c>
    </row>
    <row r="37" spans="2:2">
      <c r="B37" s="2" t="s">
        <v>86</v>
      </c>
    </row>
    <row r="38" spans="2:2">
      <c r="B38" s="2" t="s">
        <v>87</v>
      </c>
    </row>
    <row r="39" spans="2:2">
      <c r="B39" s="2" t="s">
        <v>88</v>
      </c>
    </row>
  </sheetData>
  <mergeCells count="1">
    <mergeCell ref="A1:XFD1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6"/>
  <sheetViews>
    <sheetView workbookViewId="0">
      <selection activeCell="N23" sqref="N23"/>
    </sheetView>
  </sheetViews>
  <sheetFormatPr defaultColWidth="9" defaultRowHeight="16.5" outlineLevelRow="5"/>
  <cols>
    <col min="1" max="16384" width="9" style="2"/>
  </cols>
  <sheetData>
    <row r="1" s="1" customFormat="1" ht="30" spans="1:1">
      <c r="A1" s="1" t="s">
        <v>89</v>
      </c>
    </row>
    <row r="5" spans="8:8">
      <c r="H5" s="2" t="s">
        <v>90</v>
      </c>
    </row>
    <row r="6" spans="8:8">
      <c r="H6" s="2" t="s">
        <v>91</v>
      </c>
    </row>
  </sheetData>
  <mergeCells count="1">
    <mergeCell ref="A1:XFD1"/>
  </mergeCells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自由匹配</vt:lpstr>
      <vt:lpstr>排行榜</vt:lpstr>
      <vt:lpstr>商城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2017-03-05T02:00:00Z</dcterms:created>
  <dcterms:modified xsi:type="dcterms:W3CDTF">2017-03-25T13:31:16Z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2052-10.1.0.6260</vt:lpwstr>
  </property>
</Properties>
</file>