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ustomProperty1.bin" ContentType="application/vnd.openxmlformats-officedocument.spreadsheetml.customProperty"/>
  <Override PartName="/xl/pivotTables/pivotTable1.xml" ContentType="application/vnd.openxmlformats-officedocument.spreadsheetml.pivotTable+xml"/>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ustomProperty5.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Sebastian Weuder\OneDrive\hackathon\"/>
    </mc:Choice>
  </mc:AlternateContent>
  <xr:revisionPtr revIDLastSave="0" documentId="8_{3AAF24DC-9898-43E6-B21E-BB014CCA96A0}" xr6:coauthVersionLast="45" xr6:coauthVersionMax="45" xr10:uidLastSave="{00000000-0000-0000-0000-000000000000}"/>
  <bookViews>
    <workbookView xWindow="-98" yWindow="-98" windowWidth="22695" windowHeight="14595" xr2:uid="{532997BC-98BE-4592-87A5-9E96EF43725B}"/>
  </bookViews>
  <sheets>
    <sheet name=" Datensatz Klasse" sheetId="3" r:id="rId1"/>
    <sheet name="Datensatz Kl_bereinigt+doppelt" sheetId="1" r:id="rId2"/>
    <sheet name="pivot_region" sheetId="10" r:id="rId3"/>
    <sheet name="Branchen" sheetId="13" r:id="rId4"/>
    <sheet name="Einreichquote" sheetId="2" r:id="rId5"/>
    <sheet name="Fellow Beobachtungsnotizen" sheetId="7" r:id="rId6"/>
    <sheet name="Fellow an TFD" sheetId="8" r:id="rId7"/>
    <sheet name="Entwickl.Fellows" sheetId="11" r:id="rId8"/>
    <sheet name="Erklärungen" sheetId="9" r:id="rId9"/>
    <sheet name="Datenblatt Gesamt 2 Klassen" sheetId="4" r:id="rId10"/>
    <sheet name="Rate of Improvement" sheetId="6" r:id="rId11"/>
    <sheet name="Tabelle1" sheetId="12" r:id="rId12"/>
  </sheets>
  <externalReferences>
    <externalReference r:id="rId13"/>
  </externalReferences>
  <definedNames>
    <definedName name="Locator" localSheetId="0">' Datensatz Klasse'!$LCB$524287</definedName>
    <definedName name="Locator">'Datensatz Kl_bereinigt+doppelt'!$LCB$524288</definedName>
  </definedName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5" i="13" l="1"/>
  <c r="C13" i="11" l="1"/>
  <c r="B13" i="11"/>
  <c r="DN56" i="3" l="1"/>
  <c r="DM56" i="3"/>
  <c r="DL56" i="3"/>
  <c r="DK56" i="3"/>
  <c r="DJ56" i="3"/>
  <c r="DI56" i="3"/>
  <c r="DH56" i="3"/>
  <c r="DG56" i="3"/>
  <c r="DF56" i="3"/>
  <c r="DE56" i="3"/>
  <c r="DD56" i="3"/>
  <c r="DC56" i="3"/>
  <c r="DB56" i="3"/>
  <c r="DA56" i="3"/>
  <c r="CZ56" i="3"/>
  <c r="CY56" i="3"/>
  <c r="CX56" i="3"/>
  <c r="CW56" i="3"/>
  <c r="CV56" i="3"/>
  <c r="CU56" i="3"/>
  <c r="CT56" i="3"/>
  <c r="CS56" i="3"/>
  <c r="CR56" i="3"/>
  <c r="CQ56" i="3"/>
  <c r="CP56" i="3"/>
  <c r="CO56" i="3"/>
  <c r="CN56" i="3"/>
  <c r="CM56" i="3"/>
  <c r="CL56" i="3"/>
  <c r="CK56" i="3"/>
  <c r="CJ56" i="3"/>
  <c r="CI56" i="3"/>
  <c r="CH56" i="3"/>
  <c r="CG56" i="3"/>
  <c r="CF56" i="3"/>
  <c r="CE56" i="3"/>
  <c r="CD56" i="3"/>
  <c r="CC56" i="3"/>
  <c r="CB56" i="3"/>
  <c r="CA56" i="3"/>
  <c r="BZ56" i="3"/>
  <c r="BY56" i="3"/>
  <c r="BX56" i="3"/>
  <c r="BW56" i="3"/>
  <c r="BV56" i="3"/>
  <c r="BU56" i="3"/>
  <c r="BT56" i="3"/>
  <c r="BS56" i="3"/>
  <c r="BR56" i="3"/>
  <c r="BQ56" i="3"/>
  <c r="BP56" i="3"/>
  <c r="BO56" i="3"/>
  <c r="BN56" i="3"/>
  <c r="BM56" i="3"/>
  <c r="BL56" i="3"/>
  <c r="BG56" i="3"/>
  <c r="BH56" i="3"/>
  <c r="BI56" i="3"/>
  <c r="BJ56" i="3"/>
  <c r="BK56" i="3"/>
  <c r="X93" i="4" l="1"/>
  <c r="V93" i="4"/>
  <c r="T93" i="4"/>
  <c r="R93" i="4"/>
  <c r="P93" i="4"/>
  <c r="N93" i="4"/>
  <c r="L93" i="4"/>
  <c r="J93" i="4"/>
  <c r="H93" i="4"/>
  <c r="F93" i="4"/>
  <c r="D93" i="4"/>
  <c r="B93" i="4"/>
  <c r="AE89" i="4"/>
  <c r="AD89" i="4"/>
  <c r="AD92" i="4" s="1"/>
  <c r="AC89" i="4"/>
  <c r="AB89" i="4"/>
  <c r="AB92" i="4" s="1"/>
  <c r="AA89" i="4"/>
  <c r="AE90" i="4" s="1"/>
  <c r="X87" i="4"/>
  <c r="V87" i="4"/>
  <c r="T87" i="4"/>
  <c r="R87" i="4"/>
  <c r="P87" i="4"/>
  <c r="N87" i="4"/>
  <c r="L87" i="4"/>
  <c r="J87" i="4"/>
  <c r="H87" i="4"/>
  <c r="F87" i="4"/>
  <c r="D87" i="4"/>
  <c r="B87" i="4"/>
  <c r="X85" i="4"/>
  <c r="V85" i="4"/>
  <c r="V89" i="4" s="1"/>
  <c r="T85" i="4"/>
  <c r="T89" i="4" s="1"/>
  <c r="R85" i="4"/>
  <c r="R89" i="4" s="1"/>
  <c r="P85" i="4"/>
  <c r="P89" i="4" s="1"/>
  <c r="N85" i="4"/>
  <c r="N89" i="4" s="1"/>
  <c r="L85" i="4"/>
  <c r="L89" i="4" s="1"/>
  <c r="J85" i="4"/>
  <c r="J89" i="4" s="1"/>
  <c r="H85" i="4"/>
  <c r="H89" i="4" s="1"/>
  <c r="F85" i="4"/>
  <c r="F89" i="4" s="1"/>
  <c r="D85" i="4"/>
  <c r="D89" i="4" s="1"/>
  <c r="B85" i="4"/>
  <c r="B89" i="4" s="1"/>
  <c r="X80" i="4"/>
  <c r="V80" i="4"/>
  <c r="T80" i="4"/>
  <c r="R80" i="4"/>
  <c r="P80" i="4"/>
  <c r="N80" i="4"/>
  <c r="L80" i="4"/>
  <c r="J80" i="4"/>
  <c r="H80" i="4"/>
  <c r="F80" i="4"/>
  <c r="D80" i="4"/>
  <c r="B80" i="4"/>
  <c r="F75" i="4"/>
  <c r="X74" i="4"/>
  <c r="V74" i="4"/>
  <c r="V75" i="4" s="1"/>
  <c r="T74" i="4"/>
  <c r="R74" i="4"/>
  <c r="R75" i="4" s="1"/>
  <c r="P74" i="4"/>
  <c r="P75" i="4" s="1"/>
  <c r="N74" i="4"/>
  <c r="L74" i="4"/>
  <c r="J74" i="4"/>
  <c r="J75" i="4" s="1"/>
  <c r="H74" i="4"/>
  <c r="H75" i="4" s="1"/>
  <c r="F74" i="4"/>
  <c r="D74" i="4"/>
  <c r="B74" i="4"/>
  <c r="X72" i="4"/>
  <c r="V72" i="4"/>
  <c r="T72" i="4"/>
  <c r="R72" i="4"/>
  <c r="P72" i="4"/>
  <c r="N72" i="4"/>
  <c r="L72" i="4"/>
  <c r="J72" i="4"/>
  <c r="J73" i="4" s="1"/>
  <c r="H72" i="4"/>
  <c r="F72" i="4"/>
  <c r="D72" i="4"/>
  <c r="B72" i="4"/>
  <c r="X70" i="4"/>
  <c r="V70" i="4"/>
  <c r="V76" i="4" s="1"/>
  <c r="T70" i="4"/>
  <c r="T76" i="4" s="1"/>
  <c r="R70" i="4"/>
  <c r="P70" i="4"/>
  <c r="N70" i="4"/>
  <c r="N76" i="4" s="1"/>
  <c r="L70" i="4"/>
  <c r="L76" i="4" s="1"/>
  <c r="J70" i="4"/>
  <c r="H70" i="4"/>
  <c r="F70" i="4"/>
  <c r="F76" i="4" s="1"/>
  <c r="D70" i="4"/>
  <c r="D76" i="4" s="1"/>
  <c r="B70" i="4"/>
  <c r="X64" i="4"/>
  <c r="V64" i="4"/>
  <c r="T64" i="4"/>
  <c r="R64" i="4"/>
  <c r="P64" i="4"/>
  <c r="N64" i="4"/>
  <c r="L64" i="4"/>
  <c r="J64" i="4"/>
  <c r="H64" i="4"/>
  <c r="F64" i="4"/>
  <c r="F65" i="4" s="1"/>
  <c r="D64" i="4"/>
  <c r="B64" i="4"/>
  <c r="X62" i="4"/>
  <c r="V62" i="4"/>
  <c r="V63" i="4" s="1"/>
  <c r="T62" i="4"/>
  <c r="R62" i="4"/>
  <c r="P62" i="4"/>
  <c r="N62" i="4"/>
  <c r="N63" i="4" s="1"/>
  <c r="L62" i="4"/>
  <c r="J62" i="4"/>
  <c r="H62" i="4"/>
  <c r="F62" i="4"/>
  <c r="F63" i="4" s="1"/>
  <c r="D62" i="4"/>
  <c r="B62" i="4"/>
  <c r="X60" i="4"/>
  <c r="V60" i="4"/>
  <c r="V61" i="4" s="1"/>
  <c r="T60" i="4"/>
  <c r="R60" i="4"/>
  <c r="P60" i="4"/>
  <c r="N60" i="4"/>
  <c r="N61" i="4" s="1"/>
  <c r="L60" i="4"/>
  <c r="J60" i="4"/>
  <c r="H60" i="4"/>
  <c r="F60" i="4"/>
  <c r="F61" i="4" s="1"/>
  <c r="D60" i="4"/>
  <c r="B60" i="4"/>
  <c r="X58" i="4"/>
  <c r="V58" i="4"/>
  <c r="V59" i="4" s="1"/>
  <c r="T58" i="4"/>
  <c r="R58" i="4"/>
  <c r="P58" i="4"/>
  <c r="N58" i="4"/>
  <c r="N59" i="4" s="1"/>
  <c r="L58" i="4"/>
  <c r="J58" i="4"/>
  <c r="H58" i="4"/>
  <c r="F58" i="4"/>
  <c r="F59" i="4" s="1"/>
  <c r="D58" i="4"/>
  <c r="B58" i="4"/>
  <c r="X56" i="4"/>
  <c r="X66" i="4" s="1"/>
  <c r="V56" i="4"/>
  <c r="V57" i="4" s="1"/>
  <c r="T56" i="4"/>
  <c r="T66" i="4" s="1"/>
  <c r="R56" i="4"/>
  <c r="P56" i="4"/>
  <c r="N56" i="4"/>
  <c r="N57" i="4" s="1"/>
  <c r="L56" i="4"/>
  <c r="L66" i="4" s="1"/>
  <c r="J56" i="4"/>
  <c r="H56" i="4"/>
  <c r="F56" i="4"/>
  <c r="F57" i="4" s="1"/>
  <c r="D56" i="4"/>
  <c r="D66" i="4" s="1"/>
  <c r="B56" i="4"/>
  <c r="B66" i="4" s="1"/>
  <c r="AE50" i="4"/>
  <c r="AD50" i="4"/>
  <c r="AD53" i="4" s="1"/>
  <c r="AC50" i="4"/>
  <c r="AB50" i="4"/>
  <c r="AA53" i="4" s="1"/>
  <c r="AA50" i="4"/>
  <c r="AE51" i="4" s="1"/>
  <c r="X48" i="4"/>
  <c r="V48" i="4"/>
  <c r="T48" i="4"/>
  <c r="R48" i="4"/>
  <c r="P48" i="4"/>
  <c r="P49" i="4" s="1"/>
  <c r="N48" i="4"/>
  <c r="L48" i="4"/>
  <c r="J48" i="4"/>
  <c r="H48" i="4"/>
  <c r="H49" i="4" s="1"/>
  <c r="F48" i="4"/>
  <c r="F49" i="4" s="1"/>
  <c r="D48" i="4"/>
  <c r="B48" i="4"/>
  <c r="X46" i="4"/>
  <c r="V46" i="4"/>
  <c r="T46" i="4"/>
  <c r="R46" i="4"/>
  <c r="P46" i="4"/>
  <c r="P47" i="4" s="1"/>
  <c r="N46" i="4"/>
  <c r="L46" i="4"/>
  <c r="J46" i="4"/>
  <c r="H46" i="4"/>
  <c r="H47" i="4" s="1"/>
  <c r="F46" i="4"/>
  <c r="F47" i="4" s="1"/>
  <c r="D46" i="4"/>
  <c r="B46" i="4"/>
  <c r="X44" i="4"/>
  <c r="V44" i="4"/>
  <c r="T44" i="4"/>
  <c r="R44" i="4"/>
  <c r="P44" i="4"/>
  <c r="P45" i="4" s="1"/>
  <c r="N44" i="4"/>
  <c r="L44" i="4"/>
  <c r="J44" i="4"/>
  <c r="J45" i="4" s="1"/>
  <c r="H44" i="4"/>
  <c r="H45" i="4" s="1"/>
  <c r="F44" i="4"/>
  <c r="F45" i="4" s="1"/>
  <c r="D44" i="4"/>
  <c r="B44" i="4"/>
  <c r="X42" i="4"/>
  <c r="X50" i="4" s="1"/>
  <c r="V42" i="4"/>
  <c r="V50" i="4" s="1"/>
  <c r="T42" i="4"/>
  <c r="T50" i="4" s="1"/>
  <c r="R42" i="4"/>
  <c r="P42" i="4"/>
  <c r="P43" i="4" s="1"/>
  <c r="N42" i="4"/>
  <c r="N50" i="4" s="1"/>
  <c r="L42" i="4"/>
  <c r="L50" i="4" s="1"/>
  <c r="J42" i="4"/>
  <c r="H42" i="4"/>
  <c r="H43" i="4" s="1"/>
  <c r="F42" i="4"/>
  <c r="F50" i="4" s="1"/>
  <c r="D42" i="4"/>
  <c r="D50" i="4" s="1"/>
  <c r="B42" i="4"/>
  <c r="B50" i="4" s="1"/>
  <c r="X35" i="4"/>
  <c r="V35" i="4"/>
  <c r="T35" i="4"/>
  <c r="R35" i="4"/>
  <c r="P35" i="4"/>
  <c r="N35" i="4"/>
  <c r="L35" i="4"/>
  <c r="J35" i="4"/>
  <c r="H35" i="4"/>
  <c r="F35" i="4"/>
  <c r="F36" i="4" s="1"/>
  <c r="D35" i="4"/>
  <c r="B35" i="4"/>
  <c r="X33" i="4"/>
  <c r="V33" i="4"/>
  <c r="T33" i="4"/>
  <c r="R33" i="4"/>
  <c r="R34" i="4" s="1"/>
  <c r="P33" i="4"/>
  <c r="N33" i="4"/>
  <c r="L33" i="4"/>
  <c r="J33" i="4"/>
  <c r="J34" i="4" s="1"/>
  <c r="H33" i="4"/>
  <c r="F33" i="4"/>
  <c r="D33" i="4"/>
  <c r="B33" i="4"/>
  <c r="X31" i="4"/>
  <c r="V31" i="4"/>
  <c r="T31" i="4"/>
  <c r="R31" i="4"/>
  <c r="P31" i="4"/>
  <c r="N31" i="4"/>
  <c r="L31" i="4"/>
  <c r="J31" i="4"/>
  <c r="J32" i="4" s="1"/>
  <c r="H31" i="4"/>
  <c r="H32" i="4" s="1"/>
  <c r="F31" i="4"/>
  <c r="D31" i="4"/>
  <c r="B31" i="4"/>
  <c r="X29" i="4"/>
  <c r="V29" i="4"/>
  <c r="V30" i="4" s="1"/>
  <c r="T29" i="4"/>
  <c r="R29" i="4"/>
  <c r="P29" i="4"/>
  <c r="N29" i="4"/>
  <c r="N30" i="4" s="1"/>
  <c r="L29" i="4"/>
  <c r="J29" i="4"/>
  <c r="H29" i="4"/>
  <c r="H30" i="4" s="1"/>
  <c r="F29" i="4"/>
  <c r="F30" i="4" s="1"/>
  <c r="D29" i="4"/>
  <c r="B29" i="4"/>
  <c r="X27" i="4"/>
  <c r="X37" i="4" s="1"/>
  <c r="V27" i="4"/>
  <c r="V37" i="4" s="1"/>
  <c r="T27" i="4"/>
  <c r="R27" i="4"/>
  <c r="P27" i="4"/>
  <c r="P37" i="4" s="1"/>
  <c r="N27" i="4"/>
  <c r="N37" i="4" s="1"/>
  <c r="L27" i="4"/>
  <c r="J27" i="4"/>
  <c r="J28" i="4" s="1"/>
  <c r="H27" i="4"/>
  <c r="H37" i="4" s="1"/>
  <c r="F27" i="4"/>
  <c r="F37" i="4" s="1"/>
  <c r="D27" i="4"/>
  <c r="D37" i="4" s="1"/>
  <c r="B27" i="4"/>
  <c r="B37" i="4" s="1"/>
  <c r="AA20" i="4"/>
  <c r="X18" i="4"/>
  <c r="V18" i="4"/>
  <c r="T18" i="4"/>
  <c r="R18" i="4"/>
  <c r="R19" i="4" s="1"/>
  <c r="P18" i="4"/>
  <c r="N18" i="4"/>
  <c r="L18" i="4"/>
  <c r="J18" i="4"/>
  <c r="J19" i="4" s="1"/>
  <c r="H18" i="4"/>
  <c r="F18" i="4"/>
  <c r="D18" i="4"/>
  <c r="B18" i="4"/>
  <c r="X16" i="4"/>
  <c r="V16" i="4"/>
  <c r="T16" i="4"/>
  <c r="R16" i="4"/>
  <c r="P16" i="4"/>
  <c r="N16" i="4"/>
  <c r="L16" i="4"/>
  <c r="J16" i="4"/>
  <c r="H16" i="4"/>
  <c r="F16" i="4"/>
  <c r="D16" i="4"/>
  <c r="B16" i="4"/>
  <c r="X14" i="4"/>
  <c r="V14" i="4"/>
  <c r="T14" i="4"/>
  <c r="R14" i="4"/>
  <c r="P14" i="4"/>
  <c r="N14" i="4"/>
  <c r="L14" i="4"/>
  <c r="J14" i="4"/>
  <c r="H14" i="4"/>
  <c r="F14" i="4"/>
  <c r="D14" i="4"/>
  <c r="B14" i="4"/>
  <c r="AD13" i="4"/>
  <c r="AD20" i="4" s="1"/>
  <c r="AB13" i="4"/>
  <c r="AB20" i="4" s="1"/>
  <c r="X12" i="4"/>
  <c r="X20" i="4" s="1"/>
  <c r="V12" i="4"/>
  <c r="V20" i="4" s="1"/>
  <c r="V2" i="4" s="1"/>
  <c r="T12" i="4"/>
  <c r="R12" i="4"/>
  <c r="P12" i="4"/>
  <c r="P20" i="4" s="1"/>
  <c r="N12" i="4"/>
  <c r="N20" i="4" s="1"/>
  <c r="L12" i="4"/>
  <c r="J12" i="4"/>
  <c r="H12" i="4"/>
  <c r="H20" i="4" s="1"/>
  <c r="F12" i="4"/>
  <c r="F20" i="4" s="1"/>
  <c r="F2" i="4" s="1"/>
  <c r="D12" i="4"/>
  <c r="B12" i="4"/>
  <c r="AC5" i="4"/>
  <c r="X4" i="4"/>
  <c r="D4" i="4"/>
  <c r="N2" i="4"/>
  <c r="AB1" i="4"/>
  <c r="BF110" i="1"/>
  <c r="BE110" i="1"/>
  <c r="BD110" i="1"/>
  <c r="BC110" i="1"/>
  <c r="BB110" i="1"/>
  <c r="BA110" i="1"/>
  <c r="AZ110" i="1"/>
  <c r="AY110" i="1"/>
  <c r="AW110" i="1"/>
  <c r="AV110" i="1"/>
  <c r="AU110" i="1"/>
  <c r="AT110" i="1"/>
  <c r="AS110" i="1"/>
  <c r="AR110" i="1"/>
  <c r="D17" i="2"/>
  <c r="C17" i="2"/>
  <c r="E15" i="2"/>
  <c r="E14" i="2"/>
  <c r="E13" i="2"/>
  <c r="E12" i="2"/>
  <c r="E17" i="2" s="1"/>
  <c r="E19" i="2" s="1"/>
  <c r="D9" i="2"/>
  <c r="C9" i="2"/>
  <c r="E8" i="2"/>
  <c r="E7" i="2"/>
  <c r="E6" i="2"/>
  <c r="E5" i="2"/>
  <c r="E4" i="2"/>
  <c r="E9" i="2" s="1"/>
  <c r="N65" i="4" l="1"/>
  <c r="AD5" i="4"/>
  <c r="L15" i="4"/>
  <c r="T15" i="4"/>
  <c r="F88" i="4"/>
  <c r="X2" i="4"/>
  <c r="X6" i="4" s="1"/>
  <c r="X7" i="4" s="1"/>
  <c r="F15" i="4"/>
  <c r="F19" i="4"/>
  <c r="N19" i="4"/>
  <c r="V19" i="4"/>
  <c r="L32" i="4"/>
  <c r="T32" i="4"/>
  <c r="R73" i="4"/>
  <c r="T20" i="4"/>
  <c r="F32" i="4"/>
  <c r="N75" i="4"/>
  <c r="H15" i="4"/>
  <c r="P15" i="4"/>
  <c r="P32" i="4"/>
  <c r="L34" i="4"/>
  <c r="T34" i="4"/>
  <c r="V65" i="4"/>
  <c r="L81" i="4"/>
  <c r="T81" i="4"/>
  <c r="L88" i="4"/>
  <c r="T88" i="4"/>
  <c r="J94" i="4"/>
  <c r="R94" i="4"/>
  <c r="P13" i="4"/>
  <c r="J15" i="4"/>
  <c r="R15" i="4"/>
  <c r="P19" i="4"/>
  <c r="L19" i="4"/>
  <c r="T19" i="4"/>
  <c r="H28" i="4"/>
  <c r="P30" i="4"/>
  <c r="R32" i="4"/>
  <c r="F34" i="4"/>
  <c r="N34" i="4"/>
  <c r="V34" i="4"/>
  <c r="J43" i="4"/>
  <c r="R43" i="4"/>
  <c r="R45" i="4"/>
  <c r="J47" i="4"/>
  <c r="R47" i="4"/>
  <c r="J49" i="4"/>
  <c r="R49" i="4"/>
  <c r="H57" i="4"/>
  <c r="P57" i="4"/>
  <c r="H59" i="4"/>
  <c r="P59" i="4"/>
  <c r="H61" i="4"/>
  <c r="P61" i="4"/>
  <c r="H63" i="4"/>
  <c r="P63" i="4"/>
  <c r="H65" i="4"/>
  <c r="P65" i="4"/>
  <c r="H71" i="4"/>
  <c r="P71" i="4"/>
  <c r="X76" i="4"/>
  <c r="P73" i="4"/>
  <c r="L73" i="4"/>
  <c r="T73" i="4"/>
  <c r="L75" i="4"/>
  <c r="T75" i="4"/>
  <c r="F81" i="4"/>
  <c r="N81" i="4"/>
  <c r="V81" i="4"/>
  <c r="N88" i="4"/>
  <c r="V88" i="4"/>
  <c r="L94" i="4"/>
  <c r="T94" i="4"/>
  <c r="L13" i="4"/>
  <c r="T13" i="4"/>
  <c r="L20" i="4"/>
  <c r="L2" i="4" s="1"/>
  <c r="J30" i="4"/>
  <c r="R30" i="4"/>
  <c r="H34" i="4"/>
  <c r="P34" i="4"/>
  <c r="P36" i="4"/>
  <c r="L45" i="4"/>
  <c r="T45" i="4"/>
  <c r="L47" i="4"/>
  <c r="T47" i="4"/>
  <c r="L49" i="4"/>
  <c r="T49" i="4"/>
  <c r="J57" i="4"/>
  <c r="R57" i="4"/>
  <c r="J59" i="4"/>
  <c r="R59" i="4"/>
  <c r="J61" i="4"/>
  <c r="R61" i="4"/>
  <c r="J63" i="4"/>
  <c r="R63" i="4"/>
  <c r="J65" i="4"/>
  <c r="R65" i="4"/>
  <c r="B76" i="4"/>
  <c r="B4" i="4" s="1"/>
  <c r="J76" i="4"/>
  <c r="R76" i="4"/>
  <c r="J71" i="4"/>
  <c r="F73" i="4"/>
  <c r="N73" i="4"/>
  <c r="V73" i="4"/>
  <c r="H81" i="4"/>
  <c r="P81" i="4"/>
  <c r="H88" i="4"/>
  <c r="P88" i="4"/>
  <c r="F94" i="4"/>
  <c r="N94" i="4"/>
  <c r="V94" i="4"/>
  <c r="N15" i="4"/>
  <c r="V15" i="4"/>
  <c r="L30" i="4"/>
  <c r="T30" i="4"/>
  <c r="N32" i="4"/>
  <c r="V32" i="4"/>
  <c r="N36" i="4"/>
  <c r="V36" i="4"/>
  <c r="N45" i="4"/>
  <c r="V45" i="4"/>
  <c r="N47" i="4"/>
  <c r="V47" i="4"/>
  <c r="N49" i="4"/>
  <c r="V49" i="4"/>
  <c r="L59" i="4"/>
  <c r="T59" i="4"/>
  <c r="L61" i="4"/>
  <c r="T61" i="4"/>
  <c r="L63" i="4"/>
  <c r="T63" i="4"/>
  <c r="L65" i="4"/>
  <c r="T65" i="4"/>
  <c r="R71" i="4"/>
  <c r="J81" i="4"/>
  <c r="R81" i="4"/>
  <c r="J88" i="4"/>
  <c r="R88" i="4"/>
  <c r="H94" i="4"/>
  <c r="P94" i="4"/>
  <c r="R17" i="4"/>
  <c r="J17" i="4"/>
  <c r="T17" i="4"/>
  <c r="F17" i="4"/>
  <c r="N17" i="4"/>
  <c r="B20" i="4"/>
  <c r="J13" i="4"/>
  <c r="R13" i="4"/>
  <c r="H13" i="4"/>
  <c r="H17" i="4"/>
  <c r="P17" i="4"/>
  <c r="L28" i="4"/>
  <c r="L37" i="4"/>
  <c r="L4" i="4" s="1"/>
  <c r="L5" i="4" s="1"/>
  <c r="T28" i="4"/>
  <c r="T37" i="4"/>
  <c r="T4" i="4" s="1"/>
  <c r="T5" i="4" s="1"/>
  <c r="P28" i="4"/>
  <c r="J36" i="4"/>
  <c r="R36" i="4"/>
  <c r="H36" i="4"/>
  <c r="L6" i="4"/>
  <c r="T2" i="4"/>
  <c r="V13" i="4"/>
  <c r="N13" i="4"/>
  <c r="F13" i="4"/>
  <c r="L17" i="4"/>
  <c r="D20" i="4"/>
  <c r="L36" i="4"/>
  <c r="T36" i="4"/>
  <c r="V17" i="4"/>
  <c r="R28" i="4"/>
  <c r="H19" i="4"/>
  <c r="J20" i="4"/>
  <c r="R20" i="4"/>
  <c r="F28" i="4"/>
  <c r="N28" i="4"/>
  <c r="V28" i="4"/>
  <c r="L43" i="4"/>
  <c r="T43" i="4"/>
  <c r="H50" i="4"/>
  <c r="P50" i="4"/>
  <c r="P2" i="4" s="1"/>
  <c r="L57" i="4"/>
  <c r="T57" i="4"/>
  <c r="F66" i="4"/>
  <c r="F4" i="4" s="1"/>
  <c r="F5" i="4" s="1"/>
  <c r="N66" i="4"/>
  <c r="N4" i="4" s="1"/>
  <c r="N5" i="4" s="1"/>
  <c r="V66" i="4"/>
  <c r="V4" i="4" s="1"/>
  <c r="V5" i="4" s="1"/>
  <c r="H73" i="4"/>
  <c r="H76" i="4"/>
  <c r="P76" i="4"/>
  <c r="J86" i="4"/>
  <c r="R86" i="4"/>
  <c r="J37" i="4"/>
  <c r="R37" i="4"/>
  <c r="F43" i="4"/>
  <c r="N43" i="4"/>
  <c r="V43" i="4"/>
  <c r="J50" i="4"/>
  <c r="R50" i="4"/>
  <c r="H66" i="4"/>
  <c r="P66" i="4"/>
  <c r="P4" i="4" s="1"/>
  <c r="P5" i="4" s="1"/>
  <c r="L71" i="4"/>
  <c r="T71" i="4"/>
  <c r="L86" i="4"/>
  <c r="T86" i="4"/>
  <c r="J66" i="4"/>
  <c r="R66" i="4"/>
  <c r="F71" i="4"/>
  <c r="N71" i="4"/>
  <c r="V71" i="4"/>
  <c r="F86" i="4"/>
  <c r="N86" i="4"/>
  <c r="V86" i="4"/>
  <c r="H86" i="4"/>
  <c r="P86" i="4"/>
  <c r="H4" i="4" l="1"/>
  <c r="H5" i="4" s="1"/>
  <c r="R4" i="4"/>
  <c r="R5" i="4" s="1"/>
  <c r="D2" i="4"/>
  <c r="D6" i="4"/>
  <c r="V6" i="4"/>
  <c r="N6" i="4"/>
  <c r="N7" i="4" s="1"/>
  <c r="F6" i="4"/>
  <c r="R6" i="4"/>
  <c r="R7" i="4" s="1"/>
  <c r="R2" i="4"/>
  <c r="T6" i="4"/>
  <c r="T7" i="4" s="1"/>
  <c r="P3" i="4"/>
  <c r="J6" i="4"/>
  <c r="J7" i="4" s="1"/>
  <c r="J2" i="4"/>
  <c r="T3" i="4"/>
  <c r="B6" i="4"/>
  <c r="B2" i="4"/>
  <c r="J4" i="4"/>
  <c r="J5" i="4" s="1"/>
  <c r="H2" i="4"/>
  <c r="H3" i="4" s="1"/>
  <c r="H6" i="4"/>
  <c r="H7" i="4" s="1"/>
  <c r="AE13" i="4" s="1"/>
  <c r="AE20" i="4" s="1"/>
  <c r="AD24" i="4" s="1"/>
  <c r="L7" i="4"/>
  <c r="P6" i="4"/>
  <c r="P7" i="4" s="1"/>
  <c r="J3" i="4" l="1"/>
  <c r="R3" i="4"/>
  <c r="V7" i="4"/>
  <c r="F7" i="4"/>
  <c r="AC13" i="4" s="1"/>
  <c r="AC20" i="4" s="1"/>
  <c r="F3" i="4"/>
  <c r="N3" i="4"/>
  <c r="V3" i="4"/>
  <c r="L3" i="4"/>
  <c r="AB24" i="4" l="1"/>
  <c r="AE22" i="4"/>
  <c r="BC56" i="3"/>
  <c r="AY56" i="3"/>
  <c r="AQ56" i="3"/>
  <c r="AP56" i="3"/>
  <c r="AO56" i="3"/>
  <c r="AN56" i="3"/>
  <c r="AM56" i="3"/>
  <c r="AL56" i="3"/>
  <c r="AK56" i="3"/>
  <c r="AJ56" i="3"/>
  <c r="AI56" i="3"/>
  <c r="AH56" i="3"/>
  <c r="AG56" i="3"/>
  <c r="AF56" i="3"/>
  <c r="AE56" i="3"/>
  <c r="AD56" i="3"/>
  <c r="AC56" i="3"/>
  <c r="AB56" i="3"/>
  <c r="AA56" i="3"/>
  <c r="Z56" i="3"/>
  <c r="Y56" i="3"/>
  <c r="X56" i="3"/>
  <c r="W56" i="3"/>
  <c r="V56" i="3"/>
  <c r="U56" i="3"/>
  <c r="T56" i="3"/>
  <c r="S56" i="3"/>
  <c r="R56" i="3"/>
  <c r="Q56" i="3"/>
  <c r="P56" i="3"/>
  <c r="O56" i="3"/>
  <c r="N56" i="3"/>
  <c r="M56" i="3"/>
  <c r="L56" i="3"/>
  <c r="K56" i="3"/>
  <c r="J56" i="3"/>
  <c r="I56" i="3"/>
  <c r="BF55" i="3"/>
  <c r="BF56" i="3" s="1"/>
  <c r="BE55" i="3"/>
  <c r="BE56" i="3" s="1"/>
  <c r="BD55" i="3"/>
  <c r="BD56" i="3" s="1"/>
  <c r="BC55" i="3"/>
  <c r="BB55" i="3"/>
  <c r="BB56" i="3" s="1"/>
  <c r="BA55" i="3"/>
  <c r="BA56" i="3" s="1"/>
  <c r="AZ55" i="3"/>
  <c r="AZ56" i="3" s="1"/>
  <c r="AY55" i="3"/>
  <c r="AX55" i="3"/>
  <c r="AX56" i="3" s="1"/>
  <c r="AW55" i="3"/>
  <c r="AW56" i="3" s="1"/>
  <c r="AV55" i="3"/>
  <c r="AV56" i="3" s="1"/>
  <c r="AU55" i="3"/>
  <c r="AU56" i="3" s="1"/>
  <c r="AT55" i="3"/>
  <c r="AT56" i="3" s="1"/>
  <c r="AS55" i="3"/>
  <c r="AS56" i="3" s="1"/>
  <c r="AR55" i="3"/>
  <c r="AR56" i="3" s="1"/>
  <c r="BF56" i="1"/>
  <c r="BE56" i="1"/>
  <c r="BD56" i="1"/>
  <c r="BC56" i="1"/>
  <c r="BB56" i="1"/>
  <c r="BA56" i="1"/>
  <c r="AZ56" i="1"/>
  <c r="AY56" i="1"/>
  <c r="AW56" i="1"/>
  <c r="AV56" i="1"/>
  <c r="AU56" i="1"/>
  <c r="AT56" i="1"/>
  <c r="AS56" i="1"/>
  <c r="AR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S32" authorId="0" shapeId="0" xr:uid="{756BB13C-95FF-4506-8446-B153DE7FE82E}">
      <text>
        <r>
          <rPr>
            <sz val="10"/>
            <color rgb="FF000000"/>
            <rFont val="Calibri"/>
            <family val="2"/>
          </rPr>
          <t xml:space="preserve">vom Schuljahr 16/17 auf 17/18
</t>
        </r>
      </text>
    </comment>
  </commentList>
</comments>
</file>

<file path=xl/sharedStrings.xml><?xml version="1.0" encoding="utf-8"?>
<sst xmlns="http://schemas.openxmlformats.org/spreadsheetml/2006/main" count="845" uniqueCount="222">
  <si>
    <t>Ü-Regelkl.</t>
  </si>
  <si>
    <t>Ü-Regelkl. Andere Schule</t>
  </si>
  <si>
    <t>Ü-Ü-System</t>
  </si>
  <si>
    <t>An. Helferausildung</t>
  </si>
  <si>
    <t>An. Beruf</t>
  </si>
  <si>
    <t>Abschlussdiagnose</t>
  </si>
  <si>
    <t>Anzahl SuS, von denen die Prognose vorliegen</t>
  </si>
  <si>
    <t>Anzahl neuer SuS in diesem Halbjahr</t>
  </si>
  <si>
    <t>Anzahl SuS, die die Klasse /Lerngruppe verlassen haben</t>
  </si>
  <si>
    <t>Prognose A</t>
  </si>
  <si>
    <t>Prognose B</t>
  </si>
  <si>
    <t>Prognose C</t>
  </si>
  <si>
    <t>Prognose D</t>
  </si>
  <si>
    <t>Anzahl SuS mit steigender Tendenz</t>
  </si>
  <si>
    <t>Anzahl SuS mit Stagnation</t>
  </si>
  <si>
    <t>Anzahl SuS mit fallender Tendenz</t>
  </si>
  <si>
    <t>Süd</t>
  </si>
  <si>
    <t>ET</t>
  </si>
  <si>
    <t>NP</t>
  </si>
  <si>
    <t>SÜ</t>
  </si>
  <si>
    <t>-</t>
  </si>
  <si>
    <t>West</t>
  </si>
  <si>
    <t>k.A.</t>
  </si>
  <si>
    <t>k.A:</t>
  </si>
  <si>
    <t>k.A</t>
  </si>
  <si>
    <t>k..</t>
  </si>
  <si>
    <t>kA</t>
  </si>
  <si>
    <t>/</t>
  </si>
  <si>
    <t>Nord</t>
  </si>
  <si>
    <t>x</t>
  </si>
  <si>
    <t>BBB</t>
  </si>
  <si>
    <t>1,5</t>
  </si>
  <si>
    <t>10,5</t>
  </si>
  <si>
    <t>Ü0Regelkl.</t>
  </si>
  <si>
    <t>Ü0Regelkl. Andere Schule</t>
  </si>
  <si>
    <t>Ü0Ü0System</t>
  </si>
  <si>
    <t>Fellow</t>
  </si>
  <si>
    <t>Region</t>
  </si>
  <si>
    <t>Programm</t>
  </si>
  <si>
    <t>Einreichquote</t>
  </si>
  <si>
    <t>18er</t>
  </si>
  <si>
    <t>Fellows insg.</t>
  </si>
  <si>
    <t>Eingereichte ÜP's</t>
  </si>
  <si>
    <t>Anteil eingereichter Üps in %</t>
  </si>
  <si>
    <t>Darf nicht einreichen*</t>
  </si>
  <si>
    <t>Kann nicht einreichen (krank / schwanger)*</t>
  </si>
  <si>
    <t>Sachsen</t>
  </si>
  <si>
    <t>IST</t>
  </si>
  <si>
    <t>17er</t>
  </si>
  <si>
    <t>* nicht in 100% enthalten</t>
  </si>
  <si>
    <t xml:space="preserve"> </t>
  </si>
  <si>
    <t>Gesamt Mitte</t>
  </si>
  <si>
    <t>Gesamtanzahl SuS</t>
  </si>
  <si>
    <t>Anzahl Fokus SuS</t>
  </si>
  <si>
    <t>Anzahl neue SuS</t>
  </si>
  <si>
    <t>Anzahl weniger SuS</t>
  </si>
  <si>
    <t>Prognose sehr schlechte Chancen</t>
  </si>
  <si>
    <t>Prognose schlechte Chancen</t>
  </si>
  <si>
    <t>Prognose gute Chancen</t>
  </si>
  <si>
    <t>Prognose sehr gute Chancen</t>
  </si>
  <si>
    <t>Tendenz steigend</t>
  </si>
  <si>
    <t>Stagnation</t>
  </si>
  <si>
    <t>Tendenz fallend</t>
  </si>
  <si>
    <t>SuS pro F</t>
  </si>
  <si>
    <t>Anzahl Fellows mit ÜP</t>
  </si>
  <si>
    <t>Anzahl Fellows</t>
  </si>
  <si>
    <t>An- und Abschlüsse 17er in SÜ!</t>
  </si>
  <si>
    <t>Teilhabe und Anschlüsse 17er in ET!</t>
  </si>
  <si>
    <t>An- und Abschlüsse 17er in NP!</t>
  </si>
  <si>
    <t>pro Fellow</t>
  </si>
  <si>
    <t>Gesamt</t>
  </si>
  <si>
    <t>Sicherer Übergang 17er</t>
  </si>
  <si>
    <t>Abschlussdiagnosen</t>
  </si>
  <si>
    <t>Prognose  C</t>
  </si>
  <si>
    <t>Ü-System</t>
  </si>
  <si>
    <t>ESA</t>
  </si>
  <si>
    <t>MSA</t>
  </si>
  <si>
    <t>An. Schule</t>
  </si>
  <si>
    <t>Einsatz in Klasse 8</t>
  </si>
  <si>
    <t>GESAMT</t>
  </si>
  <si>
    <t>Abschluss</t>
  </si>
  <si>
    <t>Anschluss</t>
  </si>
  <si>
    <t>Sicherer Übergang 18er</t>
  </si>
  <si>
    <t>Echte Teilhabe 17er</t>
  </si>
  <si>
    <t>0x Ja</t>
  </si>
  <si>
    <t>1x Ja</t>
  </si>
  <si>
    <t>2x Ja</t>
  </si>
  <si>
    <t>3x Ja</t>
  </si>
  <si>
    <t>An. Beruf (2-jährig)</t>
  </si>
  <si>
    <t>An. Beruf 3-jährig</t>
  </si>
  <si>
    <t>Regelklasse</t>
  </si>
  <si>
    <t>Echte Teilhabe 18er</t>
  </si>
  <si>
    <t>Starke Basis 18er</t>
  </si>
  <si>
    <t>Solide Orientierung 18</t>
  </si>
  <si>
    <t>Neue Perspektiven 17er</t>
  </si>
  <si>
    <t>Neue Perspektiven 18er</t>
  </si>
  <si>
    <t>D | beendet die Schule mit einem Abschluss und einem sicheren Anschluss (+ Art des Ab- und Anschlusses)</t>
  </si>
  <si>
    <t>C | Abschluss (welcher?) mit guten Anschlusschancen</t>
  </si>
  <si>
    <t>B | Abschluss (welcher?) mit schlechten Anschlusschancen</t>
  </si>
  <si>
    <t>A | beendet die Schule, aber ohne Abschluss / bricht ab</t>
  </si>
  <si>
    <t>SICHERER ÜBERGANG | Übergangsprognose</t>
  </si>
  <si>
    <t>hat an berufsorientierenden Maßnahmen teilgenommen (Häufigkeit + Art)</t>
  </si>
  <si>
    <t>ZUKUNFT</t>
  </si>
  <si>
    <t>Fehlzeiten (Tage / Stunden… wichtig ist Einheitlichkeit)</t>
  </si>
  <si>
    <t>Elternkontakt (Anzahl Kontaktpunkte: Telefonate, Gespräche etc.)</t>
  </si>
  <si>
    <t>ELTERNARBEIT &amp; FEHLZEITEN</t>
  </si>
  <si>
    <t>Setzt sich eigene Lernziele (LKM, 1-5)</t>
  </si>
  <si>
    <t xml:space="preserve">Lern- und Arbeitsverhalten </t>
  </si>
  <si>
    <t>Ist motiviert (LKM, 1-5)</t>
  </si>
  <si>
    <t>ggf.: Löst Konflikte adäquat</t>
  </si>
  <si>
    <t xml:space="preserve">ggf.: Ist hilfsbereit </t>
  </si>
  <si>
    <t>ggf.: Hält Schul- und Klassen-/Gruppenregeln ein</t>
  </si>
  <si>
    <t>Reflexionsfähigkeit (LKM, 1-5)</t>
  </si>
  <si>
    <t>Arbeitet gerne mit anderen zusammen (Teamdenken, LKM, 1-5)</t>
  </si>
  <si>
    <t>Selbstvertrauen (LKM, 1-5)</t>
  </si>
  <si>
    <t xml:space="preserve">Sozialverhalten </t>
  </si>
  <si>
    <r>
      <t xml:space="preserve">HANDLUNGSKOMPETENZEN / </t>
    </r>
    <r>
      <rPr>
        <sz val="8"/>
        <color theme="1"/>
        <rFont val="Calibri"/>
        <family val="2"/>
        <scheme val="minor"/>
      </rPr>
      <t>Lernkulturmatrix (LKM)</t>
    </r>
  </si>
  <si>
    <t>Sprachkometenz gesamt</t>
  </si>
  <si>
    <t>Einstufung laut GeR</t>
  </si>
  <si>
    <t>(Vor-)Lesen</t>
  </si>
  <si>
    <t>Schreiben</t>
  </si>
  <si>
    <t>Sprechen</t>
  </si>
  <si>
    <t>Hören</t>
  </si>
  <si>
    <t>Sprachliche Kompetenz</t>
  </si>
  <si>
    <t>Durchschnitt Leistungen</t>
  </si>
  <si>
    <t>Note / Punkte</t>
  </si>
  <si>
    <t>weiteres ÜP-relevantes Fach,
z.B. NaWi</t>
  </si>
  <si>
    <t>Deutsch</t>
  </si>
  <si>
    <t>Englisch</t>
  </si>
  <si>
    <t>Mathe</t>
  </si>
  <si>
    <t>LEISTUNGEN IN DEN HAUPTFÄCHERN</t>
  </si>
  <si>
    <t>5 | Ende 2. SJ</t>
  </si>
  <si>
    <t>4 | Halbjahr 2. SJ</t>
  </si>
  <si>
    <t>3 | Ende 1. SJ/
Anfang 2. SJ</t>
  </si>
  <si>
    <t>2 | Halbjahr 1. SJ</t>
  </si>
  <si>
    <t>1 | Beginn 1. SJ</t>
  </si>
  <si>
    <t>Fellow D</t>
  </si>
  <si>
    <t>Fellow C</t>
  </si>
  <si>
    <t>Fellow B</t>
  </si>
  <si>
    <t>Fellow A</t>
  </si>
  <si>
    <t>Anzahl SuS mit Prognose D</t>
  </si>
  <si>
    <t>Anzahl SuS mit Prognose C</t>
  </si>
  <si>
    <t>Anzahl SuS mit Prognose B</t>
  </si>
  <si>
    <t>Anzahl SuS mit Prognose A</t>
  </si>
  <si>
    <t>Anzahl Schüler*innen, die die Klasse /Lerngruppe verlassen haben</t>
  </si>
  <si>
    <t>Anzahl neuer Schüler*innen in diesem Halbjahr</t>
  </si>
  <si>
    <t>Anzahl Schüler*innen, von denen die Prognose vorliegen</t>
  </si>
  <si>
    <t>Abschlussdiagnose (nur bei Zeitpunkt 5)</t>
  </si>
  <si>
    <t>Gesamt Schüler*innen-Anzahl</t>
  </si>
  <si>
    <t>Anschluss Ausbildung</t>
  </si>
  <si>
    <t>Anschluss weiterführende Schule</t>
  </si>
  <si>
    <t>MSA (mittlerer Schulabschluss)</t>
  </si>
  <si>
    <t>ESA (erster allgemeiner Schulabschluss)</t>
  </si>
  <si>
    <t>Übergangssystem</t>
  </si>
  <si>
    <t>Datentabelle von Fellows, die an Teach First Deutschland-Zentrale geschickt wird</t>
  </si>
  <si>
    <t>Wert</t>
  </si>
  <si>
    <t>Erklärung</t>
  </si>
  <si>
    <t>Prognosen</t>
  </si>
  <si>
    <t xml:space="preserve">A </t>
  </si>
  <si>
    <t>verlässt Schule ohne Schulabschluss/Schulabbruch</t>
  </si>
  <si>
    <t>B</t>
  </si>
  <si>
    <t>Schulabschluss möglich, aber schlechte Anschlusschancen</t>
  </si>
  <si>
    <t xml:space="preserve">C </t>
  </si>
  <si>
    <t>Schulabschluss möglich mit guten Anschlusschancen</t>
  </si>
  <si>
    <t xml:space="preserve">D </t>
  </si>
  <si>
    <t>Schulabschluss und sicherer Anschluss</t>
  </si>
  <si>
    <t>Zeitpunkte</t>
  </si>
  <si>
    <t xml:space="preserve"> (Einstiegsdiagnose, Okt/Nov 1. Schulhalbjahr)</t>
  </si>
  <si>
    <t xml:space="preserve"> (Ende 1. Schulhalbjahr)</t>
  </si>
  <si>
    <t xml:space="preserve"> (Ende 1. Schuljahr)</t>
  </si>
  <si>
    <t>(Ende 3. Schulhalbjahr)</t>
  </si>
  <si>
    <t>(Abschlussdiagnose/ Ende 2. Schuljahr)</t>
  </si>
  <si>
    <t>Abschlüsse</t>
  </si>
  <si>
    <t>Erster allgemeiner Schulabschluss (Hauptschule, nach 9. Klasse)</t>
  </si>
  <si>
    <t>Mittlerer Schulabschluss (Realschule, nach 10. Klasse)</t>
  </si>
  <si>
    <t>Anschlüsse</t>
  </si>
  <si>
    <t>Übergangsystem</t>
  </si>
  <si>
    <t>(Aus-)Bildungsangebote, die unterhalb einer qualifizierten Berufsausbildung liegen bzw. zu keinem anerkannten Ausbildungsabschluss führen, sondern auf eine Verbesserung der individuellen Kompetenzen von Jugendlichen zur Aufnahme einer Ausbildung oder Beschäftigung zielen und zum Teil das Nachholen eines allgemein bildenden Schulabschlusses ermöglichen</t>
  </si>
  <si>
    <r>
      <t>Vorqualifizierungsjahr Arbeit / Beruf (</t>
    </r>
    <r>
      <rPr>
        <i/>
        <sz val="11"/>
        <color theme="1"/>
        <rFont val="Calibri"/>
        <family val="2"/>
        <scheme val="minor"/>
      </rPr>
      <t>VAB</t>
    </r>
    <r>
      <rPr>
        <sz val="11"/>
        <color theme="1"/>
        <rFont val="Calibri"/>
        <family val="2"/>
        <scheme val="minor"/>
      </rPr>
      <t>)</t>
    </r>
  </si>
  <si>
    <t>Berufseinstiegsjahr (BEJ)</t>
  </si>
  <si>
    <t xml:space="preserve">Berufsvorbereitungsjahr (BVJ) </t>
  </si>
  <si>
    <t>weiterführende Schule</t>
  </si>
  <si>
    <t>Berufsausbildung</t>
  </si>
  <si>
    <t>Datenblatt Gesamt 2 Klassen</t>
  </si>
  <si>
    <t>Blatt</t>
  </si>
  <si>
    <t>Zeilenbeschriftungen</t>
  </si>
  <si>
    <t>Gesamtergebnis</t>
  </si>
  <si>
    <t>Anzahl von Region</t>
  </si>
  <si>
    <t>schüler1</t>
  </si>
  <si>
    <t>schüler2</t>
  </si>
  <si>
    <t>schüler3</t>
  </si>
  <si>
    <t>schüler4</t>
  </si>
  <si>
    <t>schüler5</t>
  </si>
  <si>
    <t>schüler6</t>
  </si>
  <si>
    <t>schüler7</t>
  </si>
  <si>
    <t>schüler8</t>
  </si>
  <si>
    <t>schüler9</t>
  </si>
  <si>
    <t>Zeitraum</t>
  </si>
  <si>
    <t>Languages</t>
  </si>
  <si>
    <t>Sciences</t>
  </si>
  <si>
    <t>Soft Skills</t>
  </si>
  <si>
    <t>Auswahl Region</t>
  </si>
  <si>
    <t>Summe</t>
  </si>
  <si>
    <t>Zahlen aktive Fellows in beiden Jahrgängen</t>
  </si>
  <si>
    <t>Zahlen neue Fellows pro Jahr</t>
  </si>
  <si>
    <t>Jahr</t>
  </si>
  <si>
    <t>Sonstiges:</t>
  </si>
  <si>
    <t>Versicherungen:</t>
  </si>
  <si>
    <t>Versorger:</t>
  </si>
  <si>
    <t>Rohstoffe:</t>
  </si>
  <si>
    <t>Telekommunikation:</t>
  </si>
  <si>
    <t>Chemie:</t>
  </si>
  <si>
    <t>Informationstechnologie:</t>
  </si>
  <si>
    <t>Finanzwesen:</t>
  </si>
  <si>
    <t>Industrie:</t>
  </si>
  <si>
    <t>Energie:</t>
  </si>
  <si>
    <t>Antizyklische Konsumgüter:</t>
  </si>
  <si>
    <t>Zyklische Konsumgüter:</t>
  </si>
  <si>
    <t>Gesundheitswesen</t>
  </si>
  <si>
    <t>Index</t>
  </si>
  <si>
    <t>Branchen</t>
  </si>
  <si>
    <t>Anzahl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</si>
</sst>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4">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b/>
      <sz val="8"/>
      <color theme="0"/>
      <name val="Calibri"/>
      <family val="2"/>
      <scheme val="minor"/>
    </font>
    <font>
      <b/>
      <sz val="8"/>
      <color theme="1"/>
      <name val="Calibri"/>
      <family val="2"/>
      <scheme val="minor"/>
    </font>
    <font>
      <sz val="8"/>
      <color theme="0"/>
      <name val="Calibri"/>
      <family val="2"/>
      <scheme val="minor"/>
    </font>
    <font>
      <sz val="8"/>
      <color rgb="FF000000"/>
      <name val="Calibri"/>
      <family val="2"/>
      <charset val="1"/>
    </font>
    <font>
      <sz val="8"/>
      <color rgb="FFFF0000"/>
      <name val="Calibri"/>
      <family val="2"/>
      <scheme val="minor"/>
    </font>
    <font>
      <sz val="8"/>
      <color rgb="FF000000"/>
      <name val="Calibri"/>
      <family val="2"/>
      <scheme val="minor"/>
    </font>
    <font>
      <sz val="11"/>
      <color rgb="FF000000"/>
      <name val="Calibri"/>
      <family val="2"/>
    </font>
    <font>
      <sz val="8"/>
      <name val="Calibri"/>
      <family val="2"/>
      <scheme val="minor"/>
    </font>
    <font>
      <sz val="11"/>
      <color indexed="8"/>
      <name val="Calibri"/>
      <family val="2"/>
      <charset val="1"/>
    </font>
    <font>
      <sz val="8"/>
      <color rgb="FF000000"/>
      <name val="Calibri"/>
      <family val="2"/>
    </font>
    <font>
      <sz val="8"/>
      <color theme="1"/>
      <name val="Calibri"/>
      <family val="2"/>
    </font>
    <font>
      <sz val="8"/>
      <color indexed="8"/>
      <name val="Calibri"/>
      <family val="2"/>
    </font>
    <font>
      <sz val="8"/>
      <color indexed="8"/>
      <name val="Calibri"/>
      <family val="2"/>
      <scheme val="minor"/>
    </font>
    <font>
      <i/>
      <sz val="8"/>
      <color theme="1"/>
      <name val="Calibri"/>
      <family val="2"/>
      <scheme val="minor"/>
    </font>
    <font>
      <sz val="8"/>
      <color indexed="205"/>
      <name val="Calibri"/>
      <family val="2"/>
    </font>
    <font>
      <sz val="9"/>
      <color theme="1"/>
      <name val="Calibri"/>
      <family val="2"/>
      <scheme val="minor"/>
    </font>
    <font>
      <sz val="9"/>
      <color theme="1"/>
      <name val="Calibri"/>
      <family val="2"/>
    </font>
    <font>
      <sz val="9"/>
      <color indexed="8"/>
      <name val="Calibri"/>
      <family val="2"/>
    </font>
    <font>
      <sz val="10"/>
      <color rgb="FF000000"/>
      <name val="Calibri"/>
      <family val="2"/>
    </font>
    <font>
      <sz val="8"/>
      <name val="Calibri"/>
      <family val="2"/>
    </font>
    <font>
      <b/>
      <u/>
      <sz val="16"/>
      <color rgb="FFC00000"/>
      <name val="Calibri"/>
      <family val="2"/>
      <scheme val="minor"/>
    </font>
    <font>
      <b/>
      <sz val="11"/>
      <color rgb="FFC00000"/>
      <name val="Calibri"/>
      <family val="2"/>
      <scheme val="minor"/>
    </font>
    <font>
      <b/>
      <sz val="16"/>
      <color theme="1"/>
      <name val="Calibri"/>
      <family val="2"/>
      <scheme val="minor"/>
    </font>
    <font>
      <b/>
      <sz val="12"/>
      <color theme="1"/>
      <name val="Calibri"/>
      <family val="2"/>
      <scheme val="minor"/>
    </font>
    <font>
      <b/>
      <u/>
      <sz val="16"/>
      <color theme="0"/>
      <name val="Calibri"/>
      <family val="2"/>
      <scheme val="minor"/>
    </font>
    <font>
      <b/>
      <sz val="14"/>
      <color rgb="FFC00000"/>
      <name val="Calibri"/>
      <family val="2"/>
      <scheme val="minor"/>
    </font>
    <font>
      <b/>
      <sz val="14"/>
      <color rgb="FFFF0000"/>
      <name val="Calibri"/>
      <family val="2"/>
      <scheme val="minor"/>
    </font>
    <font>
      <b/>
      <sz val="16"/>
      <color theme="0"/>
      <name val="Calibri"/>
      <family val="2"/>
      <scheme val="minor"/>
    </font>
    <font>
      <b/>
      <sz val="14"/>
      <color theme="1"/>
      <name val="Calibri"/>
      <family val="2"/>
      <scheme val="minor"/>
    </font>
    <font>
      <sz val="11"/>
      <name val="Calibri"/>
      <family val="2"/>
      <scheme val="minor"/>
    </font>
    <font>
      <b/>
      <sz val="18"/>
      <color theme="0"/>
      <name val="Calibri"/>
      <family val="2"/>
      <scheme val="minor"/>
    </font>
    <font>
      <b/>
      <sz val="18"/>
      <name val="Calibri"/>
      <family val="2"/>
      <scheme val="minor"/>
    </font>
    <font>
      <b/>
      <sz val="8"/>
      <name val="Calibri"/>
      <family val="2"/>
      <scheme val="minor"/>
    </font>
    <font>
      <sz val="9"/>
      <color theme="0"/>
      <name val="Calibri"/>
      <family val="2"/>
      <scheme val="minor"/>
    </font>
    <font>
      <sz val="11"/>
      <color theme="1"/>
      <name val="Arial"/>
      <family val="2"/>
    </font>
    <font>
      <i/>
      <sz val="11"/>
      <color theme="1"/>
      <name val="Calibri"/>
      <family val="2"/>
      <scheme val="minor"/>
    </font>
    <font>
      <b/>
      <sz val="11"/>
      <color theme="1"/>
      <name val="Calibri Light"/>
      <family val="2"/>
      <scheme val="major"/>
    </font>
    <font>
      <sz val="11"/>
      <color theme="1"/>
      <name val="Calibri Light"/>
      <family val="2"/>
      <scheme val="major"/>
    </font>
    <font>
      <sz val="13"/>
      <color rgb="FF000000"/>
      <name val="Helvetica Neue"/>
      <family val="2"/>
    </font>
  </fonts>
  <fills count="19">
    <fill>
      <patternFill patternType="none"/>
    </fill>
    <fill>
      <patternFill patternType="gray125"/>
    </fill>
    <fill>
      <patternFill patternType="solid">
        <fgColor rgb="FFC000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rgb="FFFFFF66"/>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FFFF"/>
        <bgColor indexed="64"/>
      </patternFill>
    </fill>
  </fills>
  <borders count="7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style="thin">
        <color auto="1"/>
      </top>
      <bottom/>
      <diagonal/>
    </border>
    <border>
      <left/>
      <right/>
      <top style="thin">
        <color indexed="64"/>
      </top>
      <bottom/>
      <diagonal/>
    </border>
    <border>
      <left/>
      <right style="medium">
        <color auto="1"/>
      </right>
      <top style="thin">
        <color auto="1"/>
      </top>
      <bottom/>
      <diagonal/>
    </border>
    <border>
      <left/>
      <right style="thin">
        <color indexed="64"/>
      </right>
      <top style="thin">
        <color indexed="64"/>
      </top>
      <bottom/>
      <diagonal/>
    </border>
    <border>
      <left style="medium">
        <color indexed="64"/>
      </left>
      <right style="thin">
        <color auto="1"/>
      </right>
      <top style="thin">
        <color auto="1"/>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top style="thin">
        <color auto="1"/>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medium">
        <color auto="1"/>
      </left>
      <right/>
      <top style="medium">
        <color auto="1"/>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style="thin">
        <color auto="1"/>
      </right>
      <top style="medium">
        <color auto="1"/>
      </top>
      <bottom/>
      <diagonal/>
    </border>
    <border>
      <left style="thin">
        <color indexed="64"/>
      </left>
      <right style="medium">
        <color indexed="64"/>
      </right>
      <top style="medium">
        <color indexed="64"/>
      </top>
      <bottom/>
      <diagonal/>
    </border>
    <border>
      <left style="thin">
        <color auto="1"/>
      </left>
      <right style="thin">
        <color auto="1"/>
      </right>
      <top style="medium">
        <color auto="1"/>
      </top>
      <bottom/>
      <diagonal/>
    </border>
    <border>
      <left style="thin">
        <color auto="1"/>
      </left>
      <right/>
      <top style="medium">
        <color indexed="64"/>
      </top>
      <bottom style="medium">
        <color indexed="64"/>
      </bottom>
      <diagonal/>
    </border>
    <border>
      <left/>
      <right style="thin">
        <color auto="1"/>
      </right>
      <top style="medium">
        <color auto="1"/>
      </top>
      <bottom/>
      <diagonal/>
    </border>
    <border>
      <left style="medium">
        <color indexed="64"/>
      </left>
      <right/>
      <top style="medium">
        <color indexed="64"/>
      </top>
      <bottom/>
      <diagonal/>
    </border>
    <border>
      <left/>
      <right/>
      <top style="medium">
        <color indexed="64"/>
      </top>
      <bottom/>
      <diagonal/>
    </border>
    <border>
      <left/>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right style="medium">
        <color auto="1"/>
      </right>
      <top style="thin">
        <color auto="1"/>
      </top>
      <bottom style="medium">
        <color indexed="64"/>
      </bottom>
      <diagonal/>
    </border>
    <border>
      <left style="thin">
        <color indexed="64"/>
      </left>
      <right style="thin">
        <color indexed="64"/>
      </right>
      <top style="thin">
        <color indexed="64"/>
      </top>
      <bottom style="double">
        <color indexed="64"/>
      </bottom>
      <diagonal/>
    </border>
    <border>
      <left/>
      <right/>
      <top style="double">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auto="1"/>
      </top>
      <bottom style="thin">
        <color auto="1"/>
      </bottom>
      <diagonal/>
    </border>
    <border>
      <left style="medium">
        <color indexed="64"/>
      </left>
      <right style="thin">
        <color indexed="64"/>
      </right>
      <top/>
      <bottom/>
      <diagonal/>
    </border>
    <border>
      <left/>
      <right/>
      <top style="thin">
        <color auto="1"/>
      </top>
      <bottom style="thin">
        <color indexed="64"/>
      </bottom>
      <diagonal/>
    </border>
    <border>
      <left style="medium">
        <color auto="1"/>
      </left>
      <right/>
      <top style="thin">
        <color auto="1"/>
      </top>
      <bottom style="thin">
        <color indexed="64"/>
      </bottom>
      <diagonal/>
    </border>
    <border>
      <left/>
      <right style="medium">
        <color auto="1"/>
      </right>
      <top style="thin">
        <color auto="1"/>
      </top>
      <bottom style="thin">
        <color indexed="64"/>
      </bottom>
      <diagonal/>
    </border>
    <border>
      <left style="thin">
        <color auto="1"/>
      </left>
      <right/>
      <top style="medium">
        <color auto="1"/>
      </top>
      <bottom style="thin">
        <color auto="1"/>
      </bottom>
      <diagonal/>
    </border>
    <border>
      <left style="thin">
        <color auto="1"/>
      </left>
      <right style="medium">
        <color indexed="64"/>
      </right>
      <top/>
      <bottom style="medium">
        <color indexed="64"/>
      </bottom>
      <diagonal/>
    </border>
    <border>
      <left style="thin">
        <color auto="1"/>
      </left>
      <right style="thin">
        <color auto="1"/>
      </right>
      <top/>
      <bottom style="medium">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indexed="64"/>
      </left>
      <right/>
      <top/>
      <bottom/>
      <diagonal/>
    </border>
    <border>
      <left style="thin">
        <color indexed="64"/>
      </left>
      <right/>
      <top/>
      <bottom style="thin">
        <color indexed="64"/>
      </bottom>
      <diagonal/>
    </border>
  </borders>
  <cellStyleXfs count="6">
    <xf numFmtId="0" fontId="0" fillId="0" borderId="0"/>
    <xf numFmtId="9" fontId="2" fillId="0" borderId="0" applyFont="0" applyFill="0" applyBorder="0" applyAlignment="0" applyProtection="0"/>
    <xf numFmtId="0" fontId="11" fillId="0" borderId="0"/>
    <xf numFmtId="0" fontId="13" fillId="0" borderId="0"/>
    <xf numFmtId="0" fontId="2" fillId="0" borderId="0"/>
    <xf numFmtId="0" fontId="1" fillId="0" borderId="0"/>
  </cellStyleXfs>
  <cellXfs count="583">
    <xf numFmtId="0" fontId="0" fillId="0" borderId="0" xfId="0"/>
    <xf numFmtId="0" fontId="4" fillId="0" borderId="0" xfId="0" applyFont="1"/>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6" fillId="3" borderId="23" xfId="0" applyFont="1" applyFill="1" applyBorder="1" applyAlignment="1">
      <alignment horizontal="center" vertical="center" wrapText="1"/>
    </xf>
    <xf numFmtId="0" fontId="6" fillId="4" borderId="23"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4" fillId="0" borderId="23" xfId="0" applyFont="1" applyBorder="1" applyAlignment="1">
      <alignment horizontal="center" vertical="center"/>
    </xf>
    <xf numFmtId="0" fontId="10" fillId="0" borderId="23" xfId="2" applyFont="1" applyBorder="1" applyAlignment="1">
      <alignment horizontal="center" vertical="center" wrapText="1"/>
    </xf>
    <xf numFmtId="0" fontId="10" fillId="0" borderId="23" xfId="2" applyFont="1" applyBorder="1" applyAlignment="1">
      <alignment horizontal="center" vertical="center"/>
    </xf>
    <xf numFmtId="0" fontId="16" fillId="0" borderId="23" xfId="3" applyFont="1" applyBorder="1" applyAlignment="1">
      <alignment horizontal="center" vertical="center"/>
    </xf>
    <xf numFmtId="0" fontId="17" fillId="6" borderId="23" xfId="3" applyFont="1" applyFill="1" applyBorder="1" applyAlignment="1">
      <alignment horizontal="center" vertical="center"/>
    </xf>
    <xf numFmtId="0" fontId="4" fillId="6" borderId="23" xfId="0" applyFont="1" applyFill="1" applyBorder="1" applyAlignment="1">
      <alignment horizontal="center" vertical="center"/>
    </xf>
    <xf numFmtId="1" fontId="4" fillId="6" borderId="23" xfId="0" applyNumberFormat="1" applyFont="1" applyFill="1" applyBorder="1" applyAlignment="1">
      <alignment horizontal="center" vertical="center"/>
    </xf>
    <xf numFmtId="0" fontId="4" fillId="6" borderId="23" xfId="0" applyNumberFormat="1" applyFont="1" applyFill="1" applyBorder="1" applyAlignment="1">
      <alignment horizontal="center" vertical="center"/>
    </xf>
    <xf numFmtId="0" fontId="6" fillId="0" borderId="23" xfId="2" applyFont="1" applyBorder="1" applyAlignment="1">
      <alignment horizontal="center"/>
    </xf>
    <xf numFmtId="0" fontId="4" fillId="0" borderId="23" xfId="0" applyFont="1" applyBorder="1" applyAlignment="1">
      <alignment horizontal="center"/>
    </xf>
    <xf numFmtId="0" fontId="14" fillId="0" borderId="23" xfId="0" applyFont="1" applyBorder="1" applyAlignment="1">
      <alignment horizontal="center" vertical="center"/>
    </xf>
    <xf numFmtId="0" fontId="4" fillId="0" borderId="0" xfId="0" applyFont="1" applyAlignment="1">
      <alignment wrapText="1"/>
    </xf>
    <xf numFmtId="0" fontId="5" fillId="2" borderId="23" xfId="0" applyFont="1" applyFill="1" applyBorder="1" applyAlignment="1">
      <alignment horizontal="center" vertical="center" wrapText="1"/>
    </xf>
    <xf numFmtId="0" fontId="0" fillId="0" borderId="0" xfId="0" applyAlignment="1">
      <alignment wrapText="1"/>
    </xf>
    <xf numFmtId="0" fontId="14" fillId="0" borderId="23" xfId="0" applyFont="1" applyBorder="1" applyAlignment="1">
      <alignment horizontal="center"/>
    </xf>
    <xf numFmtId="1" fontId="4" fillId="0" borderId="23" xfId="0" applyNumberFormat="1" applyFont="1" applyBorder="1" applyAlignment="1">
      <alignment horizontal="center" vertical="center"/>
    </xf>
    <xf numFmtId="0" fontId="14" fillId="0" borderId="23" xfId="3" applyFont="1" applyBorder="1" applyAlignment="1">
      <alignment horizontal="center" vertical="center"/>
    </xf>
    <xf numFmtId="0" fontId="15" fillId="0" borderId="23" xfId="0" applyFont="1" applyBorder="1" applyAlignment="1">
      <alignment horizontal="center" vertical="center"/>
    </xf>
    <xf numFmtId="0" fontId="4" fillId="0" borderId="23" xfId="0" applyNumberFormat="1" applyFont="1" applyBorder="1" applyAlignment="1">
      <alignment horizontal="center" vertical="center"/>
    </xf>
    <xf numFmtId="0" fontId="6" fillId="0" borderId="23" xfId="2" applyFont="1" applyBorder="1" applyAlignment="1">
      <alignment horizontal="center" vertical="center"/>
    </xf>
    <xf numFmtId="0" fontId="4" fillId="0" borderId="23" xfId="4" applyFont="1" applyBorder="1" applyAlignment="1">
      <alignment horizontal="center" vertical="center"/>
    </xf>
    <xf numFmtId="0" fontId="8" fillId="0" borderId="23" xfId="0" applyFont="1" applyBorder="1" applyAlignment="1">
      <alignment horizontal="center" vertical="center"/>
    </xf>
    <xf numFmtId="1" fontId="8" fillId="0" borderId="23" xfId="0" applyNumberFormat="1" applyFont="1" applyBorder="1" applyAlignment="1">
      <alignment horizontal="center" vertical="center"/>
    </xf>
    <xf numFmtId="0" fontId="19" fillId="0" borderId="23" xfId="0" applyFont="1" applyBorder="1" applyAlignment="1">
      <alignment horizontal="center" vertical="center"/>
    </xf>
    <xf numFmtId="0" fontId="9" fillId="0" borderId="23" xfId="0" applyFont="1" applyBorder="1" applyAlignment="1">
      <alignment horizontal="center"/>
    </xf>
    <xf numFmtId="0" fontId="10" fillId="0" borderId="23" xfId="0" applyFont="1" applyBorder="1" applyAlignment="1">
      <alignment horizontal="center" vertical="center"/>
    </xf>
    <xf numFmtId="0" fontId="12" fillId="0" borderId="23" xfId="0" applyFont="1" applyBorder="1" applyAlignment="1">
      <alignment horizontal="center" vertical="center" wrapText="1"/>
    </xf>
    <xf numFmtId="0" fontId="14" fillId="0" borderId="23" xfId="3" applyFont="1" applyBorder="1" applyAlignment="1">
      <alignment horizontal="center"/>
    </xf>
    <xf numFmtId="0" fontId="15" fillId="0" borderId="23" xfId="0" applyFont="1" applyBorder="1" applyAlignment="1">
      <alignment horizontal="center"/>
    </xf>
    <xf numFmtId="1" fontId="4" fillId="0" borderId="23" xfId="0" applyNumberFormat="1" applyFont="1" applyBorder="1" applyAlignment="1">
      <alignment horizontal="center"/>
    </xf>
    <xf numFmtId="0" fontId="4" fillId="0" borderId="23" xfId="0" applyNumberFormat="1" applyFont="1" applyBorder="1" applyAlignment="1">
      <alignment horizontal="center"/>
    </xf>
    <xf numFmtId="0" fontId="16" fillId="0" borderId="23" xfId="3" applyFont="1" applyBorder="1" applyAlignment="1">
      <alignment horizontal="center"/>
    </xf>
    <xf numFmtId="0" fontId="18" fillId="0" borderId="23" xfId="0" applyFont="1" applyBorder="1" applyAlignment="1">
      <alignment horizontal="center"/>
    </xf>
    <xf numFmtId="0" fontId="4" fillId="0" borderId="23" xfId="4" applyFont="1" applyBorder="1" applyAlignment="1">
      <alignment horizontal="center"/>
    </xf>
    <xf numFmtId="0" fontId="16" fillId="6" borderId="23" xfId="0" applyNumberFormat="1" applyFont="1" applyFill="1" applyBorder="1" applyAlignment="1">
      <alignment horizontal="center"/>
    </xf>
    <xf numFmtId="0" fontId="8" fillId="0" borderId="23" xfId="0" applyFont="1" applyBorder="1" applyAlignment="1">
      <alignment horizontal="center"/>
    </xf>
    <xf numFmtId="1" fontId="8" fillId="0" borderId="23" xfId="0" applyNumberFormat="1" applyFont="1" applyBorder="1" applyAlignment="1">
      <alignment horizontal="center"/>
    </xf>
    <xf numFmtId="0" fontId="4" fillId="0" borderId="0" xfId="0" applyFont="1" applyBorder="1"/>
    <xf numFmtId="0" fontId="4" fillId="0" borderId="0" xfId="0" applyFont="1" applyBorder="1" applyAlignment="1">
      <alignment horizontal="center"/>
    </xf>
    <xf numFmtId="0" fontId="4" fillId="0" borderId="0" xfId="0" applyFont="1" applyBorder="1" applyAlignment="1">
      <alignment horizontal="center" vertical="center"/>
    </xf>
    <xf numFmtId="0" fontId="0" fillId="0" borderId="0" xfId="0" applyBorder="1"/>
    <xf numFmtId="2" fontId="4" fillId="0" borderId="0" xfId="0" applyNumberFormat="1" applyFont="1" applyBorder="1" applyAlignment="1">
      <alignment horizontal="center" vertical="center"/>
    </xf>
    <xf numFmtId="2" fontId="4" fillId="0" borderId="0" xfId="0" applyNumberFormat="1" applyFont="1" applyBorder="1" applyAlignment="1">
      <alignment horizontal="center"/>
    </xf>
    <xf numFmtId="0" fontId="20" fillId="0" borderId="0" xfId="0" applyFont="1" applyBorder="1" applyAlignment="1">
      <alignment horizontal="center"/>
    </xf>
    <xf numFmtId="164" fontId="4" fillId="0" borderId="0" xfId="0" applyNumberFormat="1" applyFont="1" applyBorder="1" applyAlignment="1">
      <alignment horizontal="center"/>
    </xf>
    <xf numFmtId="0" fontId="21" fillId="0" borderId="0" xfId="0" applyFont="1" applyBorder="1" applyAlignment="1">
      <alignment horizontal="center" vertical="center"/>
    </xf>
    <xf numFmtId="0" fontId="22" fillId="0" borderId="0" xfId="3" applyFont="1" applyBorder="1" applyAlignment="1">
      <alignment horizontal="center" vertical="center"/>
    </xf>
    <xf numFmtId="0" fontId="20" fillId="0" borderId="0" xfId="0" applyFont="1" applyBorder="1" applyAlignment="1">
      <alignment horizontal="center" vertical="center"/>
    </xf>
    <xf numFmtId="0" fontId="6" fillId="0" borderId="0" xfId="0" applyFont="1" applyFill="1" applyBorder="1"/>
    <xf numFmtId="0" fontId="6" fillId="0" borderId="0" xfId="0" applyFont="1" applyFill="1" applyBorder="1" applyAlignment="1">
      <alignment horizontal="center"/>
    </xf>
    <xf numFmtId="0" fontId="6" fillId="0" borderId="0" xfId="0" applyFont="1" applyFill="1" applyBorder="1" applyAlignment="1">
      <alignment horizontal="center" vertical="center"/>
    </xf>
    <xf numFmtId="0" fontId="3" fillId="0" borderId="0" xfId="0" applyFont="1" applyFill="1" applyBorder="1"/>
    <xf numFmtId="1" fontId="12" fillId="0" borderId="23" xfId="0" applyNumberFormat="1" applyFont="1" applyFill="1" applyBorder="1" applyAlignment="1">
      <alignment horizontal="center" vertical="center"/>
    </xf>
    <xf numFmtId="0" fontId="12" fillId="0" borderId="23" xfId="0" applyNumberFormat="1" applyFont="1" applyFill="1" applyBorder="1" applyAlignment="1">
      <alignment horizontal="center" vertical="center"/>
    </xf>
    <xf numFmtId="1" fontId="24" fillId="0" borderId="23" xfId="0" applyNumberFormat="1" applyFont="1" applyFill="1" applyBorder="1" applyAlignment="1">
      <alignment horizontal="center" vertical="center"/>
    </xf>
    <xf numFmtId="0" fontId="0" fillId="0" borderId="0" xfId="0" applyFont="1"/>
    <xf numFmtId="0" fontId="4" fillId="0" borderId="23" xfId="0" applyFont="1" applyBorder="1" applyAlignment="1" applyProtection="1">
      <alignment horizontal="center"/>
      <protection locked="0"/>
    </xf>
    <xf numFmtId="0" fontId="4" fillId="0" borderId="23" xfId="0" applyFont="1" applyBorder="1" applyAlignment="1" applyProtection="1">
      <alignment horizontal="center" vertical="center"/>
      <protection locked="0"/>
    </xf>
    <xf numFmtId="0" fontId="8" fillId="0" borderId="23" xfId="0" applyFont="1" applyBorder="1" applyAlignment="1" applyProtection="1">
      <alignment horizontal="center" vertical="center"/>
      <protection locked="0"/>
    </xf>
    <xf numFmtId="0" fontId="9" fillId="0" borderId="23" xfId="0" applyFont="1" applyBorder="1" applyAlignment="1" applyProtection="1">
      <alignment horizontal="center"/>
      <protection locked="0"/>
    </xf>
    <xf numFmtId="1" fontId="4" fillId="0" borderId="23" xfId="0" applyNumberFormat="1" applyFont="1" applyBorder="1" applyAlignment="1" applyProtection="1">
      <alignment horizontal="center" vertical="center"/>
      <protection locked="0"/>
    </xf>
    <xf numFmtId="0" fontId="10" fillId="0" borderId="23" xfId="0" applyFont="1" applyBorder="1" applyAlignment="1" applyProtection="1">
      <alignment horizontal="center" vertical="center"/>
      <protection locked="0"/>
    </xf>
    <xf numFmtId="0" fontId="4" fillId="0" borderId="23" xfId="0" applyNumberFormat="1" applyFont="1" applyBorder="1" applyAlignment="1" applyProtection="1">
      <alignment horizontal="center"/>
      <protection locked="0"/>
    </xf>
    <xf numFmtId="0" fontId="10" fillId="0" borderId="23" xfId="2" applyFont="1" applyBorder="1" applyAlignment="1" applyProtection="1">
      <alignment horizontal="center" vertical="center" wrapText="1"/>
      <protection locked="0"/>
    </xf>
    <xf numFmtId="0" fontId="10" fillId="0" borderId="23" xfId="2" applyFont="1" applyBorder="1" applyAlignment="1" applyProtection="1">
      <alignment horizontal="center" vertical="center"/>
      <protection locked="0"/>
    </xf>
    <xf numFmtId="0" fontId="12" fillId="0" borderId="23" xfId="0" applyFont="1" applyBorder="1" applyAlignment="1" applyProtection="1">
      <alignment horizontal="center" vertical="center" wrapText="1"/>
      <protection locked="0"/>
    </xf>
    <xf numFmtId="0" fontId="14" fillId="0" borderId="23" xfId="3" applyFont="1" applyBorder="1" applyAlignment="1" applyProtection="1">
      <alignment horizontal="center"/>
      <protection locked="0"/>
    </xf>
    <xf numFmtId="0" fontId="14" fillId="0" borderId="23" xfId="3" applyFont="1" applyBorder="1" applyAlignment="1" applyProtection="1">
      <alignment horizontal="center" vertical="center"/>
      <protection locked="0"/>
    </xf>
    <xf numFmtId="0" fontId="15" fillId="0" borderId="23" xfId="0" applyFont="1" applyBorder="1" applyAlignment="1" applyProtection="1">
      <alignment horizontal="center"/>
      <protection locked="0"/>
    </xf>
    <xf numFmtId="0" fontId="15" fillId="0" borderId="23" xfId="0" applyFont="1" applyBorder="1" applyAlignment="1" applyProtection="1">
      <alignment horizontal="center" vertical="center"/>
      <protection locked="0"/>
    </xf>
    <xf numFmtId="0" fontId="14" fillId="0" borderId="23" xfId="0" applyFont="1" applyBorder="1" applyAlignment="1" applyProtection="1">
      <alignment horizontal="center"/>
      <protection locked="0"/>
    </xf>
    <xf numFmtId="0" fontId="14" fillId="0" borderId="23" xfId="0" applyFont="1" applyBorder="1" applyAlignment="1" applyProtection="1">
      <alignment horizontal="center" vertical="center"/>
      <protection locked="0"/>
    </xf>
    <xf numFmtId="1" fontId="4" fillId="0" borderId="23" xfId="0" applyNumberFormat="1" applyFont="1" applyBorder="1" applyAlignment="1" applyProtection="1">
      <alignment horizontal="center"/>
      <protection locked="0"/>
    </xf>
    <xf numFmtId="0" fontId="4" fillId="0" borderId="23" xfId="0" applyNumberFormat="1" applyFont="1" applyBorder="1" applyAlignment="1" applyProtection="1">
      <alignment horizontal="center" vertical="center"/>
      <protection locked="0"/>
    </xf>
    <xf numFmtId="0" fontId="16" fillId="0" borderId="23" xfId="3" applyFont="1" applyBorder="1" applyAlignment="1" applyProtection="1">
      <alignment horizontal="center"/>
      <protection locked="0"/>
    </xf>
    <xf numFmtId="0" fontId="16" fillId="0" borderId="23" xfId="3" applyFont="1" applyBorder="1" applyAlignment="1" applyProtection="1">
      <alignment horizontal="center" vertical="center"/>
      <protection locked="0"/>
    </xf>
    <xf numFmtId="0" fontId="17" fillId="6" borderId="23" xfId="3" applyFont="1" applyFill="1" applyBorder="1" applyAlignment="1" applyProtection="1">
      <alignment horizontal="center" vertical="center"/>
      <protection locked="0"/>
    </xf>
    <xf numFmtId="0" fontId="4" fillId="6" borderId="23" xfId="0" applyFont="1" applyFill="1" applyBorder="1" applyAlignment="1" applyProtection="1">
      <alignment horizontal="center" vertical="center"/>
      <protection locked="0"/>
    </xf>
    <xf numFmtId="1" fontId="4" fillId="6" borderId="23" xfId="0" applyNumberFormat="1" applyFont="1" applyFill="1" applyBorder="1" applyAlignment="1" applyProtection="1">
      <alignment horizontal="center" vertical="center"/>
      <protection locked="0"/>
    </xf>
    <xf numFmtId="0" fontId="4" fillId="6" borderId="23" xfId="0" applyNumberFormat="1" applyFont="1" applyFill="1" applyBorder="1" applyAlignment="1" applyProtection="1">
      <alignment horizontal="center" vertical="center"/>
      <protection locked="0"/>
    </xf>
    <xf numFmtId="0" fontId="4" fillId="0" borderId="23" xfId="2" applyFont="1" applyBorder="1" applyAlignment="1" applyProtection="1">
      <alignment horizontal="center"/>
      <protection locked="0"/>
    </xf>
    <xf numFmtId="0" fontId="4" fillId="0" borderId="23" xfId="2" applyFont="1" applyBorder="1" applyAlignment="1" applyProtection="1">
      <alignment horizontal="center" vertical="center"/>
      <protection locked="0"/>
    </xf>
    <xf numFmtId="0" fontId="19" fillId="0" borderId="23" xfId="0" applyFont="1" applyBorder="1" applyAlignment="1" applyProtection="1">
      <alignment horizontal="center" vertical="center"/>
      <protection locked="0"/>
    </xf>
    <xf numFmtId="0" fontId="4" fillId="0" borderId="23" xfId="4" applyFont="1" applyBorder="1" applyAlignment="1" applyProtection="1">
      <alignment horizontal="center"/>
      <protection locked="0"/>
    </xf>
    <xf numFmtId="0" fontId="4" fillId="0" borderId="23" xfId="4" applyFont="1" applyBorder="1" applyAlignment="1" applyProtection="1">
      <alignment horizontal="center" vertical="center"/>
      <protection locked="0"/>
    </xf>
    <xf numFmtId="0" fontId="16" fillId="6" borderId="23" xfId="0" applyNumberFormat="1" applyFont="1" applyFill="1" applyBorder="1" applyAlignment="1" applyProtection="1">
      <alignment horizontal="center"/>
      <protection locked="0"/>
    </xf>
    <xf numFmtId="0" fontId="8" fillId="0" borderId="23" xfId="0" applyFont="1" applyBorder="1" applyAlignment="1" applyProtection="1">
      <alignment horizontal="center"/>
      <protection locked="0"/>
    </xf>
    <xf numFmtId="1" fontId="12" fillId="0" borderId="23" xfId="0" applyNumberFormat="1" applyFont="1" applyFill="1" applyBorder="1" applyAlignment="1" applyProtection="1">
      <alignment horizontal="center" vertical="center"/>
      <protection locked="0"/>
    </xf>
    <xf numFmtId="0" fontId="12" fillId="0" borderId="23" xfId="0" applyNumberFormat="1" applyFont="1" applyFill="1" applyBorder="1" applyAlignment="1" applyProtection="1">
      <alignment horizontal="center" vertical="center"/>
      <protection locked="0"/>
    </xf>
    <xf numFmtId="1" fontId="8" fillId="0" borderId="23" xfId="0" applyNumberFormat="1" applyFont="1" applyBorder="1" applyAlignment="1" applyProtection="1">
      <alignment horizontal="center"/>
      <protection locked="0"/>
    </xf>
    <xf numFmtId="1" fontId="24" fillId="0" borderId="23" xfId="0" applyNumberFormat="1" applyFont="1" applyFill="1" applyBorder="1" applyAlignment="1" applyProtection="1">
      <alignment horizontal="center" vertical="center"/>
      <protection locked="0"/>
    </xf>
    <xf numFmtId="1" fontId="8" fillId="0" borderId="23" xfId="0" applyNumberFormat="1" applyFont="1" applyBorder="1" applyAlignment="1" applyProtection="1">
      <alignment horizontal="center" vertical="center"/>
      <protection locked="0"/>
    </xf>
    <xf numFmtId="0" fontId="4" fillId="0" borderId="23" xfId="0" applyFont="1" applyBorder="1" applyAlignment="1" applyProtection="1">
      <alignment horizontal="center" vertical="center"/>
    </xf>
    <xf numFmtId="0" fontId="25" fillId="0" borderId="0" xfId="0" applyFont="1"/>
    <xf numFmtId="0" fontId="0" fillId="0" borderId="0" xfId="0" applyAlignment="1">
      <alignment horizontal="center" vertical="center" wrapText="1"/>
    </xf>
    <xf numFmtId="0" fontId="26" fillId="0" borderId="0" xfId="0" applyFont="1" applyAlignment="1">
      <alignment horizontal="center" vertical="center"/>
    </xf>
    <xf numFmtId="0" fontId="3" fillId="0" borderId="0" xfId="0" applyFont="1"/>
    <xf numFmtId="0" fontId="3" fillId="0" borderId="0" xfId="0" applyFont="1" applyAlignment="1">
      <alignment horizontal="center" vertical="center" wrapText="1"/>
    </xf>
    <xf numFmtId="9" fontId="0" fillId="8" borderId="0" xfId="1" applyFont="1" applyFill="1" applyAlignment="1">
      <alignment horizontal="center" vertical="center" wrapText="1"/>
    </xf>
    <xf numFmtId="0" fontId="3" fillId="0" borderId="24" xfId="0" applyFont="1" applyBorder="1"/>
    <xf numFmtId="0" fontId="0" fillId="0" borderId="24" xfId="0" applyBorder="1" applyAlignment="1">
      <alignment horizontal="center" vertical="center" wrapText="1"/>
    </xf>
    <xf numFmtId="9" fontId="3" fillId="8" borderId="0" xfId="1" applyNumberFormat="1" applyFont="1" applyFill="1" applyAlignment="1">
      <alignment horizontal="center" vertical="center" wrapText="1"/>
    </xf>
    <xf numFmtId="9" fontId="0" fillId="7" borderId="0" xfId="1" applyFont="1" applyFill="1" applyAlignment="1">
      <alignment horizontal="center" vertical="center" wrapText="1"/>
    </xf>
    <xf numFmtId="0" fontId="6" fillId="0" borderId="24" xfId="0" applyFont="1" applyBorder="1"/>
    <xf numFmtId="0" fontId="4" fillId="0" borderId="24" xfId="0" applyFont="1" applyBorder="1" applyAlignment="1">
      <alignment horizontal="center" vertical="center" wrapText="1"/>
    </xf>
    <xf numFmtId="9" fontId="3" fillId="8" borderId="0" xfId="0" applyNumberFormat="1" applyFont="1" applyFill="1" applyAlignment="1">
      <alignment horizontal="center" vertical="center" wrapText="1"/>
    </xf>
    <xf numFmtId="0" fontId="4" fillId="0" borderId="0" xfId="0" applyFont="1" applyAlignment="1">
      <alignment horizontal="center" vertical="center" wrapText="1"/>
    </xf>
    <xf numFmtId="0" fontId="3" fillId="0" borderId="25" xfId="0" applyFont="1" applyBorder="1" applyAlignment="1">
      <alignment horizontal="center" vertical="center" wrapText="1"/>
    </xf>
    <xf numFmtId="9" fontId="3" fillId="8" borderId="13" xfId="1" applyFont="1" applyFill="1" applyBorder="1" applyAlignment="1">
      <alignment horizontal="center" vertical="center" wrapText="1"/>
    </xf>
    <xf numFmtId="0" fontId="0" fillId="0" borderId="25" xfId="0" applyBorder="1"/>
    <xf numFmtId="0" fontId="0" fillId="0" borderId="0" xfId="0" applyBorder="1" applyAlignment="1">
      <alignment horizontal="center" vertical="center" wrapText="1"/>
    </xf>
    <xf numFmtId="0" fontId="0" fillId="0" borderId="0" xfId="0" applyAlignment="1">
      <alignment horizontal="center" vertical="center"/>
    </xf>
    <xf numFmtId="0" fontId="0" fillId="0" borderId="0" xfId="0" applyBorder="1" applyAlignment="1">
      <alignment horizontal="center"/>
    </xf>
    <xf numFmtId="1" fontId="0" fillId="0" borderId="0" xfId="0" applyNumberFormat="1" applyBorder="1" applyAlignment="1">
      <alignment horizontal="center"/>
    </xf>
    <xf numFmtId="0" fontId="29" fillId="2" borderId="0" xfId="0" applyFont="1" applyFill="1" applyAlignment="1">
      <alignment vertical="center"/>
    </xf>
    <xf numFmtId="1" fontId="0" fillId="0" borderId="0" xfId="0" applyNumberFormat="1"/>
    <xf numFmtId="0" fontId="3" fillId="0" borderId="0" xfId="0" applyFont="1" applyBorder="1" applyAlignment="1">
      <alignment horizontal="center" vertical="center"/>
    </xf>
    <xf numFmtId="0" fontId="0" fillId="0" borderId="0" xfId="0" applyAlignment="1">
      <alignment vertical="center"/>
    </xf>
    <xf numFmtId="0" fontId="3" fillId="0" borderId="0" xfId="0" applyFont="1" applyBorder="1" applyAlignment="1">
      <alignment horizontal="center"/>
    </xf>
    <xf numFmtId="0" fontId="0" fillId="0" borderId="0" xfId="0" applyAlignment="1">
      <alignment horizontal="center"/>
    </xf>
    <xf numFmtId="0" fontId="30" fillId="0" borderId="0" xfId="0" applyFont="1" applyAlignment="1">
      <alignment vertical="center"/>
    </xf>
    <xf numFmtId="0" fontId="26" fillId="0" borderId="0" xfId="0" applyFont="1"/>
    <xf numFmtId="1" fontId="31" fillId="0" borderId="0" xfId="0" applyNumberFormat="1" applyFont="1" applyAlignment="1">
      <alignment horizontal="center"/>
    </xf>
    <xf numFmtId="0" fontId="31" fillId="0" borderId="0" xfId="0" applyFont="1" applyAlignment="1">
      <alignment horizontal="center"/>
    </xf>
    <xf numFmtId="9" fontId="31" fillId="0" borderId="0" xfId="1" applyFont="1" applyAlignment="1">
      <alignment horizontal="center"/>
    </xf>
    <xf numFmtId="0" fontId="33" fillId="0" borderId="0" xfId="0" applyFont="1"/>
    <xf numFmtId="0" fontId="0" fillId="0" borderId="40" xfId="0" applyBorder="1" applyAlignment="1">
      <alignment horizontal="center"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1" fontId="0" fillId="0" borderId="42" xfId="0" applyNumberFormat="1" applyFont="1" applyBorder="1" applyAlignment="1">
      <alignment horizontal="center" vertical="center"/>
    </xf>
    <xf numFmtId="1" fontId="2" fillId="0" borderId="0" xfId="1" applyNumberFormat="1" applyFont="1" applyBorder="1" applyAlignment="1">
      <alignment horizontal="center"/>
    </xf>
    <xf numFmtId="1" fontId="0" fillId="0" borderId="42" xfId="0" applyNumberFormat="1" applyBorder="1" applyAlignment="1">
      <alignment horizontal="center"/>
    </xf>
    <xf numFmtId="1" fontId="34" fillId="0" borderId="42" xfId="0" applyNumberFormat="1" applyFont="1" applyBorder="1" applyAlignment="1">
      <alignment horizontal="center"/>
    </xf>
    <xf numFmtId="1" fontId="34" fillId="0" borderId="0" xfId="0" applyNumberFormat="1" applyFont="1" applyBorder="1" applyAlignment="1">
      <alignment horizontal="center"/>
    </xf>
    <xf numFmtId="1" fontId="0" fillId="0" borderId="0" xfId="0" applyNumberFormat="1" applyFont="1" applyBorder="1" applyAlignment="1">
      <alignment horizontal="center" vertical="center"/>
    </xf>
    <xf numFmtId="1" fontId="0" fillId="0" borderId="0" xfId="0" applyNumberFormat="1" applyFont="1" applyBorder="1" applyAlignment="1">
      <alignment horizontal="center"/>
    </xf>
    <xf numFmtId="0" fontId="3" fillId="0" borderId="42" xfId="0" applyFont="1" applyBorder="1" applyAlignment="1">
      <alignment horizontal="center" vertical="center"/>
    </xf>
    <xf numFmtId="0" fontId="33" fillId="0" borderId="0" xfId="0" applyFont="1" applyBorder="1" applyAlignment="1">
      <alignment horizontal="center" vertical="center"/>
    </xf>
    <xf numFmtId="0" fontId="3" fillId="0" borderId="0" xfId="0" applyFont="1" applyAlignment="1">
      <alignment horizontal="center" vertical="center"/>
    </xf>
    <xf numFmtId="1" fontId="35" fillId="2" borderId="6" xfId="0" applyNumberFormat="1" applyFont="1" applyFill="1" applyBorder="1" applyAlignment="1">
      <alignment horizontal="center"/>
    </xf>
    <xf numFmtId="0" fontId="35" fillId="0" borderId="0" xfId="0" applyFont="1" applyFill="1" applyBorder="1" applyAlignment="1">
      <alignment horizontal="center"/>
    </xf>
    <xf numFmtId="0" fontId="26" fillId="0" borderId="0" xfId="0" applyFont="1" applyAlignment="1">
      <alignment horizontal="left"/>
    </xf>
    <xf numFmtId="9" fontId="0" fillId="6" borderId="0" xfId="1" applyFont="1" applyFill="1" applyBorder="1" applyAlignment="1">
      <alignment horizontal="center"/>
    </xf>
    <xf numFmtId="0" fontId="0" fillId="6" borderId="0" xfId="0" applyFill="1" applyBorder="1" applyAlignment="1">
      <alignment horizontal="center"/>
    </xf>
    <xf numFmtId="1" fontId="3" fillId="0" borderId="0" xfId="0" applyNumberFormat="1" applyFont="1" applyBorder="1" applyAlignment="1">
      <alignment horizontal="center" vertical="center"/>
    </xf>
    <xf numFmtId="1" fontId="0" fillId="0" borderId="0" xfId="1" applyNumberFormat="1" applyFont="1" applyBorder="1" applyAlignment="1">
      <alignment horizontal="center"/>
    </xf>
    <xf numFmtId="9" fontId="0" fillId="0" borderId="0" xfId="1" applyFont="1" applyBorder="1" applyAlignment="1">
      <alignment horizontal="center"/>
    </xf>
    <xf numFmtId="0" fontId="30" fillId="0" borderId="0" xfId="0" applyFont="1" applyAlignment="1">
      <alignment horizontal="left" vertical="center"/>
    </xf>
    <xf numFmtId="0" fontId="26" fillId="0" borderId="0" xfId="0" applyFont="1" applyAlignment="1">
      <alignment horizontal="left" vertical="center"/>
    </xf>
    <xf numFmtId="0" fontId="0" fillId="0" borderId="42" xfId="0" applyBorder="1" applyAlignment="1">
      <alignment horizontal="center" vertical="center"/>
    </xf>
    <xf numFmtId="1" fontId="0" fillId="0" borderId="0" xfId="0" applyNumberFormat="1" applyBorder="1" applyAlignment="1">
      <alignment horizontal="center" vertical="center"/>
    </xf>
    <xf numFmtId="1" fontId="0" fillId="0" borderId="9" xfId="0" applyNumberFormat="1" applyBorder="1" applyAlignment="1">
      <alignment horizontal="center"/>
    </xf>
    <xf numFmtId="1" fontId="34" fillId="0" borderId="9" xfId="0" applyNumberFormat="1" applyFont="1" applyBorder="1" applyAlignment="1">
      <alignment horizontal="center"/>
    </xf>
    <xf numFmtId="0" fontId="34" fillId="0" borderId="0" xfId="0" applyFont="1" applyBorder="1" applyAlignment="1">
      <alignment horizontal="center"/>
    </xf>
    <xf numFmtId="0" fontId="33" fillId="0" borderId="0" xfId="0" applyFont="1" applyAlignment="1">
      <alignment horizontal="center" vertical="center"/>
    </xf>
    <xf numFmtId="0" fontId="0" fillId="0" borderId="0" xfId="0" applyBorder="1" applyAlignment="1">
      <alignment vertical="center"/>
    </xf>
    <xf numFmtId="0" fontId="0" fillId="0" borderId="41" xfId="0" applyBorder="1" applyAlignment="1">
      <alignment horizontal="center" vertical="center"/>
    </xf>
    <xf numFmtId="0" fontId="35" fillId="2" borderId="55" xfId="0" applyFont="1" applyFill="1" applyBorder="1" applyAlignment="1">
      <alignment horizontal="center"/>
    </xf>
    <xf numFmtId="0" fontId="35" fillId="0" borderId="0" xfId="0" applyFont="1" applyFill="1" applyBorder="1" applyAlignment="1"/>
    <xf numFmtId="0" fontId="36" fillId="0" borderId="0" xfId="0" applyFont="1" applyFill="1" applyBorder="1" applyAlignment="1"/>
    <xf numFmtId="0" fontId="30" fillId="0" borderId="0" xfId="0" applyFont="1" applyAlignment="1">
      <alignment horizontal="left"/>
    </xf>
    <xf numFmtId="0" fontId="0" fillId="0" borderId="0" xfId="0" applyBorder="1" applyAlignment="1">
      <alignment horizontal="center" vertical="center"/>
    </xf>
    <xf numFmtId="0" fontId="0" fillId="0" borderId="42" xfId="0" applyBorder="1" applyAlignment="1">
      <alignment horizontal="center" vertical="center" wrapText="1"/>
    </xf>
    <xf numFmtId="1" fontId="3" fillId="0" borderId="9" xfId="0" applyNumberFormat="1" applyFont="1" applyBorder="1" applyAlignment="1">
      <alignment horizontal="center" vertical="center"/>
    </xf>
    <xf numFmtId="0" fontId="3" fillId="0" borderId="0" xfId="0" applyFont="1" applyAlignment="1">
      <alignment horizont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0" fillId="0" borderId="0" xfId="0" applyFill="1" applyBorder="1"/>
    <xf numFmtId="0" fontId="12" fillId="0" borderId="0" xfId="0" applyFont="1" applyFill="1" applyBorder="1" applyAlignment="1"/>
    <xf numFmtId="0" fontId="4" fillId="0" borderId="0" xfId="0" applyFont="1" applyFill="1" applyBorder="1" applyAlignment="1"/>
    <xf numFmtId="0" fontId="5" fillId="0" borderId="0" xfId="0" applyFont="1" applyFill="1" applyBorder="1" applyAlignment="1"/>
    <xf numFmtId="0" fontId="4" fillId="0" borderId="0" xfId="0" applyFont="1" applyFill="1" applyAlignment="1"/>
    <xf numFmtId="0" fontId="12" fillId="9" borderId="59" xfId="0" applyFont="1" applyFill="1" applyBorder="1" applyAlignment="1"/>
    <xf numFmtId="0" fontId="12" fillId="9" borderId="58" xfId="0" applyFont="1" applyFill="1" applyBorder="1" applyAlignment="1"/>
    <xf numFmtId="0" fontId="4" fillId="9" borderId="52" xfId="0" applyFont="1" applyFill="1" applyBorder="1" applyAlignment="1"/>
    <xf numFmtId="0" fontId="4" fillId="9" borderId="23" xfId="0" applyFont="1" applyFill="1" applyBorder="1" applyAlignment="1"/>
    <xf numFmtId="0" fontId="4" fillId="9" borderId="3" xfId="0" applyFont="1" applyFill="1" applyBorder="1" applyAlignment="1"/>
    <xf numFmtId="0" fontId="4" fillId="9" borderId="2" xfId="0" applyFont="1" applyFill="1" applyBorder="1" applyAlignment="1"/>
    <xf numFmtId="0" fontId="4" fillId="6" borderId="0" xfId="0" applyFont="1" applyFill="1" applyAlignment="1"/>
    <xf numFmtId="0" fontId="4" fillId="10" borderId="16" xfId="0" applyFont="1" applyFill="1" applyBorder="1" applyAlignment="1"/>
    <xf numFmtId="0" fontId="4" fillId="10" borderId="15" xfId="0" applyFont="1" applyFill="1" applyBorder="1" applyAlignment="1"/>
    <xf numFmtId="0" fontId="4" fillId="10" borderId="14" xfId="0" applyFont="1" applyFill="1" applyBorder="1" applyAlignment="1"/>
    <xf numFmtId="0" fontId="37" fillId="10" borderId="59" xfId="0" applyFont="1" applyFill="1" applyBorder="1" applyAlignment="1">
      <alignment horizontal="center" vertical="center"/>
    </xf>
    <xf numFmtId="0" fontId="37" fillId="10" borderId="58" xfId="0" applyFont="1" applyFill="1" applyBorder="1" applyAlignment="1">
      <alignment horizontal="center" vertical="center"/>
    </xf>
    <xf numFmtId="0" fontId="37" fillId="10" borderId="60" xfId="0" applyFont="1" applyFill="1" applyBorder="1" applyAlignment="1">
      <alignment horizontal="center" vertical="center"/>
    </xf>
    <xf numFmtId="0" fontId="4" fillId="10" borderId="3" xfId="0" applyFont="1" applyFill="1" applyBorder="1" applyAlignment="1">
      <alignment horizontal="center"/>
    </xf>
    <xf numFmtId="0" fontId="4" fillId="10" borderId="2" xfId="0" applyFont="1" applyFill="1" applyBorder="1" applyAlignment="1">
      <alignment horizontal="center"/>
    </xf>
    <xf numFmtId="0" fontId="4" fillId="10" borderId="4" xfId="0" applyFont="1" applyFill="1" applyBorder="1" applyAlignment="1">
      <alignment horizontal="center"/>
    </xf>
    <xf numFmtId="0" fontId="4" fillId="6" borderId="0" xfId="0" applyFont="1" applyFill="1" applyBorder="1" applyAlignment="1"/>
    <xf numFmtId="0" fontId="6" fillId="6" borderId="0" xfId="0" applyFont="1" applyFill="1" applyBorder="1" applyAlignment="1">
      <alignment horizontal="left" vertical="top"/>
    </xf>
    <xf numFmtId="0" fontId="6" fillId="6" borderId="28" xfId="0" applyFont="1" applyFill="1" applyBorder="1" applyAlignment="1">
      <alignment horizontal="center" vertical="center"/>
    </xf>
    <xf numFmtId="0" fontId="4" fillId="10" borderId="59" xfId="0" applyFont="1" applyFill="1" applyBorder="1" applyAlignment="1"/>
    <xf numFmtId="0" fontId="4" fillId="10" borderId="58" xfId="0" applyFont="1" applyFill="1" applyBorder="1" applyAlignment="1"/>
    <xf numFmtId="0" fontId="4" fillId="10" borderId="57" xfId="0" applyFont="1" applyFill="1" applyBorder="1" applyAlignment="1"/>
    <xf numFmtId="0" fontId="6" fillId="13" borderId="44" xfId="0" applyFont="1" applyFill="1" applyBorder="1" applyAlignment="1">
      <alignment horizontal="center" vertical="center" wrapText="1"/>
    </xf>
    <xf numFmtId="0" fontId="4" fillId="10" borderId="52" xfId="0" applyFont="1" applyFill="1" applyBorder="1" applyAlignment="1"/>
    <xf numFmtId="0" fontId="4" fillId="10" borderId="23" xfId="0" applyFont="1" applyFill="1" applyBorder="1" applyAlignment="1"/>
    <xf numFmtId="0" fontId="4" fillId="10" borderId="51" xfId="0" applyFont="1" applyFill="1" applyBorder="1" applyAlignment="1"/>
    <xf numFmtId="0" fontId="6" fillId="13" borderId="63" xfId="0" applyFont="1" applyFill="1" applyBorder="1" applyAlignment="1">
      <alignment horizontal="center" vertical="center" wrapText="1"/>
    </xf>
    <xf numFmtId="0" fontId="4" fillId="6" borderId="10" xfId="0" applyFont="1" applyFill="1" applyBorder="1" applyAlignment="1"/>
    <xf numFmtId="0" fontId="4" fillId="6" borderId="9" xfId="0" applyFont="1" applyFill="1" applyBorder="1" applyAlignment="1"/>
    <xf numFmtId="0" fontId="4" fillId="6" borderId="8" xfId="0" applyFont="1" applyFill="1" applyBorder="1" applyAlignment="1"/>
    <xf numFmtId="0" fontId="4" fillId="10" borderId="52" xfId="0" applyFont="1" applyFill="1" applyBorder="1" applyAlignment="1">
      <alignment horizontal="center" vertical="center" wrapText="1"/>
    </xf>
    <xf numFmtId="0" fontId="4" fillId="10" borderId="23" xfId="0" applyFont="1" applyFill="1" applyBorder="1" applyAlignment="1">
      <alignment horizontal="center" vertical="center" wrapText="1"/>
    </xf>
    <xf numFmtId="0" fontId="4" fillId="10" borderId="51" xfId="0" applyFont="1" applyFill="1" applyBorder="1" applyAlignment="1">
      <alignment horizontal="center" vertical="center" wrapText="1"/>
    </xf>
    <xf numFmtId="0" fontId="4" fillId="10" borderId="3"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6" fillId="6" borderId="0" xfId="0" applyFont="1" applyFill="1" applyBorder="1" applyAlignment="1">
      <alignment horizontal="center" vertical="center"/>
    </xf>
    <xf numFmtId="0" fontId="4" fillId="6" borderId="0" xfId="0" applyFont="1" applyFill="1" applyBorder="1" applyAlignment="1">
      <alignment horizontal="center"/>
    </xf>
    <xf numFmtId="0" fontId="6" fillId="6" borderId="26" xfId="0" applyFont="1" applyFill="1" applyBorder="1" applyAlignment="1">
      <alignment horizontal="center" vertical="center" wrapText="1"/>
    </xf>
    <xf numFmtId="0" fontId="6" fillId="6" borderId="25" xfId="0" applyFont="1" applyFill="1" applyBorder="1" applyAlignment="1">
      <alignment horizontal="center" vertical="center" wrapText="1"/>
    </xf>
    <xf numFmtId="0" fontId="4" fillId="10" borderId="68" xfId="0" applyFont="1" applyFill="1" applyBorder="1" applyAlignment="1"/>
    <xf numFmtId="0" fontId="4" fillId="10" borderId="69" xfId="0" applyFont="1" applyFill="1" applyBorder="1" applyAlignment="1"/>
    <xf numFmtId="0" fontId="4" fillId="10" borderId="44" xfId="0" applyFont="1" applyFill="1" applyBorder="1" applyAlignment="1"/>
    <xf numFmtId="0" fontId="6" fillId="15" borderId="63" xfId="0" applyFont="1" applyFill="1" applyBorder="1" applyAlignment="1">
      <alignment horizontal="center" vertical="center"/>
    </xf>
    <xf numFmtId="0" fontId="6" fillId="4" borderId="63" xfId="0" applyFont="1" applyFill="1" applyBorder="1" applyAlignment="1">
      <alignment horizontal="center" vertical="center"/>
    </xf>
    <xf numFmtId="0" fontId="6" fillId="15" borderId="63" xfId="0" applyFont="1" applyFill="1" applyBorder="1" applyAlignment="1">
      <alignment horizontal="center" vertical="center" wrapText="1"/>
    </xf>
    <xf numFmtId="0" fontId="4" fillId="10" borderId="3" xfId="0" applyFont="1" applyFill="1" applyBorder="1" applyAlignment="1"/>
    <xf numFmtId="0" fontId="4" fillId="10" borderId="2" xfId="0" applyFont="1" applyFill="1" applyBorder="1" applyAlignment="1"/>
    <xf numFmtId="0" fontId="4" fillId="10" borderId="1" xfId="0" applyFont="1" applyFill="1" applyBorder="1" applyAlignment="1"/>
    <xf numFmtId="0" fontId="6" fillId="4" borderId="36" xfId="0" applyFont="1" applyFill="1" applyBorder="1" applyAlignment="1">
      <alignment horizontal="center" vertical="center"/>
    </xf>
    <xf numFmtId="0" fontId="4" fillId="10" borderId="7" xfId="0" applyFont="1" applyFill="1" applyBorder="1" applyAlignment="1"/>
    <xf numFmtId="0" fontId="4" fillId="10" borderId="6" xfId="0" applyFont="1" applyFill="1" applyBorder="1" applyAlignment="1"/>
    <xf numFmtId="0" fontId="4" fillId="10" borderId="5" xfId="0" applyFont="1" applyFill="1" applyBorder="1" applyAlignment="1"/>
    <xf numFmtId="0" fontId="6" fillId="17" borderId="51" xfId="0" applyFont="1" applyFill="1" applyBorder="1" applyAlignment="1">
      <alignment horizontal="center" vertical="center" wrapText="1"/>
    </xf>
    <xf numFmtId="0" fontId="6" fillId="16" borderId="51" xfId="0" applyFont="1" applyFill="1" applyBorder="1" applyAlignment="1">
      <alignment horizontal="center" vertical="center" wrapText="1"/>
    </xf>
    <xf numFmtId="0" fontId="6" fillId="17" borderId="51" xfId="0" applyFont="1" applyFill="1" applyBorder="1" applyAlignment="1">
      <alignment horizontal="center" vertical="center"/>
    </xf>
    <xf numFmtId="0" fontId="6" fillId="16" borderId="1" xfId="0" applyFont="1" applyFill="1" applyBorder="1" applyAlignment="1">
      <alignment horizontal="center" vertical="center"/>
    </xf>
    <xf numFmtId="0" fontId="4" fillId="6" borderId="34" xfId="0" applyFont="1" applyFill="1" applyBorder="1" applyAlignment="1"/>
    <xf numFmtId="0" fontId="4" fillId="6" borderId="33" xfId="0" applyFont="1" applyFill="1" applyBorder="1" applyAlignment="1"/>
    <xf numFmtId="0" fontId="6" fillId="0" borderId="23" xfId="0" applyFont="1" applyFill="1" applyBorder="1" applyAlignment="1">
      <alignment horizontal="center" vertical="center"/>
    </xf>
    <xf numFmtId="0" fontId="6" fillId="0" borderId="23" xfId="0" applyFont="1" applyFill="1" applyBorder="1" applyAlignment="1">
      <alignment horizontal="center" vertical="center" wrapText="1"/>
    </xf>
    <xf numFmtId="0" fontId="20" fillId="0" borderId="59" xfId="0" applyFont="1" applyBorder="1"/>
    <xf numFmtId="0" fontId="20" fillId="0" borderId="58" xfId="0" applyFont="1" applyBorder="1"/>
    <xf numFmtId="0" fontId="20" fillId="0" borderId="57" xfId="0" applyFont="1" applyBorder="1"/>
    <xf numFmtId="0" fontId="20" fillId="0" borderId="60" xfId="0" applyFont="1" applyBorder="1"/>
    <xf numFmtId="0" fontId="0" fillId="0" borderId="59" xfId="0" applyBorder="1"/>
    <xf numFmtId="0" fontId="0" fillId="0" borderId="58" xfId="0" applyBorder="1"/>
    <xf numFmtId="0" fontId="0" fillId="0" borderId="57" xfId="0" applyBorder="1"/>
    <xf numFmtId="0" fontId="20" fillId="0" borderId="7" xfId="0" applyFont="1" applyBorder="1"/>
    <xf numFmtId="0" fontId="20" fillId="0" borderId="6" xfId="0" applyFont="1" applyBorder="1"/>
    <xf numFmtId="0" fontId="20" fillId="0" borderId="5" xfId="0" applyFont="1" applyBorder="1"/>
    <xf numFmtId="0" fontId="20" fillId="0" borderId="11" xfId="0" applyFont="1" applyBorder="1"/>
    <xf numFmtId="0" fontId="20" fillId="0" borderId="52" xfId="0" applyFont="1" applyBorder="1"/>
    <xf numFmtId="0" fontId="0" fillId="0" borderId="23" xfId="0" applyFont="1" applyBorder="1"/>
    <xf numFmtId="0" fontId="0" fillId="0" borderId="70" xfId="0" applyFont="1" applyBorder="1"/>
    <xf numFmtId="0" fontId="0" fillId="0" borderId="52" xfId="0" applyFont="1" applyBorder="1"/>
    <xf numFmtId="0" fontId="0" fillId="0" borderId="51" xfId="0" applyFont="1" applyBorder="1"/>
    <xf numFmtId="0" fontId="20" fillId="0" borderId="23" xfId="0" applyFont="1" applyBorder="1"/>
    <xf numFmtId="0" fontId="20" fillId="0" borderId="51" xfId="0" applyFont="1" applyBorder="1"/>
    <xf numFmtId="0" fontId="20" fillId="0" borderId="70" xfId="0" applyFont="1" applyBorder="1"/>
    <xf numFmtId="0" fontId="0" fillId="0" borderId="52" xfId="0" applyBorder="1"/>
    <xf numFmtId="0" fontId="0" fillId="0" borderId="23" xfId="0" applyBorder="1"/>
    <xf numFmtId="0" fontId="0" fillId="0" borderId="51" xfId="0" applyBorder="1"/>
    <xf numFmtId="0" fontId="6" fillId="5" borderId="3"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2" xfId="0" applyFont="1" applyFill="1" applyBorder="1" applyAlignment="1">
      <alignment horizontal="center" vertical="center" wrapText="1"/>
    </xf>
    <xf numFmtId="0" fontId="6" fillId="5" borderId="1"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 xfId="0" applyFont="1" applyFill="1" applyBorder="1" applyAlignment="1">
      <alignment horizontal="center" vertical="center" wrapText="1"/>
    </xf>
    <xf numFmtId="0" fontId="6" fillId="4" borderId="1"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67" xfId="0" applyFont="1" applyFill="1" applyBorder="1" applyAlignment="1">
      <alignment horizontal="center" vertical="center"/>
    </xf>
    <xf numFmtId="0" fontId="6" fillId="3" borderId="67"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 xfId="0" applyFont="1" applyFill="1" applyBorder="1" applyAlignment="1">
      <alignment horizontal="center" vertical="center" wrapText="1"/>
    </xf>
    <xf numFmtId="0" fontId="6" fillId="3" borderId="1"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3" fillId="0" borderId="3" xfId="0" applyFont="1" applyBorder="1" applyAlignment="1">
      <alignment horizontal="center" vertical="center"/>
    </xf>
    <xf numFmtId="0" fontId="3" fillId="0" borderId="0" xfId="0" applyFont="1" applyAlignment="1">
      <alignment wrapText="1"/>
    </xf>
    <xf numFmtId="0" fontId="3" fillId="0" borderId="23" xfId="0" applyFont="1" applyBorder="1" applyAlignment="1">
      <alignment wrapText="1"/>
    </xf>
    <xf numFmtId="0" fontId="39" fillId="0" borderId="23" xfId="0" applyFont="1" applyBorder="1" applyAlignment="1">
      <alignment wrapText="1"/>
    </xf>
    <xf numFmtId="0" fontId="0" fillId="0" borderId="23" xfId="0" applyFont="1" applyBorder="1" applyAlignment="1">
      <alignment wrapText="1"/>
    </xf>
    <xf numFmtId="0" fontId="0" fillId="0" borderId="23" xfId="0" applyFont="1" applyFill="1" applyBorder="1" applyAlignment="1">
      <alignment horizontal="left" vertical="center" wrapText="1"/>
    </xf>
    <xf numFmtId="0" fontId="0" fillId="0" borderId="0" xfId="0" applyFont="1" applyAlignment="1">
      <alignment wrapText="1"/>
    </xf>
    <xf numFmtId="0" fontId="3" fillId="0" borderId="23"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0" fillId="0" borderId="72" xfId="0" applyBorder="1"/>
    <xf numFmtId="0" fontId="0" fillId="0" borderId="53" xfId="0" applyBorder="1"/>
    <xf numFmtId="0" fontId="0" fillId="0" borderId="73" xfId="0" applyBorder="1"/>
    <xf numFmtId="0" fontId="0" fillId="0" borderId="43" xfId="0" applyBorder="1"/>
    <xf numFmtId="0" fontId="0" fillId="0" borderId="49" xfId="0" applyBorder="1"/>
    <xf numFmtId="0" fontId="0" fillId="0" borderId="62" xfId="0" applyBorder="1"/>
    <xf numFmtId="0" fontId="0" fillId="0" borderId="23" xfId="0" applyBorder="1" applyAlignment="1">
      <alignment wrapText="1"/>
    </xf>
    <xf numFmtId="0" fontId="8" fillId="0" borderId="23" xfId="0" applyFont="1" applyFill="1" applyBorder="1" applyAlignment="1">
      <alignment horizontal="center" vertical="center"/>
    </xf>
    <xf numFmtId="0" fontId="41" fillId="0" borderId="0" xfId="0" applyFont="1"/>
    <xf numFmtId="0" fontId="42" fillId="0" borderId="0" xfId="0" applyFont="1"/>
    <xf numFmtId="0" fontId="41" fillId="18" borderId="0" xfId="0" applyFont="1" applyFill="1" applyAlignment="1">
      <alignment wrapText="1"/>
    </xf>
    <xf numFmtId="0" fontId="1" fillId="0" borderId="0" xfId="5"/>
    <xf numFmtId="0" fontId="43" fillId="0" borderId="0" xfId="5" applyFont="1"/>
    <xf numFmtId="0" fontId="4" fillId="4" borderId="23" xfId="0" applyFont="1" applyFill="1" applyBorder="1" applyAlignment="1">
      <alignment horizontal="center" vertical="center"/>
    </xf>
    <xf numFmtId="0" fontId="4" fillId="5" borderId="23" xfId="0" applyFont="1" applyFill="1" applyBorder="1" applyAlignment="1">
      <alignment horizontal="center" vertical="center"/>
    </xf>
    <xf numFmtId="0" fontId="7" fillId="2" borderId="23" xfId="0" applyFont="1" applyFill="1" applyBorder="1" applyAlignment="1">
      <alignment horizontal="center"/>
    </xf>
    <xf numFmtId="0" fontId="4" fillId="3" borderId="23" xfId="0" applyFont="1" applyFill="1" applyBorder="1" applyAlignment="1">
      <alignment horizontal="center" vertical="center"/>
    </xf>
    <xf numFmtId="0" fontId="4" fillId="3" borderId="23" xfId="0" applyFont="1" applyFill="1" applyBorder="1" applyAlignment="1">
      <alignment horizontal="center"/>
    </xf>
    <xf numFmtId="0" fontId="0" fillId="0" borderId="23" xfId="0" applyBorder="1" applyAlignment="1">
      <alignment horizontal="center"/>
    </xf>
    <xf numFmtId="0" fontId="6" fillId="0" borderId="25" xfId="0" applyFont="1" applyFill="1" applyBorder="1" applyAlignment="1">
      <alignment horizontal="center" vertical="center"/>
    </xf>
    <xf numFmtId="0" fontId="6" fillId="0" borderId="26" xfId="0" applyFont="1" applyFill="1" applyBorder="1" applyAlignment="1">
      <alignment horizontal="center" vertical="center"/>
    </xf>
    <xf numFmtId="0" fontId="4" fillId="16" borderId="2" xfId="0" applyFont="1" applyFill="1" applyBorder="1" applyAlignment="1">
      <alignment horizontal="left" vertical="center"/>
    </xf>
    <xf numFmtId="0" fontId="4" fillId="16" borderId="3" xfId="0" applyFont="1" applyFill="1" applyBorder="1" applyAlignment="1">
      <alignment horizontal="left" vertical="center"/>
    </xf>
    <xf numFmtId="0" fontId="4" fillId="17" borderId="23" xfId="0" applyFont="1" applyFill="1" applyBorder="1" applyAlignment="1">
      <alignment horizontal="left" vertical="center"/>
    </xf>
    <xf numFmtId="0" fontId="4" fillId="17" borderId="52" xfId="0" applyFont="1" applyFill="1" applyBorder="1" applyAlignment="1">
      <alignment horizontal="left" vertical="center"/>
    </xf>
    <xf numFmtId="0" fontId="6" fillId="6" borderId="41" xfId="0" applyFont="1" applyFill="1" applyBorder="1" applyAlignment="1">
      <alignment horizontal="center" vertical="center"/>
    </xf>
    <xf numFmtId="0" fontId="6" fillId="6" borderId="42" xfId="0" applyFont="1" applyFill="1" applyBorder="1" applyAlignment="1">
      <alignment horizontal="center" vertical="center"/>
    </xf>
    <xf numFmtId="0" fontId="4" fillId="9" borderId="1" xfId="0" applyFont="1" applyFill="1" applyBorder="1" applyAlignment="1">
      <alignment horizontal="center"/>
    </xf>
    <xf numFmtId="0" fontId="4" fillId="9" borderId="2" xfId="0" applyFont="1" applyFill="1" applyBorder="1" applyAlignment="1">
      <alignment horizontal="center"/>
    </xf>
    <xf numFmtId="0" fontId="6" fillId="0" borderId="13" xfId="0" applyFont="1" applyFill="1" applyBorder="1" applyAlignment="1">
      <alignment horizontal="center" vertical="center"/>
    </xf>
    <xf numFmtId="0" fontId="4" fillId="4" borderId="2" xfId="0" applyFont="1" applyFill="1" applyBorder="1" applyAlignment="1">
      <alignment horizontal="left" vertical="top"/>
    </xf>
    <xf numFmtId="0" fontId="4" fillId="4" borderId="67" xfId="0" applyFont="1" applyFill="1" applyBorder="1" applyAlignment="1">
      <alignment horizontal="left" vertical="top"/>
    </xf>
    <xf numFmtId="0" fontId="6" fillId="9" borderId="33" xfId="0" applyFont="1" applyFill="1" applyBorder="1" applyAlignment="1">
      <alignment horizontal="center" vertical="center"/>
    </xf>
    <xf numFmtId="0" fontId="6" fillId="9" borderId="34" xfId="0" applyFont="1" applyFill="1" applyBorder="1" applyAlignment="1">
      <alignment horizontal="center" vertical="center"/>
    </xf>
    <xf numFmtId="0" fontId="6" fillId="5"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4" fillId="16" borderId="23" xfId="0" applyFont="1" applyFill="1" applyBorder="1" applyAlignment="1">
      <alignment horizontal="left" vertical="center"/>
    </xf>
    <xf numFmtId="0" fontId="4" fillId="16" borderId="52" xfId="0" applyFont="1" applyFill="1" applyBorder="1" applyAlignment="1">
      <alignment horizontal="left" vertical="center"/>
    </xf>
    <xf numFmtId="0" fontId="6" fillId="16" borderId="33" xfId="0" applyFont="1" applyFill="1" applyBorder="1" applyAlignment="1">
      <alignment horizontal="center" vertical="center" wrapText="1"/>
    </xf>
    <xf numFmtId="0" fontId="6" fillId="16" borderId="34" xfId="0" applyFont="1" applyFill="1" applyBorder="1" applyAlignment="1">
      <alignment horizontal="center" vertical="center" wrapText="1"/>
    </xf>
    <xf numFmtId="0" fontId="6" fillId="16" borderId="35" xfId="0" applyFont="1" applyFill="1" applyBorder="1" applyAlignment="1">
      <alignment horizontal="center" vertical="center" wrapText="1"/>
    </xf>
    <xf numFmtId="0" fontId="6" fillId="0" borderId="25" xfId="0" applyFont="1" applyFill="1" applyBorder="1" applyAlignment="1">
      <alignment horizontal="center" vertical="center" wrapText="1"/>
    </xf>
    <xf numFmtId="0" fontId="6" fillId="0" borderId="26"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4" fillId="17" borderId="62" xfId="0" applyFont="1" applyFill="1" applyBorder="1" applyAlignment="1">
      <alignment horizontal="left" vertical="center"/>
    </xf>
    <xf numFmtId="0" fontId="4" fillId="17" borderId="64" xfId="0" applyFont="1" applyFill="1" applyBorder="1" applyAlignment="1">
      <alignment horizontal="left" vertical="center"/>
    </xf>
    <xf numFmtId="0" fontId="4" fillId="17" borderId="66" xfId="0" applyFont="1" applyFill="1" applyBorder="1" applyAlignment="1">
      <alignment horizontal="left" vertical="center"/>
    </xf>
    <xf numFmtId="0" fontId="12" fillId="9" borderId="57" xfId="0" applyFont="1" applyFill="1" applyBorder="1" applyAlignment="1">
      <alignment horizontal="center"/>
    </xf>
    <xf numFmtId="0" fontId="12" fillId="9" borderId="58" xfId="0" applyFont="1" applyFill="1" applyBorder="1" applyAlignment="1">
      <alignment horizontal="center"/>
    </xf>
    <xf numFmtId="0" fontId="6" fillId="12" borderId="57" xfId="0" applyFont="1" applyFill="1" applyBorder="1" applyAlignment="1">
      <alignment horizontal="center" vertical="center" wrapText="1"/>
    </xf>
    <xf numFmtId="0" fontId="6" fillId="12" borderId="58" xfId="0" applyFont="1" applyFill="1" applyBorder="1" applyAlignment="1">
      <alignment horizontal="center" vertical="center" wrapText="1"/>
    </xf>
    <xf numFmtId="0" fontId="6" fillId="12" borderId="59" xfId="0" applyFont="1" applyFill="1" applyBorder="1" applyAlignment="1">
      <alignment horizontal="center" vertical="center" wrapText="1"/>
    </xf>
    <xf numFmtId="0" fontId="6" fillId="0" borderId="41" xfId="0" applyFont="1" applyFill="1" applyBorder="1" applyAlignment="1">
      <alignment horizontal="center"/>
    </xf>
    <xf numFmtId="0" fontId="6" fillId="0" borderId="42" xfId="0" applyFont="1" applyFill="1" applyBorder="1" applyAlignment="1">
      <alignment horizontal="center"/>
    </xf>
    <xf numFmtId="0" fontId="6" fillId="0" borderId="48" xfId="0" applyFont="1" applyFill="1" applyBorder="1" applyAlignment="1">
      <alignment horizontal="center"/>
    </xf>
    <xf numFmtId="0" fontId="4" fillId="11" borderId="14" xfId="0" applyFont="1" applyFill="1" applyBorder="1" applyAlignment="1">
      <alignment horizontal="center"/>
    </xf>
    <xf numFmtId="0" fontId="4" fillId="11" borderId="15" xfId="0" applyFont="1" applyFill="1" applyBorder="1" applyAlignment="1">
      <alignment horizontal="center"/>
    </xf>
    <xf numFmtId="0" fontId="4" fillId="11" borderId="16" xfId="0" applyFont="1" applyFill="1" applyBorder="1" applyAlignment="1">
      <alignment horizontal="center"/>
    </xf>
    <xf numFmtId="0" fontId="5" fillId="2" borderId="41" xfId="0" applyFont="1" applyFill="1" applyBorder="1" applyAlignment="1">
      <alignment horizontal="center"/>
    </xf>
    <xf numFmtId="0" fontId="5" fillId="2" borderId="42" xfId="0" applyFont="1" applyFill="1" applyBorder="1" applyAlignment="1">
      <alignment horizontal="center"/>
    </xf>
    <xf numFmtId="0" fontId="5" fillId="2" borderId="48" xfId="0" applyFont="1" applyFill="1" applyBorder="1" applyAlignment="1">
      <alignment horizontal="center"/>
    </xf>
    <xf numFmtId="0" fontId="4" fillId="9" borderId="51" xfId="0" applyFont="1" applyFill="1" applyBorder="1" applyAlignment="1">
      <alignment horizontal="center"/>
    </xf>
    <xf numFmtId="0" fontId="4" fillId="9" borderId="23" xfId="0" applyFont="1" applyFill="1" applyBorder="1" applyAlignment="1">
      <alignment horizontal="center"/>
    </xf>
    <xf numFmtId="0" fontId="4" fillId="6" borderId="33" xfId="0" applyFont="1" applyFill="1" applyBorder="1" applyAlignment="1">
      <alignment horizontal="center"/>
    </xf>
    <xf numFmtId="0" fontId="4" fillId="6" borderId="34" xfId="0" applyFont="1" applyFill="1" applyBorder="1" applyAlignment="1">
      <alignment horizontal="center"/>
    </xf>
    <xf numFmtId="0" fontId="4" fillId="6" borderId="0" xfId="0" applyFont="1" applyFill="1" applyBorder="1" applyAlignment="1">
      <alignment horizontal="center"/>
    </xf>
    <xf numFmtId="0" fontId="4" fillId="6" borderId="65" xfId="0" applyFont="1" applyFill="1" applyBorder="1" applyAlignment="1">
      <alignment horizontal="center"/>
    </xf>
    <xf numFmtId="0" fontId="4" fillId="6" borderId="64" xfId="0" applyFont="1" applyFill="1" applyBorder="1" applyAlignment="1">
      <alignment horizontal="center"/>
    </xf>
    <xf numFmtId="0" fontId="4" fillId="14" borderId="23" xfId="0" applyFont="1" applyFill="1" applyBorder="1" applyAlignment="1">
      <alignment horizontal="left" vertical="top"/>
    </xf>
    <xf numFmtId="0" fontId="4" fillId="14" borderId="62" xfId="0" applyFont="1" applyFill="1" applyBorder="1" applyAlignment="1">
      <alignment horizontal="left" vertical="top"/>
    </xf>
    <xf numFmtId="0" fontId="4" fillId="13" borderId="19" xfId="0" applyFont="1" applyFill="1" applyBorder="1" applyAlignment="1">
      <alignment horizontal="left" vertical="top"/>
    </xf>
    <xf numFmtId="0" fontId="4" fillId="13" borderId="61" xfId="0" applyFont="1" applyFill="1" applyBorder="1" applyAlignment="1">
      <alignment horizontal="left" vertical="top"/>
    </xf>
    <xf numFmtId="0" fontId="4" fillId="13" borderId="54" xfId="0" applyFont="1" applyFill="1" applyBorder="1" applyAlignment="1">
      <alignment horizontal="left" vertical="top"/>
    </xf>
    <xf numFmtId="0" fontId="6" fillId="11" borderId="36" xfId="0" applyFont="1" applyFill="1" applyBorder="1" applyAlignment="1">
      <alignment horizontal="center" vertical="center"/>
    </xf>
    <xf numFmtId="0" fontId="6" fillId="11" borderId="63" xfId="0" applyFont="1" applyFill="1" applyBorder="1" applyAlignment="1">
      <alignment horizontal="center" vertical="center"/>
    </xf>
    <xf numFmtId="0" fontId="6" fillId="11" borderId="20" xfId="0" applyFont="1" applyFill="1" applyBorder="1" applyAlignment="1">
      <alignment horizontal="center" vertical="center"/>
    </xf>
    <xf numFmtId="0" fontId="4" fillId="11" borderId="2" xfId="0" applyFont="1" applyFill="1" applyBorder="1" applyAlignment="1">
      <alignment horizontal="left" vertical="top"/>
    </xf>
    <xf numFmtId="0" fontId="4" fillId="11" borderId="67" xfId="0" applyFont="1" applyFill="1" applyBorder="1" applyAlignment="1">
      <alignment horizontal="left" vertical="top"/>
    </xf>
    <xf numFmtId="0" fontId="4" fillId="3" borderId="23" xfId="0" applyFont="1" applyFill="1" applyBorder="1" applyAlignment="1">
      <alignment horizontal="left" vertical="top"/>
    </xf>
    <xf numFmtId="0" fontId="4" fillId="3" borderId="62" xfId="0" applyFont="1" applyFill="1" applyBorder="1" applyAlignment="1">
      <alignment horizontal="left" vertical="top"/>
    </xf>
    <xf numFmtId="0" fontId="4" fillId="11" borderId="62" xfId="0" applyFont="1" applyFill="1" applyBorder="1" applyAlignment="1">
      <alignment horizontal="left" vertical="top"/>
    </xf>
    <xf numFmtId="0" fontId="4" fillId="11" borderId="64" xfId="0" applyFont="1" applyFill="1" applyBorder="1" applyAlignment="1">
      <alignment horizontal="left" vertical="top"/>
    </xf>
    <xf numFmtId="0" fontId="4" fillId="11" borderId="66" xfId="0" applyFont="1" applyFill="1" applyBorder="1" applyAlignment="1">
      <alignment horizontal="left" vertical="top"/>
    </xf>
    <xf numFmtId="0" fontId="6" fillId="6" borderId="48" xfId="0" applyFont="1" applyFill="1" applyBorder="1" applyAlignment="1">
      <alignment horizontal="center" vertical="center"/>
    </xf>
    <xf numFmtId="0" fontId="20" fillId="5" borderId="5" xfId="0" applyFont="1" applyFill="1" applyBorder="1" applyAlignment="1">
      <alignment horizontal="center"/>
    </xf>
    <xf numFmtId="0" fontId="20" fillId="5" borderId="6" xfId="0" applyFont="1" applyFill="1" applyBorder="1" applyAlignment="1">
      <alignment horizontal="center"/>
    </xf>
    <xf numFmtId="0" fontId="20" fillId="5" borderId="7" xfId="0" applyFont="1" applyFill="1" applyBorder="1" applyAlignment="1">
      <alignment horizontal="center"/>
    </xf>
    <xf numFmtId="0" fontId="0" fillId="0" borderId="65" xfId="0" applyBorder="1" applyAlignment="1">
      <alignment horizontal="center"/>
    </xf>
    <xf numFmtId="0" fontId="0" fillId="0" borderId="64" xfId="0" applyBorder="1" applyAlignment="1">
      <alignment horizontal="center"/>
    </xf>
    <xf numFmtId="0" fontId="0" fillId="0" borderId="66" xfId="0" applyBorder="1" applyAlignment="1">
      <alignment horizontal="center"/>
    </xf>
    <xf numFmtId="0" fontId="38" fillId="2" borderId="5" xfId="0" applyFont="1" applyFill="1" applyBorder="1" applyAlignment="1">
      <alignment horizontal="center"/>
    </xf>
    <xf numFmtId="0" fontId="38" fillId="2" borderId="6" xfId="0" applyFont="1" applyFill="1" applyBorder="1" applyAlignment="1">
      <alignment horizontal="center"/>
    </xf>
    <xf numFmtId="0" fontId="38" fillId="2" borderId="7" xfId="0" applyFont="1" applyFill="1" applyBorder="1" applyAlignment="1">
      <alignment horizontal="center"/>
    </xf>
    <xf numFmtId="0" fontId="20" fillId="3" borderId="11" xfId="0" applyFont="1" applyFill="1" applyBorder="1" applyAlignment="1">
      <alignment horizontal="center" vertical="center"/>
    </xf>
    <xf numFmtId="0" fontId="20" fillId="3" borderId="6" xfId="0" applyFont="1" applyFill="1" applyBorder="1" applyAlignment="1">
      <alignment horizontal="center" vertical="center"/>
    </xf>
    <xf numFmtId="0" fontId="20" fillId="3" borderId="7" xfId="0" applyFont="1" applyFill="1" applyBorder="1" applyAlignment="1">
      <alignment horizontal="center" vertical="center"/>
    </xf>
    <xf numFmtId="0" fontId="20" fillId="3" borderId="5" xfId="0" applyFont="1" applyFill="1" applyBorder="1" applyAlignment="1">
      <alignment horizontal="center" vertical="center"/>
    </xf>
    <xf numFmtId="0" fontId="20" fillId="3" borderId="5" xfId="0" applyFont="1" applyFill="1" applyBorder="1" applyAlignment="1">
      <alignment horizontal="center"/>
    </xf>
    <xf numFmtId="0" fontId="20" fillId="3" borderId="6" xfId="0" applyFont="1" applyFill="1" applyBorder="1" applyAlignment="1">
      <alignment horizontal="center"/>
    </xf>
    <xf numFmtId="0" fontId="20" fillId="3" borderId="71" xfId="0" applyFont="1" applyFill="1" applyBorder="1" applyAlignment="1">
      <alignment horizontal="center"/>
    </xf>
    <xf numFmtId="0" fontId="20" fillId="4" borderId="5" xfId="0" applyFont="1" applyFill="1" applyBorder="1" applyAlignment="1">
      <alignment horizontal="center"/>
    </xf>
    <xf numFmtId="0" fontId="20" fillId="4" borderId="6" xfId="0" applyFont="1" applyFill="1" applyBorder="1" applyAlignment="1">
      <alignment horizontal="center"/>
    </xf>
    <xf numFmtId="0" fontId="20" fillId="4" borderId="71"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20" fillId="4" borderId="10" xfId="0" applyFont="1" applyFill="1" applyBorder="1" applyAlignment="1">
      <alignment horizontal="center"/>
    </xf>
    <xf numFmtId="0" fontId="20" fillId="4" borderId="8" xfId="0" applyFont="1" applyFill="1" applyBorder="1" applyAlignment="1">
      <alignment horizontal="center"/>
    </xf>
    <xf numFmtId="9" fontId="0" fillId="0" borderId="58" xfId="1" applyFont="1" applyBorder="1" applyAlignment="1">
      <alignment horizontal="center"/>
    </xf>
    <xf numFmtId="9" fontId="0" fillId="0" borderId="59" xfId="1" applyFont="1" applyBorder="1" applyAlignment="1">
      <alignment horizontal="center"/>
    </xf>
    <xf numFmtId="0" fontId="3" fillId="0" borderId="2" xfId="0" applyFont="1" applyBorder="1" applyAlignment="1">
      <alignment horizontal="center" vertical="center"/>
    </xf>
    <xf numFmtId="1" fontId="3" fillId="0" borderId="2" xfId="0" applyNumberFormat="1" applyFont="1" applyBorder="1" applyAlignment="1">
      <alignment horizontal="center" vertical="center"/>
    </xf>
    <xf numFmtId="0" fontId="3" fillId="0" borderId="57" xfId="0" applyFont="1" applyBorder="1" applyAlignment="1">
      <alignment horizontal="center" vertical="center"/>
    </xf>
    <xf numFmtId="0" fontId="3" fillId="0" borderId="59" xfId="0" applyFont="1" applyBorder="1" applyAlignment="1">
      <alignment horizontal="center" vertical="center"/>
    </xf>
    <xf numFmtId="9" fontId="0" fillId="0" borderId="60" xfId="1" applyFont="1" applyBorder="1" applyAlignment="1">
      <alignment horizontal="center"/>
    </xf>
    <xf numFmtId="0" fontId="33" fillId="0" borderId="0" xfId="0" applyFont="1" applyBorder="1" applyAlignment="1">
      <alignment horizontal="center" vertical="center"/>
    </xf>
    <xf numFmtId="0" fontId="3" fillId="0" borderId="51" xfId="0" applyFont="1" applyBorder="1" applyAlignment="1">
      <alignment horizontal="center" vertical="center"/>
    </xf>
    <xf numFmtId="0" fontId="3" fillId="0" borderId="52" xfId="0" applyFont="1" applyBorder="1" applyAlignment="1">
      <alignment horizontal="center" vertical="center"/>
    </xf>
    <xf numFmtId="0" fontId="3" fillId="0" borderId="4" xfId="0" applyFont="1" applyBorder="1" applyAlignment="1">
      <alignment horizontal="center" vertical="center"/>
    </xf>
    <xf numFmtId="0" fontId="35" fillId="2" borderId="55" xfId="0" applyFont="1" applyFill="1" applyBorder="1" applyAlignment="1">
      <alignment horizontal="center"/>
    </xf>
    <xf numFmtId="0" fontId="36" fillId="0" borderId="0" xfId="0" applyFont="1" applyFill="1" applyBorder="1" applyAlignment="1">
      <alignment horizontal="center"/>
    </xf>
    <xf numFmtId="0" fontId="35" fillId="0" borderId="0" xfId="0" applyFont="1" applyFill="1" applyBorder="1" applyAlignment="1">
      <alignment horizontal="center"/>
    </xf>
    <xf numFmtId="0" fontId="3" fillId="0" borderId="1" xfId="0" applyFont="1" applyBorder="1" applyAlignment="1">
      <alignment horizontal="center" wrapText="1"/>
    </xf>
    <xf numFmtId="0" fontId="3" fillId="0" borderId="3" xfId="0" applyFont="1" applyBorder="1" applyAlignment="1">
      <alignment horizontal="center" wrapText="1"/>
    </xf>
    <xf numFmtId="0" fontId="0" fillId="3" borderId="14" xfId="0" applyFill="1" applyBorder="1" applyAlignment="1">
      <alignment horizontal="center" vertical="center" wrapText="1"/>
    </xf>
    <xf numFmtId="0" fontId="0" fillId="3" borderId="15" xfId="0" applyFill="1" applyBorder="1" applyAlignment="1">
      <alignment horizontal="center" vertical="center" wrapText="1"/>
    </xf>
    <xf numFmtId="0" fontId="0" fillId="3" borderId="38" xfId="0" applyFill="1" applyBorder="1" applyAlignment="1">
      <alignment horizontal="center" vertical="center" wrapText="1"/>
    </xf>
    <xf numFmtId="0" fontId="0" fillId="4" borderId="38" xfId="0" applyFill="1" applyBorder="1" applyAlignment="1">
      <alignment horizontal="center" vertical="center" wrapText="1"/>
    </xf>
    <xf numFmtId="1" fontId="36" fillId="0" borderId="0" xfId="0" applyNumberFormat="1" applyFont="1" applyFill="1" applyBorder="1" applyAlignment="1">
      <alignment horizontal="center"/>
    </xf>
    <xf numFmtId="0" fontId="0" fillId="5" borderId="38" xfId="0" applyFill="1" applyBorder="1" applyAlignment="1">
      <alignment horizontal="center" vertical="center" wrapText="1"/>
    </xf>
    <xf numFmtId="0" fontId="0" fillId="0" borderId="38" xfId="0" applyBorder="1" applyAlignment="1">
      <alignment horizontal="center" vertical="center" wrapText="1"/>
    </xf>
    <xf numFmtId="0" fontId="0" fillId="0" borderId="58" xfId="0" applyBorder="1" applyAlignment="1">
      <alignment horizontal="center"/>
    </xf>
    <xf numFmtId="0" fontId="0" fillId="0" borderId="19" xfId="0" applyBorder="1" applyAlignment="1">
      <alignment horizontal="center"/>
    </xf>
    <xf numFmtId="0" fontId="0" fillId="0" borderId="54" xfId="0" applyBorder="1" applyAlignment="1">
      <alignment horizontal="center"/>
    </xf>
    <xf numFmtId="0" fontId="3" fillId="0" borderId="57" xfId="0" applyFont="1" applyBorder="1" applyAlignment="1">
      <alignment horizontal="center"/>
    </xf>
    <xf numFmtId="0" fontId="3" fillId="0" borderId="58" xfId="0" applyFont="1" applyBorder="1" applyAlignment="1">
      <alignment horizontal="center"/>
    </xf>
    <xf numFmtId="0" fontId="0" fillId="0" borderId="8" xfId="0" applyBorder="1" applyAlignment="1">
      <alignment horizontal="center" vertical="center"/>
    </xf>
    <xf numFmtId="0" fontId="0" fillId="0" borderId="28" xfId="0" applyBorder="1" applyAlignment="1">
      <alignment horizontal="center" vertical="center"/>
    </xf>
    <xf numFmtId="0" fontId="3" fillId="0" borderId="23" xfId="0" applyFont="1" applyBorder="1" applyAlignment="1">
      <alignment horizontal="center" vertical="center"/>
    </xf>
    <xf numFmtId="9" fontId="0" fillId="0" borderId="23" xfId="1" applyFont="1" applyBorder="1" applyAlignment="1">
      <alignment horizontal="center"/>
    </xf>
    <xf numFmtId="1" fontId="3" fillId="0" borderId="23" xfId="0" applyNumberFormat="1" applyFont="1" applyBorder="1" applyAlignment="1">
      <alignment horizontal="center" vertical="center"/>
    </xf>
    <xf numFmtId="1" fontId="3" fillId="0" borderId="52" xfId="0" applyNumberFormat="1" applyFont="1" applyBorder="1" applyAlignment="1">
      <alignment horizontal="center" vertical="center"/>
    </xf>
    <xf numFmtId="1" fontId="0" fillId="0" borderId="23" xfId="1" applyNumberFormat="1" applyFont="1" applyBorder="1" applyAlignment="1">
      <alignment horizontal="center"/>
    </xf>
    <xf numFmtId="1" fontId="0" fillId="0" borderId="52" xfId="1" applyNumberFormat="1" applyFont="1" applyBorder="1" applyAlignment="1">
      <alignment horizont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14" xfId="0" applyFont="1" applyBorder="1" applyAlignment="1">
      <alignment horizontal="center" wrapText="1"/>
    </xf>
    <xf numFmtId="0" fontId="3" fillId="0" borderId="15" xfId="0" applyFont="1" applyBorder="1" applyAlignment="1">
      <alignment horizontal="center" wrapText="1"/>
    </xf>
    <xf numFmtId="0" fontId="0" fillId="4" borderId="15" xfId="0" applyFill="1" applyBorder="1" applyAlignment="1">
      <alignment horizontal="center" vertical="center" wrapText="1"/>
    </xf>
    <xf numFmtId="1" fontId="3" fillId="0" borderId="21" xfId="0" applyNumberFormat="1" applyFont="1" applyBorder="1" applyAlignment="1">
      <alignment horizontal="center" vertical="center"/>
    </xf>
    <xf numFmtId="1" fontId="3" fillId="0" borderId="22" xfId="0" applyNumberFormat="1" applyFont="1" applyBorder="1" applyAlignment="1">
      <alignment horizontal="center" vertical="center"/>
    </xf>
    <xf numFmtId="0" fontId="32" fillId="2" borderId="25" xfId="0" applyFont="1" applyFill="1" applyBorder="1" applyAlignment="1">
      <alignment horizontal="center" vertical="center" wrapText="1"/>
    </xf>
    <xf numFmtId="0" fontId="32" fillId="2" borderId="26" xfId="0" applyFont="1" applyFill="1" applyBorder="1" applyAlignment="1">
      <alignment horizontal="center" vertical="center" wrapText="1"/>
    </xf>
    <xf numFmtId="0" fontId="32" fillId="2" borderId="13" xfId="0" applyFont="1" applyFill="1" applyBorder="1" applyAlignment="1">
      <alignment horizontal="center" vertical="center" wrapText="1"/>
    </xf>
    <xf numFmtId="1" fontId="3" fillId="0" borderId="20" xfId="0" applyNumberFormat="1" applyFont="1" applyBorder="1" applyAlignment="1">
      <alignment horizontal="center" vertical="center"/>
    </xf>
    <xf numFmtId="0" fontId="0" fillId="5" borderId="15" xfId="0" applyFill="1"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1" fontId="0" fillId="0" borderId="15" xfId="0" applyNumberFormat="1" applyBorder="1" applyAlignment="1">
      <alignment horizontal="center"/>
    </xf>
    <xf numFmtId="0" fontId="0" fillId="0" borderId="15" xfId="0" applyBorder="1" applyAlignment="1">
      <alignment horizontal="center"/>
    </xf>
    <xf numFmtId="1" fontId="0" fillId="0" borderId="19" xfId="0" applyNumberFormat="1" applyBorder="1" applyAlignment="1">
      <alignment horizontal="center" vertical="center"/>
    </xf>
    <xf numFmtId="0" fontId="0" fillId="0" borderId="54" xfId="0" applyBorder="1" applyAlignment="1">
      <alignment horizontal="center" vertical="center"/>
    </xf>
    <xf numFmtId="0" fontId="3" fillId="0" borderId="14" xfId="0" applyFont="1" applyBorder="1" applyAlignment="1">
      <alignment horizontal="center"/>
    </xf>
    <xf numFmtId="0" fontId="3" fillId="0" borderId="15" xfId="0" applyFont="1" applyBorder="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9" fontId="0" fillId="0" borderId="6" xfId="1" applyFont="1" applyBorder="1" applyAlignment="1">
      <alignment horizontal="center"/>
    </xf>
    <xf numFmtId="1" fontId="0" fillId="0" borderId="6" xfId="1" applyNumberFormat="1" applyFont="1" applyBorder="1" applyAlignment="1">
      <alignment horizontal="center"/>
    </xf>
    <xf numFmtId="1" fontId="0" fillId="0" borderId="7" xfId="1" applyNumberFormat="1" applyFont="1" applyBorder="1" applyAlignment="1">
      <alignment horizontal="center"/>
    </xf>
    <xf numFmtId="1" fontId="0" fillId="0" borderId="15" xfId="0" applyNumberFormat="1" applyBorder="1" applyAlignment="1">
      <alignment horizontal="center" vertical="center"/>
    </xf>
    <xf numFmtId="1" fontId="0" fillId="0" borderId="39" xfId="0" applyNumberFormat="1" applyBorder="1" applyAlignment="1">
      <alignment horizontal="center" vertical="center"/>
    </xf>
    <xf numFmtId="0" fontId="0" fillId="0" borderId="13" xfId="0"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1" fontId="0" fillId="0" borderId="23" xfId="0" applyNumberFormat="1" applyBorder="1" applyAlignment="1">
      <alignment horizontal="center"/>
    </xf>
    <xf numFmtId="1" fontId="0" fillId="0" borderId="52" xfId="0" applyNumberFormat="1" applyBorder="1" applyAlignment="1">
      <alignment horizontal="center"/>
    </xf>
    <xf numFmtId="0" fontId="36" fillId="0" borderId="56" xfId="0" applyFont="1" applyFill="1" applyBorder="1" applyAlignment="1">
      <alignment horizontal="center"/>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1" fontId="0" fillId="0" borderId="17" xfId="0" applyNumberFormat="1" applyBorder="1" applyAlignment="1">
      <alignment horizontal="center" vertical="center"/>
    </xf>
    <xf numFmtId="0" fontId="0" fillId="0" borderId="17" xfId="0" applyBorder="1" applyAlignment="1">
      <alignment horizontal="center" vertical="center"/>
    </xf>
    <xf numFmtId="0" fontId="3" fillId="0" borderId="12" xfId="0" applyFont="1" applyBorder="1" applyAlignment="1">
      <alignment horizontal="center" vertical="center"/>
    </xf>
    <xf numFmtId="0" fontId="3" fillId="0" borderId="17" xfId="0" applyFont="1" applyBorder="1" applyAlignment="1">
      <alignment horizontal="center" vertical="center"/>
    </xf>
    <xf numFmtId="0" fontId="0" fillId="0" borderId="52" xfId="0" applyBorder="1" applyAlignment="1">
      <alignment horizontal="center"/>
    </xf>
    <xf numFmtId="0" fontId="3" fillId="0" borderId="8" xfId="0" applyFont="1" applyBorder="1" applyAlignment="1">
      <alignment horizontal="center" vertical="center"/>
    </xf>
    <xf numFmtId="0" fontId="3" fillId="0" borderId="11" xfId="0" applyFont="1" applyBorder="1" applyAlignment="1">
      <alignment horizontal="center" vertical="center"/>
    </xf>
    <xf numFmtId="0" fontId="3" fillId="0" borderId="30" xfId="0" applyFont="1" applyBorder="1" applyAlignment="1">
      <alignment horizontal="center" vertical="center"/>
    </xf>
    <xf numFmtId="0" fontId="3" fillId="0" borderId="49" xfId="0" applyFont="1" applyBorder="1" applyAlignment="1">
      <alignment horizontal="center" vertical="center"/>
    </xf>
    <xf numFmtId="0" fontId="34" fillId="0" borderId="23" xfId="0" applyFont="1" applyBorder="1" applyAlignment="1">
      <alignment horizontal="center"/>
    </xf>
    <xf numFmtId="0" fontId="34" fillId="0" borderId="52" xfId="0" applyFont="1" applyBorder="1" applyAlignment="1">
      <alignment horizontal="center"/>
    </xf>
    <xf numFmtId="9" fontId="34" fillId="0" borderId="23" xfId="1" applyFont="1" applyBorder="1" applyAlignment="1">
      <alignment horizontal="center"/>
    </xf>
    <xf numFmtId="1" fontId="34" fillId="0" borderId="23" xfId="0" applyNumberFormat="1" applyFont="1" applyBorder="1" applyAlignment="1">
      <alignment horizontal="center"/>
    </xf>
    <xf numFmtId="9" fontId="0" fillId="0" borderId="52" xfId="1" applyFont="1" applyBorder="1" applyAlignment="1">
      <alignment horizontal="center"/>
    </xf>
    <xf numFmtId="0" fontId="0" fillId="0" borderId="21" xfId="0" applyBorder="1" applyAlignment="1">
      <alignment horizontal="center" vertical="center"/>
    </xf>
    <xf numFmtId="1" fontId="0" fillId="0" borderId="21" xfId="0" applyNumberFormat="1" applyBorder="1" applyAlignment="1">
      <alignment horizontal="center" vertical="center"/>
    </xf>
    <xf numFmtId="1" fontId="0" fillId="0" borderId="22" xfId="0" applyNumberFormat="1" applyBorder="1" applyAlignment="1">
      <alignment horizontal="center" vertical="center"/>
    </xf>
    <xf numFmtId="0" fontId="3" fillId="0" borderId="28" xfId="0" applyFont="1" applyBorder="1" applyAlignment="1">
      <alignment horizontal="center" vertical="center"/>
    </xf>
    <xf numFmtId="0" fontId="3" fillId="0" borderId="53" xfId="0" applyFon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1" fontId="3" fillId="0" borderId="42" xfId="0" applyNumberFormat="1" applyFont="1" applyBorder="1" applyAlignment="1">
      <alignment horizontal="center" vertical="center"/>
    </xf>
    <xf numFmtId="0" fontId="3" fillId="0" borderId="48"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9" fontId="0" fillId="0" borderId="17" xfId="1" applyFont="1" applyBorder="1" applyAlignment="1">
      <alignment horizontal="center"/>
    </xf>
    <xf numFmtId="0" fontId="3" fillId="0" borderId="41" xfId="0" applyFont="1" applyBorder="1" applyAlignment="1">
      <alignment horizontal="center" vertical="center"/>
    </xf>
    <xf numFmtId="0" fontId="3" fillId="0" borderId="33" xfId="0" applyFont="1" applyBorder="1" applyAlignment="1">
      <alignment horizontal="center" vertical="center"/>
    </xf>
    <xf numFmtId="0" fontId="3" fillId="0" borderId="42" xfId="0" applyFont="1" applyBorder="1" applyAlignment="1">
      <alignment horizontal="center" vertical="center"/>
    </xf>
    <xf numFmtId="1" fontId="3" fillId="0" borderId="3" xfId="0" applyNumberFormat="1" applyFont="1" applyBorder="1" applyAlignment="1">
      <alignment horizontal="center" vertical="center"/>
    </xf>
    <xf numFmtId="9" fontId="0" fillId="0" borderId="12" xfId="1" applyFont="1" applyBorder="1" applyAlignment="1">
      <alignment horizontal="center"/>
    </xf>
    <xf numFmtId="1" fontId="3" fillId="0" borderId="1" xfId="0" applyNumberFormat="1" applyFont="1" applyBorder="1" applyAlignment="1">
      <alignment horizontal="center" vertical="center"/>
    </xf>
    <xf numFmtId="9" fontId="0" fillId="0" borderId="5" xfId="1" applyFont="1" applyBorder="1" applyAlignment="1">
      <alignment horizontal="center"/>
    </xf>
    <xf numFmtId="0" fontId="3" fillId="0" borderId="1" xfId="0" applyFont="1" applyBorder="1" applyAlignment="1">
      <alignment horizontal="center" vertical="center"/>
    </xf>
    <xf numFmtId="0" fontId="3" fillId="0" borderId="43" xfId="0" applyFont="1" applyBorder="1" applyAlignment="1">
      <alignment horizontal="center" vertical="center"/>
    </xf>
    <xf numFmtId="9" fontId="0" fillId="0" borderId="51" xfId="1" applyFont="1" applyBorder="1" applyAlignment="1">
      <alignment horizontal="center"/>
    </xf>
    <xf numFmtId="1" fontId="0" fillId="0" borderId="17" xfId="1" applyNumberFormat="1" applyFont="1" applyBorder="1" applyAlignment="1">
      <alignment horizontal="center"/>
    </xf>
    <xf numFmtId="1" fontId="0" fillId="0" borderId="18" xfId="1" applyNumberFormat="1" applyFont="1" applyBorder="1" applyAlignment="1">
      <alignment horizontal="center"/>
    </xf>
    <xf numFmtId="0" fontId="3" fillId="0" borderId="36" xfId="0" applyFont="1" applyBorder="1" applyAlignment="1">
      <alignment horizontal="center" vertical="center" wrapText="1"/>
    </xf>
    <xf numFmtId="0" fontId="3" fillId="0" borderId="37" xfId="0" applyFont="1" applyBorder="1" applyAlignment="1">
      <alignment horizontal="center" vertical="center" wrapText="1"/>
    </xf>
    <xf numFmtId="1" fontId="0" fillId="0" borderId="41" xfId="0" applyNumberFormat="1" applyBorder="1" applyAlignment="1">
      <alignment horizontal="center" vertical="center"/>
    </xf>
    <xf numFmtId="1" fontId="0" fillId="0" borderId="28" xfId="0" applyNumberFormat="1" applyBorder="1" applyAlignment="1">
      <alignment horizontal="center" vertical="center"/>
    </xf>
    <xf numFmtId="0" fontId="35" fillId="2" borderId="6" xfId="0" applyFont="1" applyFill="1" applyBorder="1" applyAlignment="1">
      <alignment horizontal="center"/>
    </xf>
    <xf numFmtId="1" fontId="0" fillId="0" borderId="21" xfId="0" applyNumberFormat="1" applyFont="1" applyBorder="1" applyAlignment="1">
      <alignment horizontal="center" vertical="center"/>
    </xf>
    <xf numFmtId="1" fontId="0" fillId="0" borderId="22" xfId="0" applyNumberFormat="1" applyFont="1" applyBorder="1" applyAlignment="1">
      <alignment horizontal="center" vertical="center"/>
    </xf>
    <xf numFmtId="0" fontId="0" fillId="0" borderId="28" xfId="0" applyBorder="1" applyAlignment="1">
      <alignment horizontal="center"/>
    </xf>
    <xf numFmtId="0" fontId="0" fillId="0" borderId="0" xfId="0" applyAlignment="1">
      <alignment horizontal="center"/>
    </xf>
    <xf numFmtId="9" fontId="2" fillId="0" borderId="50" xfId="1" applyFont="1" applyBorder="1" applyAlignment="1">
      <alignment horizontal="center"/>
    </xf>
    <xf numFmtId="9" fontId="2" fillId="0" borderId="17" xfId="1" applyFont="1" applyBorder="1" applyAlignment="1">
      <alignment horizontal="center"/>
    </xf>
    <xf numFmtId="0" fontId="0" fillId="0" borderId="21" xfId="0" applyFont="1" applyBorder="1" applyAlignment="1">
      <alignment horizontal="center" vertical="center"/>
    </xf>
    <xf numFmtId="0" fontId="0" fillId="0" borderId="49" xfId="0" applyFont="1" applyBorder="1" applyAlignment="1">
      <alignment horizontal="center" vertical="center"/>
    </xf>
    <xf numFmtId="1" fontId="0" fillId="0" borderId="17" xfId="0" applyNumberFormat="1" applyFont="1" applyBorder="1" applyAlignment="1">
      <alignment horizontal="center"/>
    </xf>
    <xf numFmtId="1" fontId="0" fillId="0" borderId="18" xfId="0" applyNumberFormat="1" applyFont="1" applyBorder="1" applyAlignment="1">
      <alignment horizontal="center"/>
    </xf>
    <xf numFmtId="0" fontId="0" fillId="0" borderId="45" xfId="0" applyBorder="1" applyAlignment="1">
      <alignment horizontal="center" vertical="center"/>
    </xf>
    <xf numFmtId="0" fontId="0" fillId="0" borderId="47" xfId="0" applyBorder="1" applyAlignment="1">
      <alignment horizontal="center" vertical="center"/>
    </xf>
    <xf numFmtId="0" fontId="0" fillId="0" borderId="41" xfId="0" applyBorder="1" applyAlignment="1">
      <alignment horizontal="center" vertical="center"/>
    </xf>
    <xf numFmtId="1" fontId="34" fillId="0" borderId="17" xfId="0" applyNumberFormat="1" applyFont="1" applyBorder="1" applyAlignment="1">
      <alignment horizontal="center"/>
    </xf>
    <xf numFmtId="1" fontId="34" fillId="0" borderId="18" xfId="0" applyNumberFormat="1" applyFont="1" applyBorder="1" applyAlignment="1">
      <alignment horizontal="center"/>
    </xf>
    <xf numFmtId="0" fontId="34" fillId="0" borderId="2" xfId="0" applyFont="1" applyBorder="1" applyAlignment="1">
      <alignment horizontal="center"/>
    </xf>
    <xf numFmtId="9" fontId="34" fillId="0" borderId="17" xfId="1" applyFont="1" applyBorder="1" applyAlignment="1">
      <alignment horizontal="center"/>
    </xf>
    <xf numFmtId="1" fontId="34" fillId="0" borderId="2" xfId="0" applyNumberFormat="1" applyFont="1" applyBorder="1" applyAlignment="1">
      <alignment horizontal="center"/>
    </xf>
    <xf numFmtId="1" fontId="34" fillId="0" borderId="3" xfId="0" applyNumberFormat="1" applyFont="1" applyBorder="1" applyAlignment="1">
      <alignment horizontal="center"/>
    </xf>
    <xf numFmtId="0" fontId="34" fillId="0" borderId="1" xfId="0" applyFont="1" applyBorder="1" applyAlignment="1">
      <alignment horizontal="center"/>
    </xf>
    <xf numFmtId="9" fontId="34" fillId="0" borderId="12" xfId="1" applyFont="1" applyBorder="1" applyAlignment="1">
      <alignment horizontal="center"/>
    </xf>
    <xf numFmtId="0" fontId="0" fillId="0" borderId="46" xfId="0" applyBorder="1" applyAlignment="1">
      <alignment horizontal="center" vertical="center"/>
    </xf>
    <xf numFmtId="1" fontId="2" fillId="0" borderId="17" xfId="1" applyNumberFormat="1" applyFont="1" applyBorder="1" applyAlignment="1">
      <alignment horizontal="center"/>
    </xf>
    <xf numFmtId="1" fontId="2" fillId="0" borderId="18" xfId="1" applyNumberFormat="1" applyFont="1" applyBorder="1" applyAlignment="1">
      <alignment horizontal="center"/>
    </xf>
    <xf numFmtId="0" fontId="0" fillId="0" borderId="2" xfId="0" applyBorder="1" applyAlignment="1">
      <alignment horizontal="center"/>
    </xf>
    <xf numFmtId="1" fontId="0" fillId="0" borderId="2" xfId="0" applyNumberFormat="1" applyBorder="1" applyAlignment="1">
      <alignment horizontal="center"/>
    </xf>
    <xf numFmtId="1" fontId="0" fillId="0" borderId="3" xfId="0" applyNumberFormat="1" applyBorder="1" applyAlignment="1">
      <alignment horizontal="center"/>
    </xf>
    <xf numFmtId="0" fontId="0" fillId="0" borderId="1" xfId="0" applyBorder="1" applyAlignment="1">
      <alignment horizontal="center"/>
    </xf>
    <xf numFmtId="9" fontId="2" fillId="0" borderId="12" xfId="1" applyFont="1" applyBorder="1" applyAlignment="1">
      <alignment horizontal="center"/>
    </xf>
    <xf numFmtId="0" fontId="0" fillId="0" borderId="36" xfId="0" applyBorder="1" applyAlignment="1">
      <alignment horizontal="center" vertical="center"/>
    </xf>
    <xf numFmtId="0" fontId="0" fillId="0" borderId="44" xfId="0" applyBorder="1" applyAlignment="1">
      <alignment horizontal="center" vertical="center"/>
    </xf>
    <xf numFmtId="0" fontId="0" fillId="0" borderId="2" xfId="0" applyFont="1" applyBorder="1" applyAlignment="1">
      <alignment horizontal="center" vertical="center"/>
    </xf>
    <xf numFmtId="0" fontId="0" fillId="4" borderId="39" xfId="0" applyFill="1" applyBorder="1" applyAlignment="1">
      <alignment horizontal="center" vertical="center" wrapText="1"/>
    </xf>
    <xf numFmtId="0" fontId="0" fillId="4" borderId="27" xfId="0" applyFill="1" applyBorder="1" applyAlignment="1">
      <alignment horizontal="center" vertical="center" wrapText="1"/>
    </xf>
    <xf numFmtId="0" fontId="0" fillId="0" borderId="38" xfId="0" applyBorder="1" applyAlignment="1">
      <alignment horizontal="center" vertical="center"/>
    </xf>
    <xf numFmtId="9" fontId="3" fillId="0" borderId="34" xfId="1" applyFont="1" applyBorder="1" applyAlignment="1">
      <alignment horizontal="center"/>
    </xf>
    <xf numFmtId="1" fontId="3" fillId="0" borderId="34" xfId="0" applyNumberFormat="1" applyFont="1" applyBorder="1" applyAlignment="1">
      <alignment horizontal="center"/>
    </xf>
    <xf numFmtId="0" fontId="3" fillId="0" borderId="35" xfId="0" applyFont="1" applyBorder="1" applyAlignment="1">
      <alignment horizontal="center"/>
    </xf>
    <xf numFmtId="0" fontId="0" fillId="0" borderId="1" xfId="0" applyFont="1" applyBorder="1" applyAlignment="1">
      <alignment horizontal="center" vertical="center"/>
    </xf>
    <xf numFmtId="0" fontId="27" fillId="0" borderId="28" xfId="0" applyFont="1" applyBorder="1" applyAlignment="1">
      <alignment horizontal="center" vertical="center"/>
    </xf>
    <xf numFmtId="0" fontId="27" fillId="0" borderId="33" xfId="0" applyFont="1" applyBorder="1" applyAlignment="1">
      <alignment horizontal="center" vertical="center"/>
    </xf>
    <xf numFmtId="0" fontId="28" fillId="0" borderId="0" xfId="0" applyFont="1" applyBorder="1" applyAlignment="1">
      <alignment horizontal="center" vertical="center"/>
    </xf>
    <xf numFmtId="0" fontId="28" fillId="0" borderId="34" xfId="0" applyFont="1" applyBorder="1" applyAlignment="1">
      <alignment horizontal="center" vertical="center"/>
    </xf>
    <xf numFmtId="0" fontId="3" fillId="0" borderId="0" xfId="0" applyFont="1" applyBorder="1" applyAlignment="1">
      <alignment horizontal="center" vertical="center"/>
    </xf>
    <xf numFmtId="1" fontId="3" fillId="0" borderId="0" xfId="0" applyNumberFormat="1" applyFont="1" applyBorder="1" applyAlignment="1">
      <alignment horizontal="center" vertical="center"/>
    </xf>
    <xf numFmtId="0" fontId="3" fillId="0" borderId="29" xfId="0" applyFont="1" applyBorder="1" applyAlignment="1">
      <alignment horizontal="center" vertical="center"/>
    </xf>
    <xf numFmtId="0" fontId="0" fillId="0" borderId="0" xfId="0" applyAlignment="1">
      <alignment horizontal="center" vertical="center"/>
    </xf>
    <xf numFmtId="0" fontId="3" fillId="0" borderId="34" xfId="0" applyFont="1" applyBorder="1" applyAlignment="1">
      <alignment horizontal="center"/>
    </xf>
    <xf numFmtId="9" fontId="0" fillId="0" borderId="24" xfId="1" applyFont="1" applyBorder="1" applyAlignment="1">
      <alignment horizontal="center"/>
    </xf>
    <xf numFmtId="1" fontId="0" fillId="0" borderId="24" xfId="0" applyNumberFormat="1" applyBorder="1" applyAlignment="1">
      <alignment horizontal="center"/>
    </xf>
    <xf numFmtId="1" fontId="0" fillId="0" borderId="32" xfId="0" applyNumberFormat="1" applyBorder="1" applyAlignment="1">
      <alignment horizontal="center"/>
    </xf>
    <xf numFmtId="0" fontId="0" fillId="0" borderId="9" xfId="0" applyBorder="1" applyAlignment="1">
      <alignment horizontal="center"/>
    </xf>
    <xf numFmtId="1" fontId="0" fillId="0" borderId="9" xfId="0" applyNumberFormat="1" applyBorder="1" applyAlignment="1">
      <alignment horizontal="center"/>
    </xf>
    <xf numFmtId="0" fontId="0" fillId="0" borderId="10" xfId="0" applyBorder="1" applyAlignment="1">
      <alignment horizontal="center"/>
    </xf>
    <xf numFmtId="0" fontId="27" fillId="0" borderId="8" xfId="0" applyFont="1" applyBorder="1" applyAlignment="1">
      <alignment horizontal="center" vertical="center"/>
    </xf>
    <xf numFmtId="0" fontId="27" fillId="0" borderId="31" xfId="0" applyFont="1" applyBorder="1" applyAlignment="1">
      <alignment horizontal="center" vertical="center"/>
    </xf>
    <xf numFmtId="0" fontId="28" fillId="0" borderId="9" xfId="0" applyFont="1" applyBorder="1" applyAlignment="1">
      <alignment horizontal="center" vertical="center"/>
    </xf>
    <xf numFmtId="0" fontId="28" fillId="0" borderId="24" xfId="0" applyFont="1" applyBorder="1" applyAlignment="1">
      <alignment horizontal="center" vertical="center"/>
    </xf>
    <xf numFmtId="0" fontId="27" fillId="0" borderId="30" xfId="0" applyFont="1" applyBorder="1" applyAlignment="1">
      <alignment horizontal="center" vertical="center"/>
    </xf>
    <xf numFmtId="1" fontId="0" fillId="0" borderId="0" xfId="0" applyNumberFormat="1" applyBorder="1" applyAlignment="1">
      <alignment horizontal="center"/>
    </xf>
    <xf numFmtId="0" fontId="0" fillId="0" borderId="29" xfId="0" applyBorder="1" applyAlignment="1">
      <alignment horizontal="center"/>
    </xf>
    <xf numFmtId="0" fontId="0" fillId="0" borderId="0" xfId="0" applyBorder="1" applyAlignment="1">
      <alignment horizontal="center"/>
    </xf>
    <xf numFmtId="9" fontId="0" fillId="0" borderId="0" xfId="1" applyFont="1" applyBorder="1" applyAlignment="1">
      <alignment horizontal="center"/>
    </xf>
    <xf numFmtId="0" fontId="3" fillId="0" borderId="26" xfId="0" applyFont="1" applyBorder="1" applyAlignment="1">
      <alignment horizontal="center" vertical="center" wrapText="1"/>
    </xf>
    <xf numFmtId="0" fontId="3" fillId="0" borderId="13" xfId="0" applyFont="1" applyBorder="1" applyAlignment="1">
      <alignment horizontal="center" vertical="center" wrapText="1"/>
    </xf>
    <xf numFmtId="0" fontId="0" fillId="3" borderId="25" xfId="0" applyFill="1" applyBorder="1" applyAlignment="1">
      <alignment horizontal="center" vertical="center" wrapText="1"/>
    </xf>
    <xf numFmtId="0" fontId="0" fillId="3" borderId="27" xfId="0" applyFill="1" applyBorder="1" applyAlignment="1">
      <alignment horizontal="center" vertical="center" wrapText="1"/>
    </xf>
    <xf numFmtId="0" fontId="0" fillId="0" borderId="72" xfId="0" applyBorder="1" applyAlignment="1">
      <alignment horizontal="center"/>
    </xf>
    <xf numFmtId="0" fontId="0" fillId="0" borderId="53" xfId="0" applyBorder="1" applyAlignment="1">
      <alignment horizontal="center"/>
    </xf>
    <xf numFmtId="0" fontId="0" fillId="0" borderId="43" xfId="0" applyBorder="1" applyAlignment="1">
      <alignment horizontal="center"/>
    </xf>
  </cellXfs>
  <cellStyles count="6">
    <cellStyle name="Excel Built-in Normal" xfId="3" xr:uid="{6C5F9E57-BC60-4713-9A15-0078F6680DC9}"/>
    <cellStyle name="Prozent" xfId="1" builtinId="5"/>
    <cellStyle name="Standard" xfId="0" builtinId="0"/>
    <cellStyle name="Standard 2" xfId="2" xr:uid="{1218C56E-FEB8-49D0-BFEF-7F039F772B71}"/>
    <cellStyle name="Standard 2 2" xfId="4" xr:uid="{37071D4F-9E4D-447B-A101-424775B5F1F9}"/>
    <cellStyle name="Standard 3" xfId="5" xr:uid="{86F202DA-7907-6543-BDD7-CAAE699B27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Entwicklung</a:t>
            </a:r>
            <a:r>
              <a:rPr lang="de-DE" baseline="0"/>
              <a:t> der Fellows</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Neue Fellows/Jahr</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Entwickl.Fellows!$A$2:$A$12</c:f>
              <c:numCache>
                <c:formatCode>General</c:formatCode>
                <c:ptCount val="11"/>
                <c:pt idx="0">
                  <c:v>2009</c:v>
                </c:pt>
                <c:pt idx="1">
                  <c:v>2010</c:v>
                </c:pt>
                <c:pt idx="2">
                  <c:v>2011</c:v>
                </c:pt>
                <c:pt idx="3">
                  <c:v>2012</c:v>
                </c:pt>
                <c:pt idx="4">
                  <c:v>2013</c:v>
                </c:pt>
                <c:pt idx="5">
                  <c:v>2014</c:v>
                </c:pt>
                <c:pt idx="6">
                  <c:v>2015</c:v>
                </c:pt>
                <c:pt idx="7">
                  <c:v>2016</c:v>
                </c:pt>
                <c:pt idx="8">
                  <c:v>2017</c:v>
                </c:pt>
                <c:pt idx="9">
                  <c:v>2018</c:v>
                </c:pt>
                <c:pt idx="10">
                  <c:v>2019</c:v>
                </c:pt>
              </c:numCache>
            </c:numRef>
          </c:cat>
          <c:val>
            <c:numRef>
              <c:f>Entwickl.Fellows!$B$2:$B$12</c:f>
              <c:numCache>
                <c:formatCode>General</c:formatCode>
                <c:ptCount val="11"/>
                <c:pt idx="0">
                  <c:v>66</c:v>
                </c:pt>
                <c:pt idx="1">
                  <c:v>42</c:v>
                </c:pt>
                <c:pt idx="2">
                  <c:v>43</c:v>
                </c:pt>
                <c:pt idx="3">
                  <c:v>76</c:v>
                </c:pt>
                <c:pt idx="4">
                  <c:v>56</c:v>
                </c:pt>
                <c:pt idx="5">
                  <c:v>83</c:v>
                </c:pt>
                <c:pt idx="6">
                  <c:v>63</c:v>
                </c:pt>
                <c:pt idx="7">
                  <c:v>89</c:v>
                </c:pt>
                <c:pt idx="8">
                  <c:v>59</c:v>
                </c:pt>
                <c:pt idx="9">
                  <c:v>111</c:v>
                </c:pt>
                <c:pt idx="10">
                  <c:v>116</c:v>
                </c:pt>
              </c:numCache>
            </c:numRef>
          </c:val>
          <c:extLst>
            <c:ext xmlns:c16="http://schemas.microsoft.com/office/drawing/2014/chart" uri="{C3380CC4-5D6E-409C-BE32-E72D297353CC}">
              <c16:uniqueId val="{00000000-28A2-AB43-BF83-AF2F2F13A485}"/>
            </c:ext>
          </c:extLst>
        </c:ser>
        <c:ser>
          <c:idx val="2"/>
          <c:order val="1"/>
          <c:tx>
            <c:v>Aktive Fellows in beiden Jahrgänge</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Entwickl.Fellows!$C$2:$C$12</c:f>
              <c:numCache>
                <c:formatCode>General</c:formatCode>
                <c:ptCount val="11"/>
                <c:pt idx="0">
                  <c:v>66</c:v>
                </c:pt>
                <c:pt idx="1">
                  <c:v>108</c:v>
                </c:pt>
                <c:pt idx="2">
                  <c:v>85</c:v>
                </c:pt>
                <c:pt idx="3">
                  <c:v>119</c:v>
                </c:pt>
                <c:pt idx="4">
                  <c:v>132</c:v>
                </c:pt>
                <c:pt idx="5">
                  <c:v>139</c:v>
                </c:pt>
                <c:pt idx="6">
                  <c:v>142</c:v>
                </c:pt>
                <c:pt idx="7">
                  <c:v>152</c:v>
                </c:pt>
                <c:pt idx="8">
                  <c:v>148</c:v>
                </c:pt>
                <c:pt idx="9">
                  <c:v>170</c:v>
                </c:pt>
                <c:pt idx="10">
                  <c:v>216</c:v>
                </c:pt>
              </c:numCache>
            </c:numRef>
          </c:val>
          <c:extLst>
            <c:ext xmlns:c16="http://schemas.microsoft.com/office/drawing/2014/chart" uri="{C3380CC4-5D6E-409C-BE32-E72D297353CC}">
              <c16:uniqueId val="{00000002-28A2-AB43-BF83-AF2F2F13A485}"/>
            </c:ext>
          </c:extLst>
        </c:ser>
        <c:dLbls>
          <c:showLegendKey val="0"/>
          <c:showVal val="0"/>
          <c:showCatName val="0"/>
          <c:showSerName val="0"/>
          <c:showPercent val="0"/>
          <c:showBubbleSize val="0"/>
        </c:dLbls>
        <c:gapWidth val="219"/>
        <c:overlap val="-27"/>
        <c:axId val="37857071"/>
        <c:axId val="34084399"/>
      </c:barChart>
      <c:catAx>
        <c:axId val="3785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Jahr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4084399"/>
        <c:crosses val="autoZero"/>
        <c:auto val="1"/>
        <c:lblAlgn val="ctr"/>
        <c:lblOffset val="100"/>
        <c:noMultiLvlLbl val="0"/>
      </c:catAx>
      <c:valAx>
        <c:axId val="34084399"/>
        <c:scaling>
          <c:orientation val="minMax"/>
          <c:max val="22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a:t>
                </a:r>
                <a:r>
                  <a:rPr lang="de-DE" baseline="0"/>
                  <a:t> an Fellows</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857071"/>
        <c:crosses val="autoZero"/>
        <c:crossBetween val="between"/>
      </c:valAx>
      <c:spPr>
        <a:noFill/>
        <a:ln>
          <a:noFill/>
        </a:ln>
        <a:effectLst/>
      </c:spPr>
    </c:plotArea>
    <c:legend>
      <c:legendPos val="r"/>
      <c:layout>
        <c:manualLayout>
          <c:xMode val="edge"/>
          <c:yMode val="edge"/>
          <c:x val="0.79229024968126383"/>
          <c:y val="0.49071476974469103"/>
          <c:w val="0.17177537655149774"/>
          <c:h val="0.224849057504175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69850</xdr:colOff>
      <xdr:row>0</xdr:row>
      <xdr:rowOff>438150</xdr:rowOff>
    </xdr:from>
    <xdr:to>
      <xdr:col>21</xdr:col>
      <xdr:colOff>165100</xdr:colOff>
      <xdr:row>28</xdr:row>
      <xdr:rowOff>0</xdr:rowOff>
    </xdr:to>
    <xdr:graphicFrame macro="">
      <xdr:nvGraphicFramePr>
        <xdr:cNvPr id="4" name="Diagramm 3">
          <a:extLst>
            <a:ext uri="{FF2B5EF4-FFF2-40B4-BE49-F238E27FC236}">
              <a16:creationId xmlns:a16="http://schemas.microsoft.com/office/drawing/2014/main" id="{35A48818-F5F3-2643-BC32-F205EBCB9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Users\friederike.wetzel\Teach%20First%20Deutschland\Teamwebsite%20-%20Dokumente\PRG\Fellowprogramm\Confi%20Trainer\KPI%20&#220;bergangsprognosen\Schuljahr%201819\&#220;bergangsprognosen%20Juli%202019\190731_Auswertung_&#220;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Einreichequote"/>
      <sheetName val="Gesamt bundesw."/>
      <sheetName val="Abschlussdiagnosen 17er"/>
      <sheetName val="Prognosen 17&amp;18 vgl."/>
      <sheetName val="Sammlung Daten&amp;Diag"/>
      <sheetName val="Ab hier Regionendaten"/>
      <sheetName val="Region Süd"/>
      <sheetName val="Region West"/>
      <sheetName val="Region Nord"/>
      <sheetName val="Region BBB"/>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764.037941782408" createdVersion="6" refreshedVersion="6" minRefreshableVersion="3" recordCount="108" xr:uid="{0908F1C6-77B6-8C42-9E5E-C705ADCECED2}">
  <cacheSource type="worksheet">
    <worksheetSource ref="B2:B110" sheet="Datensatz Kl_bereinigt+doppelt"/>
  </cacheSource>
  <cacheFields count="1">
    <cacheField name="Region" numFmtId="0">
      <sharedItems count="4">
        <s v="Süd"/>
        <s v="West"/>
        <s v="Nord"/>
        <s v="BBB"/>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r>
  <r>
    <x v="0"/>
  </r>
  <r>
    <x v="0"/>
  </r>
  <r>
    <x v="0"/>
  </r>
  <r>
    <x v="0"/>
  </r>
  <r>
    <x v="0"/>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3"/>
  </r>
  <r>
    <x v="3"/>
  </r>
  <r>
    <x v="3"/>
  </r>
  <r>
    <x v="3"/>
  </r>
  <r>
    <x v="3"/>
  </r>
  <r>
    <x v="3"/>
  </r>
  <r>
    <x v="3"/>
  </r>
  <r>
    <x v="3"/>
  </r>
  <r>
    <x v="3"/>
  </r>
  <r>
    <x v="0"/>
  </r>
  <r>
    <x v="0"/>
  </r>
  <r>
    <x v="0"/>
  </r>
  <r>
    <x v="0"/>
  </r>
  <r>
    <x v="0"/>
  </r>
  <r>
    <x v="0"/>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3"/>
  </r>
  <r>
    <x v="3"/>
  </r>
  <r>
    <x v="3"/>
  </r>
  <r>
    <x v="3"/>
  </r>
  <r>
    <x v="3"/>
  </r>
  <r>
    <x v="3"/>
  </r>
  <r>
    <x v="3"/>
  </r>
  <r>
    <x v="3"/>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72CCBA-9ECE-2A41-84E5-33F26395341D}" name="PivotTable1"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B8" firstHeaderRow="1" firstDataRow="1" firstDataCol="1"/>
  <pivotFields count="1">
    <pivotField axis="axisRow" dataField="1" showAll="0">
      <items count="5">
        <item x="3"/>
        <item x="2"/>
        <item x="0"/>
        <item x="1"/>
        <item t="default"/>
      </items>
    </pivotField>
  </pivotFields>
  <rowFields count="1">
    <field x="0"/>
  </rowFields>
  <rowItems count="5">
    <i>
      <x/>
    </i>
    <i>
      <x v="1"/>
    </i>
    <i>
      <x v="2"/>
    </i>
    <i>
      <x v="3"/>
    </i>
    <i t="grand">
      <x/>
    </i>
  </rowItems>
  <colItems count="1">
    <i/>
  </colItems>
  <dataFields count="1">
    <dataField name="Anzahl von Reg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69AD5-6C5D-40C5-8B7F-DF4EE103E149}">
  <sheetPr>
    <tabColor theme="5"/>
  </sheetPr>
  <dimension ref="A1:DQ376"/>
  <sheetViews>
    <sheetView tabSelected="1" zoomScale="82" workbookViewId="0">
      <selection activeCell="D11" sqref="D11"/>
    </sheetView>
  </sheetViews>
  <sheetFormatPr baseColWidth="10" defaultRowHeight="14.25"/>
  <cols>
    <col min="1" max="1" width="5.46484375" style="1" bestFit="1" customWidth="1"/>
    <col min="2" max="3" width="11.46484375" style="1"/>
    <col min="4" max="4" width="11.6640625" style="17" bestFit="1" customWidth="1"/>
    <col min="5" max="7" width="12.46484375" style="17" bestFit="1" customWidth="1"/>
    <col min="8" max="23" width="11.46484375" style="17"/>
    <col min="24" max="43" width="5.6640625" style="8" customWidth="1"/>
    <col min="44" max="58" width="11.46484375" style="8"/>
  </cols>
  <sheetData>
    <row r="1" spans="1:121" s="21" customFormat="1" ht="21">
      <c r="A1" s="1" t="s">
        <v>36</v>
      </c>
      <c r="B1" s="1" t="s">
        <v>37</v>
      </c>
      <c r="C1" s="1" t="s">
        <v>38</v>
      </c>
      <c r="D1" s="20" t="s">
        <v>0</v>
      </c>
      <c r="E1" s="20" t="s">
        <v>1</v>
      </c>
      <c r="F1" s="20" t="s">
        <v>2</v>
      </c>
      <c r="G1" s="20" t="s">
        <v>3</v>
      </c>
      <c r="H1" s="20" t="s">
        <v>4</v>
      </c>
      <c r="I1" s="5">
        <v>1</v>
      </c>
      <c r="J1" s="5">
        <v>2</v>
      </c>
      <c r="K1" s="5">
        <v>3</v>
      </c>
      <c r="L1" s="5">
        <v>4</v>
      </c>
      <c r="M1" s="5">
        <v>5</v>
      </c>
      <c r="N1" s="5">
        <v>1</v>
      </c>
      <c r="O1" s="5">
        <v>2</v>
      </c>
      <c r="P1" s="5">
        <v>3</v>
      </c>
      <c r="Q1" s="5">
        <v>4</v>
      </c>
      <c r="R1" s="5">
        <v>5</v>
      </c>
      <c r="S1" s="5">
        <v>1</v>
      </c>
      <c r="T1" s="5">
        <v>2</v>
      </c>
      <c r="U1" s="5">
        <v>3</v>
      </c>
      <c r="V1" s="5">
        <v>4</v>
      </c>
      <c r="W1" s="5">
        <v>5</v>
      </c>
      <c r="X1" s="6">
        <v>1</v>
      </c>
      <c r="Y1" s="6">
        <v>2</v>
      </c>
      <c r="Z1" s="6">
        <v>3</v>
      </c>
      <c r="AA1" s="6">
        <v>4</v>
      </c>
      <c r="AB1" s="6">
        <v>5</v>
      </c>
      <c r="AC1" s="6">
        <v>1</v>
      </c>
      <c r="AD1" s="6">
        <v>2</v>
      </c>
      <c r="AE1" s="6">
        <v>3</v>
      </c>
      <c r="AF1" s="6">
        <v>4</v>
      </c>
      <c r="AG1" s="6">
        <v>5</v>
      </c>
      <c r="AH1" s="6">
        <v>1</v>
      </c>
      <c r="AI1" s="6">
        <v>2</v>
      </c>
      <c r="AJ1" s="6">
        <v>3</v>
      </c>
      <c r="AK1" s="6">
        <v>4</v>
      </c>
      <c r="AL1" s="6">
        <v>5</v>
      </c>
      <c r="AM1" s="6">
        <v>1</v>
      </c>
      <c r="AN1" s="6">
        <v>2</v>
      </c>
      <c r="AO1" s="6">
        <v>3</v>
      </c>
      <c r="AP1" s="6">
        <v>4</v>
      </c>
      <c r="AQ1" s="6">
        <v>5</v>
      </c>
      <c r="AR1" s="7">
        <v>1</v>
      </c>
      <c r="AS1" s="7">
        <v>2</v>
      </c>
      <c r="AT1" s="7">
        <v>3</v>
      </c>
      <c r="AU1" s="7">
        <v>4</v>
      </c>
      <c r="AV1" s="7">
        <v>5</v>
      </c>
      <c r="AW1" s="7">
        <v>1</v>
      </c>
      <c r="AX1" s="7">
        <v>2</v>
      </c>
      <c r="AY1" s="7">
        <v>3</v>
      </c>
      <c r="AZ1" s="7">
        <v>4</v>
      </c>
      <c r="BA1" s="7">
        <v>5</v>
      </c>
      <c r="BB1" s="7">
        <v>1</v>
      </c>
      <c r="BC1" s="7">
        <v>2</v>
      </c>
      <c r="BD1" s="7">
        <v>3</v>
      </c>
      <c r="BE1" s="7">
        <v>4</v>
      </c>
      <c r="BF1" s="7">
        <v>5</v>
      </c>
      <c r="BG1" s="297">
        <v>1</v>
      </c>
      <c r="BH1" s="297">
        <v>2</v>
      </c>
      <c r="BI1" s="297">
        <v>3</v>
      </c>
      <c r="BJ1" s="297">
        <v>4</v>
      </c>
      <c r="BK1" s="297">
        <v>5</v>
      </c>
      <c r="BL1" s="297">
        <v>1</v>
      </c>
      <c r="BM1" s="297">
        <v>2</v>
      </c>
      <c r="BN1" s="297">
        <v>3</v>
      </c>
      <c r="BO1" s="297">
        <v>4</v>
      </c>
      <c r="BP1" s="297">
        <v>5</v>
      </c>
      <c r="BQ1" s="297">
        <v>1</v>
      </c>
      <c r="BR1" s="297">
        <v>2</v>
      </c>
      <c r="BS1" s="297">
        <v>3</v>
      </c>
      <c r="BT1" s="297">
        <v>4</v>
      </c>
      <c r="BU1" s="297">
        <v>5</v>
      </c>
      <c r="BV1" s="297">
        <v>1</v>
      </c>
      <c r="BW1" s="297">
        <v>2</v>
      </c>
      <c r="BX1" s="297">
        <v>3</v>
      </c>
      <c r="BY1" s="297">
        <v>4</v>
      </c>
      <c r="BZ1" s="297">
        <v>5</v>
      </c>
      <c r="CA1" s="297">
        <v>1</v>
      </c>
      <c r="CB1" s="297">
        <v>2</v>
      </c>
      <c r="CC1" s="297">
        <v>3</v>
      </c>
      <c r="CD1" s="297">
        <v>4</v>
      </c>
      <c r="CE1" s="297">
        <v>5</v>
      </c>
      <c r="CF1" s="297">
        <v>1</v>
      </c>
      <c r="CG1" s="297">
        <v>2</v>
      </c>
      <c r="CH1" s="297">
        <v>3</v>
      </c>
      <c r="CI1" s="297">
        <v>4</v>
      </c>
      <c r="CJ1" s="297">
        <v>5</v>
      </c>
      <c r="CK1" s="297">
        <v>1</v>
      </c>
      <c r="CL1" s="297">
        <v>2</v>
      </c>
      <c r="CM1" s="297">
        <v>3</v>
      </c>
      <c r="CN1" s="297">
        <v>4</v>
      </c>
      <c r="CO1" s="297">
        <v>5</v>
      </c>
      <c r="CP1" s="297">
        <v>1</v>
      </c>
      <c r="CQ1" s="297">
        <v>2</v>
      </c>
      <c r="CR1" s="297">
        <v>3</v>
      </c>
      <c r="CS1" s="297">
        <v>4</v>
      </c>
      <c r="CT1" s="297">
        <v>5</v>
      </c>
      <c r="CU1" s="297">
        <v>1</v>
      </c>
      <c r="CV1" s="297">
        <v>2</v>
      </c>
      <c r="CW1" s="297">
        <v>3</v>
      </c>
      <c r="CX1" s="297">
        <v>4</v>
      </c>
      <c r="CY1" s="297">
        <v>5</v>
      </c>
      <c r="CZ1" s="297">
        <v>1</v>
      </c>
      <c r="DA1" s="297">
        <v>2</v>
      </c>
      <c r="DB1" s="297">
        <v>3</v>
      </c>
      <c r="DC1" s="297">
        <v>4</v>
      </c>
      <c r="DD1" s="297">
        <v>5</v>
      </c>
      <c r="DE1" s="297">
        <v>1</v>
      </c>
      <c r="DF1" s="297">
        <v>2</v>
      </c>
      <c r="DG1" s="297">
        <v>3</v>
      </c>
      <c r="DH1" s="297">
        <v>4</v>
      </c>
      <c r="DI1" s="297">
        <v>5</v>
      </c>
      <c r="DJ1" s="297">
        <v>1</v>
      </c>
      <c r="DK1" s="297">
        <v>2</v>
      </c>
      <c r="DL1" s="297">
        <v>3</v>
      </c>
      <c r="DM1" s="297">
        <v>4</v>
      </c>
      <c r="DN1" s="297">
        <v>5</v>
      </c>
    </row>
    <row r="2" spans="1:121">
      <c r="A2" s="1">
        <v>1</v>
      </c>
      <c r="B2" s="1" t="s">
        <v>16</v>
      </c>
      <c r="C2" s="1" t="s">
        <v>17</v>
      </c>
      <c r="D2" s="17">
        <v>5</v>
      </c>
      <c r="I2" s="17">
        <v>21</v>
      </c>
      <c r="J2" s="17">
        <v>30</v>
      </c>
      <c r="K2" s="17">
        <v>17</v>
      </c>
      <c r="L2" s="17">
        <v>31</v>
      </c>
      <c r="M2" s="17">
        <v>31</v>
      </c>
      <c r="N2" s="17">
        <v>21</v>
      </c>
      <c r="O2" s="17">
        <v>10</v>
      </c>
      <c r="P2" s="17">
        <v>6</v>
      </c>
      <c r="Q2" s="17">
        <v>11</v>
      </c>
      <c r="R2" s="17">
        <v>6</v>
      </c>
      <c r="S2" s="17">
        <v>0</v>
      </c>
      <c r="T2" s="17">
        <v>8</v>
      </c>
      <c r="U2" s="17">
        <v>19</v>
      </c>
      <c r="V2" s="17">
        <v>12</v>
      </c>
      <c r="W2" s="17">
        <v>0</v>
      </c>
      <c r="X2" s="8">
        <v>7</v>
      </c>
      <c r="Y2" s="8">
        <v>4</v>
      </c>
      <c r="Z2" s="8">
        <v>3</v>
      </c>
      <c r="AA2" s="8">
        <v>7</v>
      </c>
      <c r="AB2" s="8">
        <v>11</v>
      </c>
      <c r="AC2" s="8">
        <v>5</v>
      </c>
      <c r="AD2" s="8">
        <v>7</v>
      </c>
      <c r="AE2" s="8">
        <v>2</v>
      </c>
      <c r="AF2" s="8">
        <v>6</v>
      </c>
      <c r="AG2" s="8">
        <v>6</v>
      </c>
      <c r="AH2" s="8">
        <v>6</v>
      </c>
      <c r="AI2" s="8">
        <v>8</v>
      </c>
      <c r="AJ2" s="8">
        <v>11</v>
      </c>
      <c r="AK2" s="8">
        <v>5</v>
      </c>
      <c r="AL2" s="8">
        <v>6</v>
      </c>
      <c r="AM2" s="8">
        <v>9</v>
      </c>
      <c r="AN2" s="8">
        <v>17</v>
      </c>
      <c r="AO2" s="8">
        <v>11</v>
      </c>
      <c r="AP2" s="8">
        <v>14</v>
      </c>
      <c r="AQ2" s="8">
        <v>14</v>
      </c>
      <c r="AR2" s="8">
        <v>9</v>
      </c>
      <c r="AS2" s="8">
        <v>2</v>
      </c>
      <c r="AT2" s="8">
        <v>3</v>
      </c>
      <c r="AU2" s="8">
        <v>2</v>
      </c>
      <c r="AV2" s="8">
        <v>3</v>
      </c>
      <c r="AW2" s="8">
        <v>3</v>
      </c>
      <c r="AX2" s="8">
        <v>3</v>
      </c>
      <c r="AY2" s="8">
        <v>2</v>
      </c>
      <c r="AZ2" s="8">
        <v>3</v>
      </c>
      <c r="BA2" s="8">
        <v>8</v>
      </c>
      <c r="BB2" s="29">
        <v>0</v>
      </c>
      <c r="BC2" s="29">
        <v>4</v>
      </c>
      <c r="BD2" s="29">
        <v>4</v>
      </c>
      <c r="BE2" s="29"/>
      <c r="BF2" s="29"/>
      <c r="BG2" s="298">
        <v>2</v>
      </c>
      <c r="BH2" s="298">
        <v>5</v>
      </c>
      <c r="BI2" s="298">
        <v>6</v>
      </c>
      <c r="BJ2" s="298">
        <v>3</v>
      </c>
      <c r="BK2" s="298">
        <v>2</v>
      </c>
      <c r="BL2" s="298">
        <v>2</v>
      </c>
      <c r="BM2" s="298">
        <v>5</v>
      </c>
      <c r="BN2" s="298">
        <v>6</v>
      </c>
      <c r="BO2" s="298">
        <v>3</v>
      </c>
      <c r="BP2" s="298">
        <v>2</v>
      </c>
      <c r="BQ2" s="298">
        <v>2</v>
      </c>
      <c r="BR2" s="298">
        <v>5</v>
      </c>
      <c r="BS2" s="298">
        <v>6</v>
      </c>
      <c r="BT2" s="298">
        <v>3</v>
      </c>
      <c r="BU2" s="298">
        <v>2</v>
      </c>
      <c r="BV2" s="298">
        <v>2</v>
      </c>
      <c r="BW2" s="298">
        <v>5</v>
      </c>
      <c r="BX2" s="298">
        <v>6</v>
      </c>
      <c r="BY2" s="298">
        <v>3</v>
      </c>
      <c r="BZ2" s="298">
        <v>2</v>
      </c>
      <c r="CA2" s="298">
        <v>2</v>
      </c>
      <c r="CB2" s="298">
        <v>5</v>
      </c>
      <c r="CC2" s="298">
        <v>6</v>
      </c>
      <c r="CD2" s="298">
        <v>3</v>
      </c>
      <c r="CE2" s="298">
        <v>2</v>
      </c>
      <c r="CF2" s="298">
        <v>2</v>
      </c>
      <c r="CG2" s="298">
        <v>5</v>
      </c>
      <c r="CH2" s="298">
        <v>6</v>
      </c>
      <c r="CI2" s="298">
        <v>3</v>
      </c>
      <c r="CJ2" s="298">
        <v>2</v>
      </c>
      <c r="CK2" s="298">
        <v>2</v>
      </c>
      <c r="CL2" s="298">
        <v>5</v>
      </c>
      <c r="CM2" s="298">
        <v>6</v>
      </c>
      <c r="CN2" s="298">
        <v>3</v>
      </c>
      <c r="CO2" s="298">
        <v>2</v>
      </c>
      <c r="CP2" s="298">
        <v>2</v>
      </c>
      <c r="CQ2" s="298">
        <v>5</v>
      </c>
      <c r="CR2" s="298">
        <v>6</v>
      </c>
      <c r="CS2" s="298">
        <v>3</v>
      </c>
      <c r="CT2" s="298">
        <v>2</v>
      </c>
      <c r="CU2" s="298">
        <v>2</v>
      </c>
      <c r="CV2" s="298">
        <v>5</v>
      </c>
      <c r="CW2" s="298">
        <v>6</v>
      </c>
      <c r="CX2" s="298">
        <v>3</v>
      </c>
      <c r="CY2" s="298">
        <v>2</v>
      </c>
      <c r="CZ2" s="298">
        <v>2</v>
      </c>
      <c r="DA2" s="298">
        <v>5</v>
      </c>
      <c r="DB2" s="298">
        <v>6</v>
      </c>
      <c r="DC2" s="298">
        <v>3</v>
      </c>
      <c r="DD2" s="298">
        <v>2</v>
      </c>
      <c r="DE2" s="298">
        <v>2</v>
      </c>
      <c r="DF2" s="298">
        <v>5</v>
      </c>
      <c r="DG2" s="298">
        <v>6</v>
      </c>
      <c r="DH2" s="298">
        <v>3</v>
      </c>
      <c r="DI2" s="298">
        <v>2</v>
      </c>
      <c r="DJ2" s="298">
        <v>2</v>
      </c>
      <c r="DK2" s="298">
        <v>5</v>
      </c>
      <c r="DL2" s="298">
        <v>6</v>
      </c>
      <c r="DM2" s="298">
        <v>3</v>
      </c>
      <c r="DN2" s="298">
        <v>2</v>
      </c>
    </row>
    <row r="3" spans="1:121">
      <c r="A3" s="1">
        <v>2</v>
      </c>
      <c r="B3" s="1" t="s">
        <v>16</v>
      </c>
      <c r="C3" s="1" t="s">
        <v>17</v>
      </c>
      <c r="D3" s="17">
        <v>2</v>
      </c>
      <c r="E3" s="17">
        <v>1</v>
      </c>
      <c r="L3" s="17">
        <v>10</v>
      </c>
      <c r="M3" s="17">
        <v>10</v>
      </c>
      <c r="O3" s="32"/>
      <c r="Q3" s="17">
        <v>6</v>
      </c>
      <c r="R3" s="17">
        <v>0</v>
      </c>
      <c r="T3" s="32"/>
      <c r="W3" s="17">
        <v>0</v>
      </c>
      <c r="AA3" s="8">
        <v>1</v>
      </c>
      <c r="AB3" s="8">
        <v>1</v>
      </c>
      <c r="AF3" s="8">
        <v>2</v>
      </c>
      <c r="AG3" s="8">
        <v>1</v>
      </c>
      <c r="AK3" s="8">
        <v>3</v>
      </c>
      <c r="AL3" s="8">
        <v>2</v>
      </c>
      <c r="AP3" s="8">
        <v>4</v>
      </c>
      <c r="AQ3" s="8">
        <v>6</v>
      </c>
      <c r="AU3" s="8">
        <v>6</v>
      </c>
      <c r="AV3" s="8">
        <v>5</v>
      </c>
      <c r="AZ3" s="8">
        <v>3</v>
      </c>
      <c r="BA3" s="8">
        <v>4</v>
      </c>
      <c r="BE3" s="8">
        <v>1</v>
      </c>
      <c r="BF3" s="8">
        <v>1</v>
      </c>
      <c r="BG3" s="298">
        <v>2</v>
      </c>
      <c r="BH3" s="298">
        <v>5</v>
      </c>
      <c r="BI3" s="298">
        <v>6</v>
      </c>
      <c r="BJ3" s="298">
        <v>3</v>
      </c>
      <c r="BK3" s="298">
        <v>2</v>
      </c>
      <c r="BL3" s="298">
        <v>2</v>
      </c>
      <c r="BM3" s="298">
        <v>5</v>
      </c>
      <c r="BN3" s="298">
        <v>6</v>
      </c>
      <c r="BO3" s="298">
        <v>3</v>
      </c>
      <c r="BP3" s="298">
        <v>2</v>
      </c>
      <c r="BQ3" s="298">
        <v>2</v>
      </c>
      <c r="BR3" s="298">
        <v>5</v>
      </c>
      <c r="BS3" s="298">
        <v>6</v>
      </c>
      <c r="BT3" s="298">
        <v>3</v>
      </c>
      <c r="BU3" s="298">
        <v>2</v>
      </c>
      <c r="BV3" s="298">
        <v>2</v>
      </c>
      <c r="BW3" s="298">
        <v>5</v>
      </c>
      <c r="BX3" s="298">
        <v>6</v>
      </c>
      <c r="BY3" s="298">
        <v>3</v>
      </c>
      <c r="BZ3" s="298">
        <v>2</v>
      </c>
      <c r="CA3" s="298">
        <v>2</v>
      </c>
      <c r="CB3" s="298">
        <v>5</v>
      </c>
      <c r="CC3" s="298">
        <v>6</v>
      </c>
      <c r="CD3" s="298">
        <v>3</v>
      </c>
      <c r="CE3" s="298">
        <v>2</v>
      </c>
      <c r="CF3" s="298">
        <v>2</v>
      </c>
      <c r="CG3" s="298">
        <v>5</v>
      </c>
      <c r="CH3" s="298">
        <v>6</v>
      </c>
      <c r="CI3" s="298">
        <v>3</v>
      </c>
      <c r="CJ3" s="298">
        <v>2</v>
      </c>
      <c r="CK3" s="298">
        <v>2</v>
      </c>
      <c r="CL3" s="298">
        <v>5</v>
      </c>
      <c r="CM3" s="298">
        <v>6</v>
      </c>
      <c r="CN3" s="298">
        <v>3</v>
      </c>
      <c r="CO3" s="298">
        <v>2</v>
      </c>
      <c r="CP3" s="298">
        <v>2</v>
      </c>
      <c r="CQ3" s="298">
        <v>5</v>
      </c>
      <c r="CR3" s="298">
        <v>6</v>
      </c>
      <c r="CS3" s="298">
        <v>3</v>
      </c>
      <c r="CT3" s="298">
        <v>2</v>
      </c>
      <c r="CU3" s="298">
        <v>2</v>
      </c>
      <c r="CV3" s="298">
        <v>5</v>
      </c>
      <c r="CW3" s="298">
        <v>6</v>
      </c>
      <c r="CX3" s="298">
        <v>3</v>
      </c>
      <c r="CY3" s="298">
        <v>2</v>
      </c>
      <c r="CZ3" s="298">
        <v>2</v>
      </c>
      <c r="DA3" s="298">
        <v>5</v>
      </c>
      <c r="DB3" s="298">
        <v>6</v>
      </c>
      <c r="DC3" s="298">
        <v>3</v>
      </c>
      <c r="DD3" s="298">
        <v>2</v>
      </c>
      <c r="DE3" s="298">
        <v>2</v>
      </c>
      <c r="DF3" s="298">
        <v>5</v>
      </c>
      <c r="DG3" s="298">
        <v>6</v>
      </c>
      <c r="DH3" s="298">
        <v>3</v>
      </c>
      <c r="DI3" s="298">
        <v>2</v>
      </c>
      <c r="DJ3" s="298">
        <v>2</v>
      </c>
      <c r="DK3" s="298">
        <v>5</v>
      </c>
      <c r="DL3" s="298">
        <v>6</v>
      </c>
      <c r="DM3" s="298">
        <v>3</v>
      </c>
      <c r="DN3" s="298">
        <v>2</v>
      </c>
    </row>
    <row r="4" spans="1:121">
      <c r="A4" s="1">
        <v>3</v>
      </c>
      <c r="B4" s="1" t="s">
        <v>16</v>
      </c>
      <c r="C4" s="1" t="s">
        <v>18</v>
      </c>
      <c r="G4" s="17">
        <v>7</v>
      </c>
      <c r="H4" s="17">
        <v>3</v>
      </c>
      <c r="I4" s="17">
        <v>8</v>
      </c>
      <c r="J4" s="17">
        <v>13</v>
      </c>
      <c r="K4" s="17">
        <v>9</v>
      </c>
      <c r="L4" s="17">
        <v>10</v>
      </c>
      <c r="M4" s="17">
        <v>10</v>
      </c>
      <c r="N4" s="17">
        <v>8</v>
      </c>
      <c r="O4" s="17">
        <v>5</v>
      </c>
      <c r="P4" s="17">
        <v>0</v>
      </c>
      <c r="Q4" s="17">
        <v>10</v>
      </c>
      <c r="R4" s="17">
        <v>0</v>
      </c>
      <c r="T4" s="17">
        <v>4</v>
      </c>
      <c r="U4" s="17">
        <v>0</v>
      </c>
      <c r="V4" s="17">
        <v>9</v>
      </c>
      <c r="W4" s="17">
        <v>0</v>
      </c>
      <c r="X4" s="23"/>
      <c r="Y4" s="23"/>
      <c r="Z4" s="23"/>
      <c r="AA4" s="23"/>
      <c r="AB4" s="23">
        <v>2</v>
      </c>
      <c r="AC4" s="8">
        <v>2</v>
      </c>
      <c r="AD4" s="8">
        <v>7</v>
      </c>
      <c r="AE4" s="8">
        <v>6</v>
      </c>
      <c r="AF4" s="8">
        <v>4</v>
      </c>
      <c r="AG4" s="8">
        <v>2</v>
      </c>
      <c r="AH4" s="8">
        <v>2</v>
      </c>
      <c r="AI4" s="8">
        <v>2</v>
      </c>
      <c r="AJ4" s="8">
        <v>1</v>
      </c>
      <c r="AK4" s="8">
        <v>4</v>
      </c>
      <c r="AL4" s="8">
        <v>6</v>
      </c>
      <c r="AM4" s="8">
        <v>1</v>
      </c>
      <c r="AN4" s="8">
        <v>1</v>
      </c>
      <c r="AO4" s="8">
        <v>0</v>
      </c>
      <c r="AP4" s="8">
        <v>0</v>
      </c>
      <c r="AQ4" s="8">
        <v>0</v>
      </c>
      <c r="AS4" s="8">
        <v>3</v>
      </c>
      <c r="AT4" s="8">
        <v>3</v>
      </c>
      <c r="AU4" s="8">
        <v>0</v>
      </c>
      <c r="AV4" s="8">
        <v>3</v>
      </c>
      <c r="AX4" s="8">
        <v>3</v>
      </c>
      <c r="AY4" s="8">
        <v>4</v>
      </c>
      <c r="AZ4" s="8">
        <v>0</v>
      </c>
      <c r="BA4" s="8">
        <v>6</v>
      </c>
      <c r="BC4" s="8">
        <v>2</v>
      </c>
      <c r="BD4" s="8">
        <v>2</v>
      </c>
      <c r="BE4" s="8">
        <v>0</v>
      </c>
      <c r="BF4" s="8">
        <v>1</v>
      </c>
      <c r="BG4" s="298">
        <v>2</v>
      </c>
      <c r="BH4" s="298">
        <v>5</v>
      </c>
      <c r="BI4" s="298">
        <v>6</v>
      </c>
      <c r="BJ4" s="298">
        <v>3</v>
      </c>
      <c r="BK4" s="298">
        <v>2</v>
      </c>
      <c r="BL4" s="298">
        <v>2</v>
      </c>
      <c r="BM4" s="298">
        <v>5</v>
      </c>
      <c r="BN4" s="298">
        <v>6</v>
      </c>
      <c r="BO4" s="298">
        <v>3</v>
      </c>
      <c r="BP4" s="298">
        <v>2</v>
      </c>
      <c r="BQ4" s="298">
        <v>2</v>
      </c>
      <c r="BR4" s="298">
        <v>5</v>
      </c>
      <c r="BS4" s="298">
        <v>6</v>
      </c>
      <c r="BT4" s="298">
        <v>3</v>
      </c>
      <c r="BU4" s="298">
        <v>2</v>
      </c>
      <c r="BV4" s="298">
        <v>2</v>
      </c>
      <c r="BW4" s="298">
        <v>5</v>
      </c>
      <c r="BX4" s="298">
        <v>6</v>
      </c>
      <c r="BY4" s="298">
        <v>3</v>
      </c>
      <c r="BZ4" s="298">
        <v>2</v>
      </c>
      <c r="CA4" s="298">
        <v>2</v>
      </c>
      <c r="CB4" s="298">
        <v>5</v>
      </c>
      <c r="CC4" s="298">
        <v>6</v>
      </c>
      <c r="CD4" s="298">
        <v>3</v>
      </c>
      <c r="CE4" s="298">
        <v>2</v>
      </c>
      <c r="CF4" s="298">
        <v>2</v>
      </c>
      <c r="CG4" s="298">
        <v>5</v>
      </c>
      <c r="CH4" s="298">
        <v>6</v>
      </c>
      <c r="CI4" s="298">
        <v>3</v>
      </c>
      <c r="CJ4" s="298">
        <v>2</v>
      </c>
      <c r="CK4" s="298">
        <v>2</v>
      </c>
      <c r="CL4" s="298">
        <v>5</v>
      </c>
      <c r="CM4" s="298">
        <v>6</v>
      </c>
      <c r="CN4" s="298">
        <v>3</v>
      </c>
      <c r="CO4" s="298">
        <v>2</v>
      </c>
      <c r="CP4" s="298">
        <v>2</v>
      </c>
      <c r="CQ4" s="298">
        <v>5</v>
      </c>
      <c r="CR4" s="298">
        <v>6</v>
      </c>
      <c r="CS4" s="298">
        <v>3</v>
      </c>
      <c r="CT4" s="298">
        <v>2</v>
      </c>
      <c r="CU4" s="298">
        <v>2</v>
      </c>
      <c r="CV4" s="298">
        <v>5</v>
      </c>
      <c r="CW4" s="298">
        <v>6</v>
      </c>
      <c r="CX4" s="298">
        <v>3</v>
      </c>
      <c r="CY4" s="298">
        <v>2</v>
      </c>
      <c r="CZ4" s="298">
        <v>2</v>
      </c>
      <c r="DA4" s="298">
        <v>5</v>
      </c>
      <c r="DB4" s="298">
        <v>6</v>
      </c>
      <c r="DC4" s="298">
        <v>3</v>
      </c>
      <c r="DD4" s="298">
        <v>2</v>
      </c>
      <c r="DE4" s="298">
        <v>2</v>
      </c>
      <c r="DF4" s="298">
        <v>5</v>
      </c>
      <c r="DG4" s="298">
        <v>6</v>
      </c>
      <c r="DH4" s="298">
        <v>3</v>
      </c>
      <c r="DI4" s="298">
        <v>2</v>
      </c>
      <c r="DJ4" s="298">
        <v>2</v>
      </c>
      <c r="DK4" s="298">
        <v>5</v>
      </c>
      <c r="DL4" s="298">
        <v>6</v>
      </c>
      <c r="DM4" s="298">
        <v>3</v>
      </c>
      <c r="DN4" s="298">
        <v>2</v>
      </c>
    </row>
    <row r="5" spans="1:121">
      <c r="A5" s="1">
        <v>4</v>
      </c>
      <c r="B5" s="1" t="s">
        <v>16</v>
      </c>
      <c r="C5" s="1" t="s">
        <v>19</v>
      </c>
      <c r="D5" s="17">
        <v>2</v>
      </c>
      <c r="E5" s="17">
        <v>0</v>
      </c>
      <c r="F5" s="17">
        <v>3</v>
      </c>
      <c r="G5" s="17">
        <v>3</v>
      </c>
      <c r="H5" s="17">
        <v>2</v>
      </c>
      <c r="I5" s="17">
        <v>9</v>
      </c>
      <c r="J5" s="17">
        <v>8</v>
      </c>
      <c r="K5" s="17">
        <v>10</v>
      </c>
      <c r="L5" s="17">
        <v>10</v>
      </c>
      <c r="M5" s="17">
        <v>10</v>
      </c>
      <c r="N5" s="17">
        <v>0</v>
      </c>
      <c r="O5" s="17">
        <v>0</v>
      </c>
      <c r="P5" s="17">
        <v>2</v>
      </c>
      <c r="Q5" s="17">
        <v>0</v>
      </c>
      <c r="R5" s="17">
        <v>0</v>
      </c>
      <c r="S5" s="17">
        <v>0</v>
      </c>
      <c r="T5" s="17">
        <v>1</v>
      </c>
      <c r="U5" s="17">
        <v>0</v>
      </c>
      <c r="V5" s="17">
        <v>0</v>
      </c>
      <c r="W5" s="17">
        <v>0</v>
      </c>
      <c r="X5" s="8">
        <v>0</v>
      </c>
      <c r="Y5" s="8">
        <v>0</v>
      </c>
      <c r="Z5" s="8">
        <v>0</v>
      </c>
      <c r="AA5" s="8">
        <v>0</v>
      </c>
      <c r="AB5" s="8">
        <v>0</v>
      </c>
      <c r="AC5" s="8">
        <v>0</v>
      </c>
      <c r="AD5" s="8">
        <v>0</v>
      </c>
      <c r="AE5" s="8">
        <v>0</v>
      </c>
      <c r="AF5" s="8">
        <v>1</v>
      </c>
      <c r="AG5" s="8">
        <v>1</v>
      </c>
      <c r="AH5" s="8">
        <v>9</v>
      </c>
      <c r="AI5" s="8">
        <v>8</v>
      </c>
      <c r="AJ5" s="8">
        <v>10</v>
      </c>
      <c r="AK5" s="8">
        <v>6</v>
      </c>
      <c r="AL5" s="8">
        <v>5</v>
      </c>
      <c r="AM5" s="8">
        <v>0</v>
      </c>
      <c r="AN5" s="8">
        <v>0</v>
      </c>
      <c r="AO5" s="8">
        <v>0</v>
      </c>
      <c r="AP5" s="8">
        <v>3</v>
      </c>
      <c r="AQ5" s="8">
        <v>4</v>
      </c>
      <c r="AR5" s="8">
        <v>2</v>
      </c>
      <c r="AS5" s="8">
        <v>1</v>
      </c>
      <c r="AT5" s="8">
        <v>1</v>
      </c>
      <c r="AU5" s="8">
        <v>2</v>
      </c>
      <c r="AV5" s="8">
        <v>5</v>
      </c>
      <c r="AW5" s="8">
        <v>5</v>
      </c>
      <c r="AX5" s="8">
        <v>6</v>
      </c>
      <c r="AY5" s="8">
        <v>7</v>
      </c>
      <c r="AZ5" s="8">
        <v>6</v>
      </c>
      <c r="BA5" s="8">
        <v>4</v>
      </c>
      <c r="BB5" s="8">
        <v>2</v>
      </c>
      <c r="BC5" s="8">
        <v>1</v>
      </c>
      <c r="BD5" s="8">
        <v>2</v>
      </c>
      <c r="BE5" s="8">
        <v>2</v>
      </c>
      <c r="BF5" s="8">
        <v>1</v>
      </c>
      <c r="BG5" s="298">
        <v>2</v>
      </c>
      <c r="BH5" s="298">
        <v>5</v>
      </c>
      <c r="BI5" s="298">
        <v>6</v>
      </c>
      <c r="BJ5" s="298">
        <v>3</v>
      </c>
      <c r="BK5" s="298">
        <v>2</v>
      </c>
      <c r="BL5" s="298">
        <v>2</v>
      </c>
      <c r="BM5" s="298">
        <v>5</v>
      </c>
      <c r="BN5" s="298">
        <v>6</v>
      </c>
      <c r="BO5" s="298">
        <v>3</v>
      </c>
      <c r="BP5" s="298">
        <v>2</v>
      </c>
      <c r="BQ5" s="298">
        <v>2</v>
      </c>
      <c r="BR5" s="298">
        <v>5</v>
      </c>
      <c r="BS5" s="298">
        <v>6</v>
      </c>
      <c r="BT5" s="298">
        <v>3</v>
      </c>
      <c r="BU5" s="298">
        <v>2</v>
      </c>
      <c r="BV5" s="298">
        <v>2</v>
      </c>
      <c r="BW5" s="298">
        <v>5</v>
      </c>
      <c r="BX5" s="298">
        <v>6</v>
      </c>
      <c r="BY5" s="298">
        <v>3</v>
      </c>
      <c r="BZ5" s="298">
        <v>2</v>
      </c>
      <c r="CA5" s="298">
        <v>2</v>
      </c>
      <c r="CB5" s="298">
        <v>5</v>
      </c>
      <c r="CC5" s="298">
        <v>6</v>
      </c>
      <c r="CD5" s="298">
        <v>3</v>
      </c>
      <c r="CE5" s="298">
        <v>2</v>
      </c>
      <c r="CF5" s="298">
        <v>2</v>
      </c>
      <c r="CG5" s="298">
        <v>5</v>
      </c>
      <c r="CH5" s="298">
        <v>6</v>
      </c>
      <c r="CI5" s="298">
        <v>3</v>
      </c>
      <c r="CJ5" s="298">
        <v>2</v>
      </c>
      <c r="CK5" s="298">
        <v>2</v>
      </c>
      <c r="CL5" s="298">
        <v>5</v>
      </c>
      <c r="CM5" s="298">
        <v>6</v>
      </c>
      <c r="CN5" s="298">
        <v>3</v>
      </c>
      <c r="CO5" s="298">
        <v>2</v>
      </c>
      <c r="CP5" s="298">
        <v>2</v>
      </c>
      <c r="CQ5" s="298">
        <v>5</v>
      </c>
      <c r="CR5" s="298">
        <v>6</v>
      </c>
      <c r="CS5" s="298">
        <v>3</v>
      </c>
      <c r="CT5" s="298">
        <v>2</v>
      </c>
      <c r="CU5" s="298">
        <v>2</v>
      </c>
      <c r="CV5" s="298">
        <v>5</v>
      </c>
      <c r="CW5" s="298">
        <v>6</v>
      </c>
      <c r="CX5" s="298">
        <v>3</v>
      </c>
      <c r="CY5" s="298">
        <v>2</v>
      </c>
      <c r="CZ5" s="298">
        <v>2</v>
      </c>
      <c r="DA5" s="298">
        <v>5</v>
      </c>
      <c r="DB5" s="298">
        <v>6</v>
      </c>
      <c r="DC5" s="298">
        <v>3</v>
      </c>
      <c r="DD5" s="298">
        <v>2</v>
      </c>
      <c r="DE5" s="298">
        <v>2</v>
      </c>
      <c r="DF5" s="298">
        <v>5</v>
      </c>
      <c r="DG5" s="298">
        <v>6</v>
      </c>
      <c r="DH5" s="298">
        <v>3</v>
      </c>
      <c r="DI5" s="298">
        <v>2</v>
      </c>
      <c r="DJ5" s="298">
        <v>2</v>
      </c>
      <c r="DK5" s="298">
        <v>5</v>
      </c>
      <c r="DL5" s="298">
        <v>6</v>
      </c>
      <c r="DM5" s="298">
        <v>3</v>
      </c>
      <c r="DN5" s="298">
        <v>2</v>
      </c>
    </row>
    <row r="6" spans="1:121">
      <c r="A6" s="1">
        <v>5</v>
      </c>
      <c r="B6" s="1" t="s">
        <v>16</v>
      </c>
      <c r="C6" s="1" t="s">
        <v>19</v>
      </c>
      <c r="D6" s="33">
        <v>2</v>
      </c>
      <c r="E6" s="33">
        <v>27</v>
      </c>
      <c r="F6" s="33">
        <v>0</v>
      </c>
      <c r="G6" s="33">
        <v>6</v>
      </c>
      <c r="H6" s="33">
        <v>20</v>
      </c>
      <c r="I6" s="17">
        <v>16</v>
      </c>
      <c r="J6" s="17">
        <v>16</v>
      </c>
      <c r="K6" s="17">
        <v>16</v>
      </c>
      <c r="L6" s="17">
        <v>12</v>
      </c>
      <c r="M6" s="17">
        <v>12</v>
      </c>
      <c r="N6" s="17">
        <v>16</v>
      </c>
      <c r="O6" s="17">
        <v>0</v>
      </c>
      <c r="P6" s="17">
        <v>0</v>
      </c>
      <c r="Q6" s="17">
        <v>12</v>
      </c>
      <c r="R6" s="17">
        <v>0</v>
      </c>
      <c r="S6" s="17">
        <v>0</v>
      </c>
      <c r="T6" s="17">
        <v>0</v>
      </c>
      <c r="U6" s="17">
        <v>0</v>
      </c>
      <c r="V6" s="17">
        <v>16</v>
      </c>
      <c r="W6" s="17">
        <v>0</v>
      </c>
      <c r="X6" s="8">
        <v>0</v>
      </c>
      <c r="Y6" s="8">
        <v>1</v>
      </c>
      <c r="Z6" s="8">
        <v>0</v>
      </c>
      <c r="AA6" s="8">
        <v>0</v>
      </c>
      <c r="AB6" s="8">
        <v>0</v>
      </c>
      <c r="AC6" s="8">
        <v>3</v>
      </c>
      <c r="AD6" s="8">
        <v>2</v>
      </c>
      <c r="AE6" s="8">
        <v>1</v>
      </c>
      <c r="AF6" s="8">
        <v>2</v>
      </c>
      <c r="AG6" s="8">
        <v>0</v>
      </c>
      <c r="AH6" s="8">
        <v>12</v>
      </c>
      <c r="AI6" s="8">
        <v>10</v>
      </c>
      <c r="AJ6" s="8">
        <v>0</v>
      </c>
      <c r="AK6" s="8">
        <v>9</v>
      </c>
      <c r="AL6" s="8">
        <v>12</v>
      </c>
      <c r="AM6" s="8">
        <v>1</v>
      </c>
      <c r="AN6" s="8">
        <v>3</v>
      </c>
      <c r="AO6" s="8">
        <v>15</v>
      </c>
      <c r="AP6" s="8">
        <v>1</v>
      </c>
      <c r="AQ6" s="8">
        <v>10</v>
      </c>
      <c r="AR6" s="8" t="s">
        <v>20</v>
      </c>
      <c r="AS6" s="8">
        <v>3</v>
      </c>
      <c r="AT6" s="8">
        <v>1</v>
      </c>
      <c r="AU6" s="8">
        <v>10</v>
      </c>
      <c r="AW6" s="8" t="s">
        <v>20</v>
      </c>
      <c r="AX6" s="8">
        <v>11</v>
      </c>
      <c r="AY6" s="8">
        <v>15</v>
      </c>
      <c r="AZ6" s="8" t="s">
        <v>20</v>
      </c>
      <c r="BA6" s="8">
        <v>2</v>
      </c>
      <c r="BB6" s="8" t="s">
        <v>20</v>
      </c>
      <c r="BC6" s="8">
        <v>2</v>
      </c>
      <c r="BD6" s="8">
        <v>0</v>
      </c>
      <c r="BE6" s="8" t="s">
        <v>20</v>
      </c>
      <c r="BF6" s="8">
        <v>0</v>
      </c>
      <c r="BG6" s="298">
        <v>2</v>
      </c>
      <c r="BH6" s="298">
        <v>5</v>
      </c>
      <c r="BI6" s="298">
        <v>6</v>
      </c>
      <c r="BJ6" s="298">
        <v>3</v>
      </c>
      <c r="BK6" s="298">
        <v>2</v>
      </c>
      <c r="BL6" s="298">
        <v>2</v>
      </c>
      <c r="BM6" s="298">
        <v>5</v>
      </c>
      <c r="BN6" s="298">
        <v>6</v>
      </c>
      <c r="BO6" s="298">
        <v>3</v>
      </c>
      <c r="BP6" s="298">
        <v>2</v>
      </c>
      <c r="BQ6" s="298">
        <v>2</v>
      </c>
      <c r="BR6" s="298">
        <v>5</v>
      </c>
      <c r="BS6" s="298">
        <v>6</v>
      </c>
      <c r="BT6" s="298">
        <v>3</v>
      </c>
      <c r="BU6" s="298">
        <v>2</v>
      </c>
      <c r="BV6" s="298">
        <v>2</v>
      </c>
      <c r="BW6" s="298">
        <v>5</v>
      </c>
      <c r="BX6" s="298">
        <v>6</v>
      </c>
      <c r="BY6" s="298">
        <v>3</v>
      </c>
      <c r="BZ6" s="298">
        <v>2</v>
      </c>
      <c r="CA6" s="298">
        <v>2</v>
      </c>
      <c r="CB6" s="298">
        <v>5</v>
      </c>
      <c r="CC6" s="298">
        <v>6</v>
      </c>
      <c r="CD6" s="298">
        <v>3</v>
      </c>
      <c r="CE6" s="298">
        <v>2</v>
      </c>
      <c r="CF6" s="298">
        <v>2</v>
      </c>
      <c r="CG6" s="298">
        <v>5</v>
      </c>
      <c r="CH6" s="298">
        <v>6</v>
      </c>
      <c r="CI6" s="298">
        <v>3</v>
      </c>
      <c r="CJ6" s="298">
        <v>2</v>
      </c>
      <c r="CK6" s="298">
        <v>2</v>
      </c>
      <c r="CL6" s="298">
        <v>5</v>
      </c>
      <c r="CM6" s="298">
        <v>6</v>
      </c>
      <c r="CN6" s="298">
        <v>3</v>
      </c>
      <c r="CO6" s="298">
        <v>2</v>
      </c>
      <c r="CP6" s="298">
        <v>2</v>
      </c>
      <c r="CQ6" s="298">
        <v>5</v>
      </c>
      <c r="CR6" s="298">
        <v>6</v>
      </c>
      <c r="CS6" s="298">
        <v>3</v>
      </c>
      <c r="CT6" s="298">
        <v>2</v>
      </c>
      <c r="CU6" s="298">
        <v>2</v>
      </c>
      <c r="CV6" s="298">
        <v>5</v>
      </c>
      <c r="CW6" s="298">
        <v>6</v>
      </c>
      <c r="CX6" s="298">
        <v>3</v>
      </c>
      <c r="CY6" s="298">
        <v>2</v>
      </c>
      <c r="CZ6" s="298">
        <v>2</v>
      </c>
      <c r="DA6" s="298">
        <v>5</v>
      </c>
      <c r="DB6" s="298">
        <v>6</v>
      </c>
      <c r="DC6" s="298">
        <v>3</v>
      </c>
      <c r="DD6" s="298">
        <v>2</v>
      </c>
      <c r="DE6" s="298">
        <v>2</v>
      </c>
      <c r="DF6" s="298">
        <v>5</v>
      </c>
      <c r="DG6" s="298">
        <v>6</v>
      </c>
      <c r="DH6" s="298">
        <v>3</v>
      </c>
      <c r="DI6" s="298">
        <v>2</v>
      </c>
      <c r="DJ6" s="298">
        <v>2</v>
      </c>
      <c r="DK6" s="298">
        <v>5</v>
      </c>
      <c r="DL6" s="298">
        <v>6</v>
      </c>
      <c r="DM6" s="298">
        <v>3</v>
      </c>
      <c r="DN6" s="298">
        <v>2</v>
      </c>
    </row>
    <row r="7" spans="1:121">
      <c r="A7" s="1">
        <v>6</v>
      </c>
      <c r="B7" s="1" t="s">
        <v>16</v>
      </c>
      <c r="C7" s="1" t="s">
        <v>19</v>
      </c>
      <c r="D7" s="33"/>
      <c r="E7" s="33"/>
      <c r="F7" s="33">
        <v>9</v>
      </c>
      <c r="G7" s="33">
        <v>6</v>
      </c>
      <c r="H7" s="33">
        <v>3</v>
      </c>
      <c r="M7" s="17">
        <v>10</v>
      </c>
      <c r="R7" s="17">
        <v>10</v>
      </c>
      <c r="W7" s="17">
        <v>1</v>
      </c>
      <c r="AB7" s="8">
        <v>0</v>
      </c>
      <c r="AG7" s="8">
        <v>1</v>
      </c>
      <c r="AL7" s="8">
        <v>5</v>
      </c>
      <c r="AQ7" s="8">
        <v>4</v>
      </c>
      <c r="AV7" s="8">
        <v>3</v>
      </c>
      <c r="BA7" s="8">
        <v>4</v>
      </c>
      <c r="BF7" s="8">
        <v>3</v>
      </c>
      <c r="BG7" s="298">
        <v>2</v>
      </c>
      <c r="BH7" s="298">
        <v>5</v>
      </c>
      <c r="BI7" s="298">
        <v>6</v>
      </c>
      <c r="BJ7" s="298">
        <v>3</v>
      </c>
      <c r="BK7" s="298">
        <v>2</v>
      </c>
      <c r="BL7" s="298">
        <v>2</v>
      </c>
      <c r="BM7" s="298">
        <v>5</v>
      </c>
      <c r="BN7" s="298">
        <v>6</v>
      </c>
      <c r="BO7" s="298">
        <v>3</v>
      </c>
      <c r="BP7" s="298">
        <v>2</v>
      </c>
      <c r="BQ7" s="298">
        <v>2</v>
      </c>
      <c r="BR7" s="298">
        <v>5</v>
      </c>
      <c r="BS7" s="298">
        <v>6</v>
      </c>
      <c r="BT7" s="298">
        <v>3</v>
      </c>
      <c r="BU7" s="298">
        <v>2</v>
      </c>
      <c r="BV7" s="298">
        <v>2</v>
      </c>
      <c r="BW7" s="298">
        <v>5</v>
      </c>
      <c r="BX7" s="298">
        <v>6</v>
      </c>
      <c r="BY7" s="298">
        <v>3</v>
      </c>
      <c r="BZ7" s="298">
        <v>2</v>
      </c>
      <c r="CA7" s="298">
        <v>2</v>
      </c>
      <c r="CB7" s="298">
        <v>5</v>
      </c>
      <c r="CC7" s="298">
        <v>6</v>
      </c>
      <c r="CD7" s="298">
        <v>3</v>
      </c>
      <c r="CE7" s="298">
        <v>2</v>
      </c>
      <c r="CF7" s="298">
        <v>2</v>
      </c>
      <c r="CG7" s="298">
        <v>5</v>
      </c>
      <c r="CH7" s="298">
        <v>6</v>
      </c>
      <c r="CI7" s="298">
        <v>3</v>
      </c>
      <c r="CJ7" s="298">
        <v>2</v>
      </c>
      <c r="CK7" s="298">
        <v>2</v>
      </c>
      <c r="CL7" s="298">
        <v>5</v>
      </c>
      <c r="CM7" s="298">
        <v>6</v>
      </c>
      <c r="CN7" s="298">
        <v>3</v>
      </c>
      <c r="CO7" s="298">
        <v>2</v>
      </c>
      <c r="CP7" s="298">
        <v>2</v>
      </c>
      <c r="CQ7" s="298">
        <v>5</v>
      </c>
      <c r="CR7" s="298">
        <v>6</v>
      </c>
      <c r="CS7" s="298">
        <v>3</v>
      </c>
      <c r="CT7" s="298">
        <v>2</v>
      </c>
      <c r="CU7" s="298">
        <v>2</v>
      </c>
      <c r="CV7" s="298">
        <v>5</v>
      </c>
      <c r="CW7" s="298">
        <v>6</v>
      </c>
      <c r="CX7" s="298">
        <v>3</v>
      </c>
      <c r="CY7" s="298">
        <v>2</v>
      </c>
      <c r="CZ7" s="298">
        <v>2</v>
      </c>
      <c r="DA7" s="298">
        <v>5</v>
      </c>
      <c r="DB7" s="298">
        <v>6</v>
      </c>
      <c r="DC7" s="298">
        <v>3</v>
      </c>
      <c r="DD7" s="298">
        <v>2</v>
      </c>
      <c r="DE7" s="298">
        <v>2</v>
      </c>
      <c r="DF7" s="298">
        <v>5</v>
      </c>
      <c r="DG7" s="298">
        <v>6</v>
      </c>
      <c r="DH7" s="298">
        <v>3</v>
      </c>
      <c r="DI7" s="298">
        <v>2</v>
      </c>
      <c r="DJ7" s="298">
        <v>2</v>
      </c>
      <c r="DK7" s="298">
        <v>5</v>
      </c>
      <c r="DL7" s="298">
        <v>6</v>
      </c>
      <c r="DM7" s="298">
        <v>3</v>
      </c>
      <c r="DN7" s="298">
        <v>2</v>
      </c>
    </row>
    <row r="8" spans="1:121">
      <c r="A8" s="1">
        <v>7</v>
      </c>
      <c r="B8" s="1" t="s">
        <v>21</v>
      </c>
      <c r="C8" s="1" t="s">
        <v>19</v>
      </c>
      <c r="D8" s="17">
        <v>0</v>
      </c>
      <c r="E8" s="17">
        <v>8</v>
      </c>
      <c r="F8" s="17">
        <v>7</v>
      </c>
      <c r="G8" s="17">
        <v>12</v>
      </c>
      <c r="H8" s="17">
        <v>2</v>
      </c>
      <c r="I8" s="17">
        <v>32</v>
      </c>
      <c r="J8" s="17">
        <v>30</v>
      </c>
      <c r="K8" s="17">
        <v>28</v>
      </c>
      <c r="L8" s="17">
        <v>28</v>
      </c>
      <c r="M8" s="17">
        <v>29</v>
      </c>
      <c r="N8" s="17">
        <v>32</v>
      </c>
      <c r="O8" s="17" t="s">
        <v>22</v>
      </c>
      <c r="P8" s="17" t="s">
        <v>23</v>
      </c>
      <c r="Q8" s="17">
        <v>1</v>
      </c>
      <c r="R8" s="17">
        <v>1</v>
      </c>
      <c r="S8" s="17">
        <v>0</v>
      </c>
      <c r="T8" s="17">
        <v>2</v>
      </c>
      <c r="U8" s="17">
        <v>2</v>
      </c>
      <c r="V8" s="17">
        <v>1</v>
      </c>
      <c r="W8" s="17">
        <v>0</v>
      </c>
      <c r="X8" s="8">
        <v>4</v>
      </c>
      <c r="Y8" s="8">
        <v>3</v>
      </c>
      <c r="Z8" s="8">
        <v>4</v>
      </c>
      <c r="AA8" s="8">
        <v>1</v>
      </c>
      <c r="AB8" s="8">
        <v>0</v>
      </c>
      <c r="AC8" s="8">
        <v>4</v>
      </c>
      <c r="AD8" s="8">
        <v>4</v>
      </c>
      <c r="AE8" s="8">
        <v>3</v>
      </c>
      <c r="AF8" s="8">
        <v>3</v>
      </c>
      <c r="AG8" s="8">
        <v>0</v>
      </c>
      <c r="AH8" s="8">
        <v>18</v>
      </c>
      <c r="AI8" s="8">
        <v>15</v>
      </c>
      <c r="AJ8" s="8">
        <v>10</v>
      </c>
      <c r="AK8" s="8">
        <v>4</v>
      </c>
      <c r="AL8" s="8">
        <v>1</v>
      </c>
      <c r="AM8" s="8">
        <v>6</v>
      </c>
      <c r="AN8" s="8">
        <v>8</v>
      </c>
      <c r="AO8" s="8">
        <v>11</v>
      </c>
      <c r="AP8" s="8">
        <v>20</v>
      </c>
      <c r="AQ8" s="8">
        <v>28</v>
      </c>
      <c r="AR8" s="8" t="s">
        <v>22</v>
      </c>
      <c r="AS8" s="8">
        <v>5</v>
      </c>
      <c r="AT8" s="8">
        <v>3</v>
      </c>
      <c r="AU8" s="8">
        <v>13</v>
      </c>
      <c r="AV8" s="8">
        <v>9</v>
      </c>
      <c r="AW8" s="8" t="s">
        <v>22</v>
      </c>
      <c r="AX8" s="8">
        <v>22</v>
      </c>
      <c r="AY8" s="8">
        <v>23</v>
      </c>
      <c r="AZ8" s="8">
        <v>11</v>
      </c>
      <c r="BA8" s="8">
        <v>20</v>
      </c>
      <c r="BB8" s="8" t="s">
        <v>22</v>
      </c>
      <c r="BC8" s="8">
        <v>3</v>
      </c>
      <c r="BD8" s="8">
        <v>2</v>
      </c>
      <c r="BE8" s="8">
        <v>4</v>
      </c>
      <c r="BF8" s="8">
        <v>0</v>
      </c>
      <c r="BG8" s="298">
        <v>2</v>
      </c>
      <c r="BH8" s="298">
        <v>5</v>
      </c>
      <c r="BI8" s="298">
        <v>6</v>
      </c>
      <c r="BJ8" s="298">
        <v>3</v>
      </c>
      <c r="BK8" s="298">
        <v>2</v>
      </c>
      <c r="BL8" s="298">
        <v>2</v>
      </c>
      <c r="BM8" s="298">
        <v>5</v>
      </c>
      <c r="BN8" s="298">
        <v>6</v>
      </c>
      <c r="BO8" s="298">
        <v>3</v>
      </c>
      <c r="BP8" s="298">
        <v>2</v>
      </c>
      <c r="BQ8" s="298">
        <v>2</v>
      </c>
      <c r="BR8" s="298">
        <v>5</v>
      </c>
      <c r="BS8" s="298">
        <v>6</v>
      </c>
      <c r="BT8" s="298">
        <v>3</v>
      </c>
      <c r="BU8" s="298">
        <v>2</v>
      </c>
      <c r="BV8" s="298">
        <v>2</v>
      </c>
      <c r="BW8" s="298">
        <v>5</v>
      </c>
      <c r="BX8" s="298">
        <v>6</v>
      </c>
      <c r="BY8" s="298">
        <v>3</v>
      </c>
      <c r="BZ8" s="298">
        <v>2</v>
      </c>
      <c r="CA8" s="298">
        <v>2</v>
      </c>
      <c r="CB8" s="298">
        <v>5</v>
      </c>
      <c r="CC8" s="298">
        <v>6</v>
      </c>
      <c r="CD8" s="298">
        <v>3</v>
      </c>
      <c r="CE8" s="298">
        <v>2</v>
      </c>
      <c r="CF8" s="298">
        <v>2</v>
      </c>
      <c r="CG8" s="298">
        <v>5</v>
      </c>
      <c r="CH8" s="298">
        <v>6</v>
      </c>
      <c r="CI8" s="298">
        <v>3</v>
      </c>
      <c r="CJ8" s="298">
        <v>2</v>
      </c>
      <c r="CK8" s="298">
        <v>2</v>
      </c>
      <c r="CL8" s="298">
        <v>5</v>
      </c>
      <c r="CM8" s="298">
        <v>6</v>
      </c>
      <c r="CN8" s="298">
        <v>3</v>
      </c>
      <c r="CO8" s="298">
        <v>2</v>
      </c>
      <c r="CP8" s="298">
        <v>2</v>
      </c>
      <c r="CQ8" s="298">
        <v>5</v>
      </c>
      <c r="CR8" s="298">
        <v>6</v>
      </c>
      <c r="CS8" s="298">
        <v>3</v>
      </c>
      <c r="CT8" s="298">
        <v>2</v>
      </c>
      <c r="CU8" s="298">
        <v>2</v>
      </c>
      <c r="CV8" s="298">
        <v>5</v>
      </c>
      <c r="CW8" s="298">
        <v>6</v>
      </c>
      <c r="CX8" s="298">
        <v>3</v>
      </c>
      <c r="CY8" s="298">
        <v>2</v>
      </c>
      <c r="CZ8" s="298">
        <v>2</v>
      </c>
      <c r="DA8" s="298">
        <v>5</v>
      </c>
      <c r="DB8" s="298">
        <v>6</v>
      </c>
      <c r="DC8" s="298">
        <v>3</v>
      </c>
      <c r="DD8" s="298">
        <v>2</v>
      </c>
      <c r="DE8" s="298">
        <v>2</v>
      </c>
      <c r="DF8" s="298">
        <v>5</v>
      </c>
      <c r="DG8" s="298">
        <v>6</v>
      </c>
      <c r="DH8" s="298">
        <v>3</v>
      </c>
      <c r="DI8" s="298">
        <v>2</v>
      </c>
      <c r="DJ8" s="298">
        <v>2</v>
      </c>
      <c r="DK8" s="298">
        <v>5</v>
      </c>
      <c r="DL8" s="298">
        <v>6</v>
      </c>
      <c r="DM8" s="298">
        <v>3</v>
      </c>
      <c r="DN8" s="298">
        <v>2</v>
      </c>
    </row>
    <row r="9" spans="1:121">
      <c r="A9" s="1">
        <v>8</v>
      </c>
      <c r="B9" s="1" t="s">
        <v>21</v>
      </c>
      <c r="C9" s="1" t="s">
        <v>19</v>
      </c>
      <c r="D9" s="8">
        <v>0</v>
      </c>
      <c r="E9" s="9">
        <v>10</v>
      </c>
      <c r="F9" s="9">
        <v>5</v>
      </c>
      <c r="G9" s="9">
        <v>12</v>
      </c>
      <c r="H9" s="9">
        <v>2</v>
      </c>
      <c r="I9" s="10">
        <v>44</v>
      </c>
      <c r="J9" s="10">
        <v>26</v>
      </c>
      <c r="K9" s="10">
        <v>26</v>
      </c>
      <c r="L9" s="10">
        <v>16</v>
      </c>
      <c r="M9" s="10">
        <v>15</v>
      </c>
      <c r="N9" s="10">
        <v>51</v>
      </c>
      <c r="O9" s="10">
        <v>2</v>
      </c>
      <c r="P9" s="10">
        <v>0</v>
      </c>
      <c r="Q9" s="10">
        <v>0</v>
      </c>
      <c r="R9" s="10">
        <v>0</v>
      </c>
      <c r="S9" s="10">
        <v>0</v>
      </c>
      <c r="T9" s="10">
        <v>0</v>
      </c>
      <c r="U9" s="10">
        <v>5</v>
      </c>
      <c r="V9" s="10">
        <v>10</v>
      </c>
      <c r="W9" s="10">
        <v>1</v>
      </c>
      <c r="X9" s="10">
        <v>0</v>
      </c>
      <c r="Y9" s="10">
        <v>0</v>
      </c>
      <c r="Z9" s="10">
        <v>1</v>
      </c>
      <c r="AA9" s="10">
        <v>0</v>
      </c>
      <c r="AB9" s="10">
        <v>0</v>
      </c>
      <c r="AC9" s="10">
        <v>8</v>
      </c>
      <c r="AD9" s="10">
        <v>10</v>
      </c>
      <c r="AE9" s="10">
        <v>4</v>
      </c>
      <c r="AF9" s="10">
        <v>2</v>
      </c>
      <c r="AG9" s="10">
        <v>0</v>
      </c>
      <c r="AH9" s="10">
        <v>15</v>
      </c>
      <c r="AI9" s="10">
        <v>13</v>
      </c>
      <c r="AJ9" s="10">
        <v>17</v>
      </c>
      <c r="AK9" s="10">
        <v>12</v>
      </c>
      <c r="AL9" s="10">
        <v>2</v>
      </c>
      <c r="AM9" s="10">
        <v>20</v>
      </c>
      <c r="AN9" s="10">
        <v>3</v>
      </c>
      <c r="AO9" s="10">
        <v>4</v>
      </c>
      <c r="AP9" s="10">
        <v>2</v>
      </c>
      <c r="AQ9" s="10">
        <v>13</v>
      </c>
      <c r="AR9" s="10">
        <v>20</v>
      </c>
      <c r="AS9" s="10">
        <v>12</v>
      </c>
      <c r="AT9" s="10">
        <v>8</v>
      </c>
      <c r="AU9" s="10">
        <v>9</v>
      </c>
      <c r="AV9" s="10">
        <v>13</v>
      </c>
      <c r="AW9" s="10">
        <v>19</v>
      </c>
      <c r="AX9" s="10">
        <v>10</v>
      </c>
      <c r="AY9" s="10">
        <v>8</v>
      </c>
      <c r="AZ9" s="10">
        <v>7</v>
      </c>
      <c r="BA9" s="10">
        <v>2</v>
      </c>
      <c r="BB9" s="10">
        <v>5</v>
      </c>
      <c r="BC9" s="10">
        <v>4</v>
      </c>
      <c r="BD9" s="10">
        <v>10</v>
      </c>
      <c r="BE9" s="10">
        <v>0</v>
      </c>
      <c r="BF9" s="10">
        <v>0</v>
      </c>
      <c r="BG9" s="298">
        <v>2</v>
      </c>
      <c r="BH9" s="298">
        <v>5</v>
      </c>
      <c r="BI9" s="298">
        <v>6</v>
      </c>
      <c r="BJ9" s="298">
        <v>3</v>
      </c>
      <c r="BK9" s="298">
        <v>2</v>
      </c>
      <c r="BL9" s="298">
        <v>2</v>
      </c>
      <c r="BM9" s="298">
        <v>5</v>
      </c>
      <c r="BN9" s="298">
        <v>6</v>
      </c>
      <c r="BO9" s="298">
        <v>3</v>
      </c>
      <c r="BP9" s="298">
        <v>2</v>
      </c>
      <c r="BQ9" s="298">
        <v>2</v>
      </c>
      <c r="BR9" s="298">
        <v>5</v>
      </c>
      <c r="BS9" s="298">
        <v>6</v>
      </c>
      <c r="BT9" s="298">
        <v>3</v>
      </c>
      <c r="BU9" s="298">
        <v>2</v>
      </c>
      <c r="BV9" s="298">
        <v>2</v>
      </c>
      <c r="BW9" s="298">
        <v>5</v>
      </c>
      <c r="BX9" s="298">
        <v>6</v>
      </c>
      <c r="BY9" s="298">
        <v>3</v>
      </c>
      <c r="BZ9" s="298">
        <v>2</v>
      </c>
      <c r="CA9" s="298">
        <v>2</v>
      </c>
      <c r="CB9" s="298">
        <v>5</v>
      </c>
      <c r="CC9" s="298">
        <v>6</v>
      </c>
      <c r="CD9" s="298">
        <v>3</v>
      </c>
      <c r="CE9" s="298">
        <v>2</v>
      </c>
      <c r="CF9" s="298">
        <v>2</v>
      </c>
      <c r="CG9" s="298">
        <v>5</v>
      </c>
      <c r="CH9" s="298">
        <v>6</v>
      </c>
      <c r="CI9" s="298">
        <v>3</v>
      </c>
      <c r="CJ9" s="298">
        <v>2</v>
      </c>
      <c r="CK9" s="298">
        <v>2</v>
      </c>
      <c r="CL9" s="298">
        <v>5</v>
      </c>
      <c r="CM9" s="298">
        <v>6</v>
      </c>
      <c r="CN9" s="298">
        <v>3</v>
      </c>
      <c r="CO9" s="298">
        <v>2</v>
      </c>
      <c r="CP9" s="298">
        <v>2</v>
      </c>
      <c r="CQ9" s="298">
        <v>5</v>
      </c>
      <c r="CR9" s="298">
        <v>6</v>
      </c>
      <c r="CS9" s="298">
        <v>3</v>
      </c>
      <c r="CT9" s="298">
        <v>2</v>
      </c>
      <c r="CU9" s="298">
        <v>2</v>
      </c>
      <c r="CV9" s="298">
        <v>5</v>
      </c>
      <c r="CW9" s="298">
        <v>6</v>
      </c>
      <c r="CX9" s="298">
        <v>3</v>
      </c>
      <c r="CY9" s="298">
        <v>2</v>
      </c>
      <c r="CZ9" s="298">
        <v>2</v>
      </c>
      <c r="DA9" s="298">
        <v>5</v>
      </c>
      <c r="DB9" s="298">
        <v>6</v>
      </c>
      <c r="DC9" s="298">
        <v>3</v>
      </c>
      <c r="DD9" s="298">
        <v>2</v>
      </c>
      <c r="DE9" s="298">
        <v>2</v>
      </c>
      <c r="DF9" s="298">
        <v>5</v>
      </c>
      <c r="DG9" s="298">
        <v>6</v>
      </c>
      <c r="DH9" s="298">
        <v>3</v>
      </c>
      <c r="DI9" s="298">
        <v>2</v>
      </c>
      <c r="DJ9" s="298">
        <v>2</v>
      </c>
      <c r="DK9" s="298">
        <v>5</v>
      </c>
      <c r="DL9" s="298">
        <v>6</v>
      </c>
      <c r="DM9" s="298">
        <v>3</v>
      </c>
      <c r="DN9" s="298">
        <v>2</v>
      </c>
    </row>
    <row r="10" spans="1:121">
      <c r="A10" s="1">
        <v>9</v>
      </c>
      <c r="B10" s="1" t="s">
        <v>21</v>
      </c>
      <c r="C10" s="1" t="s">
        <v>19</v>
      </c>
      <c r="D10" s="8">
        <v>2</v>
      </c>
      <c r="E10" s="9">
        <v>19</v>
      </c>
      <c r="F10" s="9">
        <v>1</v>
      </c>
      <c r="G10" s="9">
        <v>16</v>
      </c>
      <c r="H10" s="9">
        <v>4</v>
      </c>
      <c r="I10" s="10">
        <v>15</v>
      </c>
      <c r="J10" s="10">
        <v>30</v>
      </c>
      <c r="K10" s="10">
        <v>30</v>
      </c>
      <c r="L10" s="10">
        <v>31</v>
      </c>
      <c r="M10" s="10">
        <v>27</v>
      </c>
      <c r="N10" s="10">
        <v>0</v>
      </c>
      <c r="O10" s="10">
        <v>16</v>
      </c>
      <c r="P10" s="10">
        <v>0</v>
      </c>
      <c r="Q10" s="10">
        <v>2</v>
      </c>
      <c r="R10" s="10">
        <v>0</v>
      </c>
      <c r="S10" s="10">
        <v>0</v>
      </c>
      <c r="T10" s="10">
        <v>1</v>
      </c>
      <c r="U10" s="10">
        <v>5</v>
      </c>
      <c r="V10" s="10">
        <v>1</v>
      </c>
      <c r="W10" s="10">
        <v>4</v>
      </c>
      <c r="X10" s="10">
        <v>0</v>
      </c>
      <c r="Y10" s="10">
        <v>3</v>
      </c>
      <c r="Z10" s="10">
        <v>4</v>
      </c>
      <c r="AA10" s="10">
        <v>2</v>
      </c>
      <c r="AB10" s="10">
        <v>1</v>
      </c>
      <c r="AC10" s="10">
        <v>5</v>
      </c>
      <c r="AD10" s="10">
        <v>4</v>
      </c>
      <c r="AE10" s="10">
        <v>2</v>
      </c>
      <c r="AF10" s="10">
        <v>4</v>
      </c>
      <c r="AG10" s="10">
        <v>1</v>
      </c>
      <c r="AH10" s="10">
        <v>9</v>
      </c>
      <c r="AI10" s="10">
        <v>22</v>
      </c>
      <c r="AJ10" s="10">
        <v>29</v>
      </c>
      <c r="AK10" s="10">
        <v>12</v>
      </c>
      <c r="AL10" s="10">
        <v>10</v>
      </c>
      <c r="AM10" s="10">
        <v>1</v>
      </c>
      <c r="AN10" s="10">
        <v>1</v>
      </c>
      <c r="AO10" s="10">
        <v>2</v>
      </c>
      <c r="AP10" s="10">
        <v>13</v>
      </c>
      <c r="AQ10" s="10">
        <v>15</v>
      </c>
      <c r="AR10" s="10">
        <v>0</v>
      </c>
      <c r="AS10" s="10">
        <v>1</v>
      </c>
      <c r="AT10" s="10">
        <v>2</v>
      </c>
      <c r="AU10" s="10">
        <v>3</v>
      </c>
      <c r="AV10" s="10">
        <v>4</v>
      </c>
      <c r="AW10" s="10">
        <v>0</v>
      </c>
      <c r="AX10" s="10">
        <v>26</v>
      </c>
      <c r="AY10" s="10">
        <v>31</v>
      </c>
      <c r="AZ10" s="10">
        <v>26</v>
      </c>
      <c r="BA10" s="10">
        <v>21</v>
      </c>
      <c r="BB10" s="10">
        <v>0</v>
      </c>
      <c r="BC10" s="10">
        <v>3</v>
      </c>
      <c r="BD10" s="10">
        <v>4</v>
      </c>
      <c r="BE10" s="10">
        <v>2</v>
      </c>
      <c r="BF10" s="10">
        <v>2</v>
      </c>
      <c r="BG10" s="298">
        <v>2</v>
      </c>
      <c r="BH10" s="298">
        <v>5</v>
      </c>
      <c r="BI10" s="298">
        <v>6</v>
      </c>
      <c r="BJ10" s="298">
        <v>3</v>
      </c>
      <c r="BK10" s="298">
        <v>2</v>
      </c>
      <c r="BL10" s="298">
        <v>2</v>
      </c>
      <c r="BM10" s="298">
        <v>5</v>
      </c>
      <c r="BN10" s="298">
        <v>6</v>
      </c>
      <c r="BO10" s="298">
        <v>3</v>
      </c>
      <c r="BP10" s="298">
        <v>2</v>
      </c>
      <c r="BQ10" s="298">
        <v>2</v>
      </c>
      <c r="BR10" s="298">
        <v>5</v>
      </c>
      <c r="BS10" s="298">
        <v>6</v>
      </c>
      <c r="BT10" s="298">
        <v>3</v>
      </c>
      <c r="BU10" s="298">
        <v>2</v>
      </c>
      <c r="BV10" s="298">
        <v>2</v>
      </c>
      <c r="BW10" s="298">
        <v>5</v>
      </c>
      <c r="BX10" s="298">
        <v>6</v>
      </c>
      <c r="BY10" s="298">
        <v>3</v>
      </c>
      <c r="BZ10" s="298">
        <v>2</v>
      </c>
      <c r="CA10" s="298">
        <v>2</v>
      </c>
      <c r="CB10" s="298">
        <v>5</v>
      </c>
      <c r="CC10" s="298">
        <v>6</v>
      </c>
      <c r="CD10" s="298">
        <v>3</v>
      </c>
      <c r="CE10" s="298">
        <v>2</v>
      </c>
      <c r="CF10" s="298">
        <v>2</v>
      </c>
      <c r="CG10" s="298">
        <v>5</v>
      </c>
      <c r="CH10" s="298">
        <v>6</v>
      </c>
      <c r="CI10" s="298">
        <v>3</v>
      </c>
      <c r="CJ10" s="298">
        <v>2</v>
      </c>
      <c r="CK10" s="298">
        <v>2</v>
      </c>
      <c r="CL10" s="298">
        <v>5</v>
      </c>
      <c r="CM10" s="298">
        <v>6</v>
      </c>
      <c r="CN10" s="298">
        <v>3</v>
      </c>
      <c r="CO10" s="298">
        <v>2</v>
      </c>
      <c r="CP10" s="298">
        <v>2</v>
      </c>
      <c r="CQ10" s="298">
        <v>5</v>
      </c>
      <c r="CR10" s="298">
        <v>6</v>
      </c>
      <c r="CS10" s="298">
        <v>3</v>
      </c>
      <c r="CT10" s="298">
        <v>2</v>
      </c>
      <c r="CU10" s="298">
        <v>2</v>
      </c>
      <c r="CV10" s="298">
        <v>5</v>
      </c>
      <c r="CW10" s="298">
        <v>6</v>
      </c>
      <c r="CX10" s="298">
        <v>3</v>
      </c>
      <c r="CY10" s="298">
        <v>2</v>
      </c>
      <c r="CZ10" s="298">
        <v>2</v>
      </c>
      <c r="DA10" s="298">
        <v>5</v>
      </c>
      <c r="DB10" s="298">
        <v>6</v>
      </c>
      <c r="DC10" s="298">
        <v>3</v>
      </c>
      <c r="DD10" s="298">
        <v>2</v>
      </c>
      <c r="DE10" s="298">
        <v>2</v>
      </c>
      <c r="DF10" s="298">
        <v>5</v>
      </c>
      <c r="DG10" s="298">
        <v>6</v>
      </c>
      <c r="DH10" s="298">
        <v>3</v>
      </c>
      <c r="DI10" s="298">
        <v>2</v>
      </c>
      <c r="DJ10" s="298">
        <v>2</v>
      </c>
      <c r="DK10" s="298">
        <v>5</v>
      </c>
      <c r="DL10" s="298">
        <v>6</v>
      </c>
      <c r="DM10" s="298">
        <v>3</v>
      </c>
      <c r="DN10" s="298">
        <v>2</v>
      </c>
    </row>
    <row r="11" spans="1:121">
      <c r="A11" s="1">
        <v>10</v>
      </c>
      <c r="B11" s="1" t="s">
        <v>21</v>
      </c>
      <c r="C11" s="1" t="s">
        <v>19</v>
      </c>
      <c r="D11" s="8">
        <v>1</v>
      </c>
      <c r="E11" s="8">
        <v>8</v>
      </c>
      <c r="F11" s="8">
        <v>5</v>
      </c>
      <c r="G11" s="8">
        <v>1</v>
      </c>
      <c r="H11" s="8">
        <v>3</v>
      </c>
      <c r="I11" s="8">
        <v>20</v>
      </c>
      <c r="J11" s="8">
        <v>20</v>
      </c>
      <c r="K11" s="8">
        <v>20</v>
      </c>
      <c r="L11" s="8">
        <v>18</v>
      </c>
      <c r="M11" s="8">
        <v>18</v>
      </c>
      <c r="N11" s="8">
        <v>20</v>
      </c>
      <c r="O11" s="8">
        <v>0</v>
      </c>
      <c r="P11" s="8">
        <v>0</v>
      </c>
      <c r="Q11" s="8">
        <v>0</v>
      </c>
      <c r="R11" s="8">
        <v>0</v>
      </c>
      <c r="S11" s="8">
        <v>0</v>
      </c>
      <c r="T11" s="8">
        <v>0</v>
      </c>
      <c r="U11" s="8">
        <v>0</v>
      </c>
      <c r="V11" s="8">
        <v>2</v>
      </c>
      <c r="W11" s="8">
        <v>0</v>
      </c>
      <c r="X11" s="8">
        <v>0</v>
      </c>
      <c r="Y11" s="8">
        <v>0</v>
      </c>
      <c r="Z11" s="8">
        <v>0</v>
      </c>
      <c r="AA11" s="8">
        <v>0</v>
      </c>
      <c r="AB11" s="8">
        <v>0</v>
      </c>
      <c r="AC11" s="8">
        <v>7</v>
      </c>
      <c r="AD11" s="8">
        <v>4</v>
      </c>
      <c r="AE11" s="8">
        <v>2</v>
      </c>
      <c r="AF11" s="8">
        <v>2</v>
      </c>
      <c r="AG11" s="8">
        <v>1</v>
      </c>
      <c r="AH11" s="8">
        <v>13</v>
      </c>
      <c r="AI11" s="8">
        <v>16</v>
      </c>
      <c r="AJ11" s="8">
        <v>17</v>
      </c>
      <c r="AK11" s="8">
        <v>16</v>
      </c>
      <c r="AL11" s="8">
        <v>13</v>
      </c>
      <c r="AM11" s="8">
        <v>0</v>
      </c>
      <c r="AN11" s="8">
        <v>0</v>
      </c>
      <c r="AO11" s="8">
        <v>0</v>
      </c>
      <c r="AP11" s="8">
        <v>0</v>
      </c>
      <c r="AQ11" s="8">
        <v>4</v>
      </c>
      <c r="AR11" s="8">
        <v>0</v>
      </c>
      <c r="AS11" s="8">
        <v>3</v>
      </c>
      <c r="AT11" s="8">
        <v>3</v>
      </c>
      <c r="AU11" s="8">
        <v>0</v>
      </c>
      <c r="AV11" s="8">
        <v>4</v>
      </c>
      <c r="AW11" s="8">
        <v>0</v>
      </c>
      <c r="AX11" s="8">
        <v>17</v>
      </c>
      <c r="AY11" s="8">
        <v>16</v>
      </c>
      <c r="AZ11" s="8">
        <v>18</v>
      </c>
      <c r="BA11" s="8">
        <v>14</v>
      </c>
      <c r="BB11" s="8">
        <v>0</v>
      </c>
      <c r="BC11" s="8">
        <v>0</v>
      </c>
      <c r="BD11" s="8">
        <v>1</v>
      </c>
      <c r="BE11" s="8">
        <v>0</v>
      </c>
      <c r="BF11" s="8">
        <v>0</v>
      </c>
      <c r="BG11" s="298">
        <v>2</v>
      </c>
      <c r="BH11" s="298">
        <v>5</v>
      </c>
      <c r="BI11" s="298">
        <v>6</v>
      </c>
      <c r="BJ11" s="298">
        <v>3</v>
      </c>
      <c r="BK11" s="298">
        <v>2</v>
      </c>
      <c r="BL11" s="298">
        <v>2</v>
      </c>
      <c r="BM11" s="298">
        <v>5</v>
      </c>
      <c r="BN11" s="298">
        <v>6</v>
      </c>
      <c r="BO11" s="298">
        <v>3</v>
      </c>
      <c r="BP11" s="298">
        <v>2</v>
      </c>
      <c r="BQ11" s="298">
        <v>2</v>
      </c>
      <c r="BR11" s="298">
        <v>5</v>
      </c>
      <c r="BS11" s="298">
        <v>6</v>
      </c>
      <c r="BT11" s="298">
        <v>3</v>
      </c>
      <c r="BU11" s="298">
        <v>2</v>
      </c>
      <c r="BV11" s="298">
        <v>2</v>
      </c>
      <c r="BW11" s="298">
        <v>5</v>
      </c>
      <c r="BX11" s="298">
        <v>6</v>
      </c>
      <c r="BY11" s="298">
        <v>3</v>
      </c>
      <c r="BZ11" s="298">
        <v>2</v>
      </c>
      <c r="CA11" s="298">
        <v>2</v>
      </c>
      <c r="CB11" s="298">
        <v>5</v>
      </c>
      <c r="CC11" s="298">
        <v>6</v>
      </c>
      <c r="CD11" s="298">
        <v>3</v>
      </c>
      <c r="CE11" s="298">
        <v>2</v>
      </c>
      <c r="CF11" s="298">
        <v>2</v>
      </c>
      <c r="CG11" s="298">
        <v>5</v>
      </c>
      <c r="CH11" s="298">
        <v>6</v>
      </c>
      <c r="CI11" s="298">
        <v>3</v>
      </c>
      <c r="CJ11" s="298">
        <v>2</v>
      </c>
      <c r="CK11" s="298">
        <v>2</v>
      </c>
      <c r="CL11" s="298">
        <v>5</v>
      </c>
      <c r="CM11" s="298">
        <v>6</v>
      </c>
      <c r="CN11" s="298">
        <v>3</v>
      </c>
      <c r="CO11" s="298">
        <v>2</v>
      </c>
      <c r="CP11" s="298">
        <v>2</v>
      </c>
      <c r="CQ11" s="298">
        <v>5</v>
      </c>
      <c r="CR11" s="298">
        <v>6</v>
      </c>
      <c r="CS11" s="298">
        <v>3</v>
      </c>
      <c r="CT11" s="298">
        <v>2</v>
      </c>
      <c r="CU11" s="298">
        <v>2</v>
      </c>
      <c r="CV11" s="298">
        <v>5</v>
      </c>
      <c r="CW11" s="298">
        <v>6</v>
      </c>
      <c r="CX11" s="298">
        <v>3</v>
      </c>
      <c r="CY11" s="298">
        <v>2</v>
      </c>
      <c r="CZ11" s="298">
        <v>2</v>
      </c>
      <c r="DA11" s="298">
        <v>5</v>
      </c>
      <c r="DB11" s="298">
        <v>6</v>
      </c>
      <c r="DC11" s="298">
        <v>3</v>
      </c>
      <c r="DD11" s="298">
        <v>2</v>
      </c>
      <c r="DE11" s="298">
        <v>2</v>
      </c>
      <c r="DF11" s="298">
        <v>5</v>
      </c>
      <c r="DG11" s="298">
        <v>6</v>
      </c>
      <c r="DH11" s="298">
        <v>3</v>
      </c>
      <c r="DI11" s="298">
        <v>2</v>
      </c>
      <c r="DJ11" s="298">
        <v>2</v>
      </c>
      <c r="DK11" s="298">
        <v>5</v>
      </c>
      <c r="DL11" s="298">
        <v>6</v>
      </c>
      <c r="DM11" s="298">
        <v>3</v>
      </c>
      <c r="DN11" s="298">
        <v>2</v>
      </c>
    </row>
    <row r="12" spans="1:121">
      <c r="A12" s="1">
        <v>11</v>
      </c>
      <c r="B12" s="1" t="s">
        <v>21</v>
      </c>
      <c r="C12" s="1" t="s">
        <v>19</v>
      </c>
      <c r="D12" s="8">
        <v>1</v>
      </c>
      <c r="E12" s="8">
        <v>4</v>
      </c>
      <c r="F12" s="8">
        <v>1</v>
      </c>
      <c r="G12" s="8">
        <v>3</v>
      </c>
      <c r="H12" s="8">
        <v>1</v>
      </c>
      <c r="I12" s="8">
        <v>22</v>
      </c>
      <c r="J12" s="8">
        <v>21</v>
      </c>
      <c r="K12" s="8">
        <v>14</v>
      </c>
      <c r="L12" s="8">
        <v>4</v>
      </c>
      <c r="M12" s="8">
        <v>5</v>
      </c>
      <c r="N12" s="8">
        <v>22</v>
      </c>
      <c r="O12" s="8">
        <v>0</v>
      </c>
      <c r="P12" s="8">
        <v>0</v>
      </c>
      <c r="Q12" s="8">
        <v>4</v>
      </c>
      <c r="R12" s="8">
        <v>0</v>
      </c>
      <c r="S12" s="8">
        <v>0</v>
      </c>
      <c r="T12" s="8">
        <v>1</v>
      </c>
      <c r="U12" s="8">
        <v>7</v>
      </c>
      <c r="V12" s="8">
        <v>14</v>
      </c>
      <c r="W12" s="8">
        <v>0</v>
      </c>
      <c r="X12" s="8">
        <v>0</v>
      </c>
      <c r="Y12" s="8">
        <v>0</v>
      </c>
      <c r="Z12" s="8">
        <v>0</v>
      </c>
      <c r="AA12" s="8">
        <v>0</v>
      </c>
      <c r="AB12" s="8">
        <v>0</v>
      </c>
      <c r="AC12" s="8">
        <v>2</v>
      </c>
      <c r="AD12" s="8">
        <v>2</v>
      </c>
      <c r="AE12" s="8">
        <v>1</v>
      </c>
      <c r="AF12" s="8">
        <v>0</v>
      </c>
      <c r="AG12" s="8">
        <v>0</v>
      </c>
      <c r="AH12" s="8">
        <v>20</v>
      </c>
      <c r="AI12" s="8">
        <v>19</v>
      </c>
      <c r="AJ12" s="8">
        <v>1</v>
      </c>
      <c r="AK12" s="8">
        <v>4</v>
      </c>
      <c r="AL12" s="8">
        <v>1</v>
      </c>
      <c r="AM12" s="8">
        <v>0</v>
      </c>
      <c r="AN12" s="8">
        <v>0</v>
      </c>
      <c r="AO12" s="8">
        <v>12</v>
      </c>
      <c r="AP12" s="8">
        <v>0</v>
      </c>
      <c r="AQ12" s="8">
        <v>4</v>
      </c>
      <c r="AR12" s="8">
        <v>0</v>
      </c>
      <c r="AS12" s="8">
        <v>8</v>
      </c>
      <c r="AT12" s="8">
        <v>5</v>
      </c>
      <c r="AU12" s="8">
        <v>2</v>
      </c>
      <c r="AV12" s="8">
        <v>4</v>
      </c>
      <c r="AW12" s="8">
        <v>0</v>
      </c>
      <c r="AX12" s="8">
        <v>5</v>
      </c>
      <c r="AY12" s="8">
        <v>3</v>
      </c>
      <c r="AZ12" s="8">
        <v>1</v>
      </c>
      <c r="BA12" s="8">
        <v>0</v>
      </c>
      <c r="BB12" s="8">
        <v>0</v>
      </c>
      <c r="BC12" s="8">
        <v>8</v>
      </c>
      <c r="BD12" s="8">
        <v>6</v>
      </c>
      <c r="BE12" s="8">
        <v>1</v>
      </c>
      <c r="BF12" s="8">
        <v>1</v>
      </c>
      <c r="BG12" s="298">
        <v>2</v>
      </c>
      <c r="BH12" s="298">
        <v>5</v>
      </c>
      <c r="BI12" s="298">
        <v>6</v>
      </c>
      <c r="BJ12" s="298">
        <v>3</v>
      </c>
      <c r="BK12" s="298">
        <v>2</v>
      </c>
      <c r="BL12" s="298">
        <v>2</v>
      </c>
      <c r="BM12" s="298">
        <v>5</v>
      </c>
      <c r="BN12" s="298">
        <v>6</v>
      </c>
      <c r="BO12" s="298">
        <v>3</v>
      </c>
      <c r="BP12" s="298">
        <v>2</v>
      </c>
      <c r="BQ12" s="298">
        <v>2</v>
      </c>
      <c r="BR12" s="298">
        <v>5</v>
      </c>
      <c r="BS12" s="298">
        <v>6</v>
      </c>
      <c r="BT12" s="298">
        <v>3</v>
      </c>
      <c r="BU12" s="298">
        <v>2</v>
      </c>
      <c r="BV12" s="298">
        <v>2</v>
      </c>
      <c r="BW12" s="298">
        <v>5</v>
      </c>
      <c r="BX12" s="298">
        <v>6</v>
      </c>
      <c r="BY12" s="298">
        <v>3</v>
      </c>
      <c r="BZ12" s="298">
        <v>2</v>
      </c>
      <c r="CA12" s="298">
        <v>2</v>
      </c>
      <c r="CB12" s="298">
        <v>5</v>
      </c>
      <c r="CC12" s="298">
        <v>6</v>
      </c>
      <c r="CD12" s="298">
        <v>3</v>
      </c>
      <c r="CE12" s="298">
        <v>2</v>
      </c>
      <c r="CF12" s="298">
        <v>2</v>
      </c>
      <c r="CG12" s="298">
        <v>5</v>
      </c>
      <c r="CH12" s="298">
        <v>6</v>
      </c>
      <c r="CI12" s="298">
        <v>3</v>
      </c>
      <c r="CJ12" s="298">
        <v>2</v>
      </c>
      <c r="CK12" s="298">
        <v>2</v>
      </c>
      <c r="CL12" s="298">
        <v>5</v>
      </c>
      <c r="CM12" s="298">
        <v>6</v>
      </c>
      <c r="CN12" s="298">
        <v>3</v>
      </c>
      <c r="CO12" s="298">
        <v>2</v>
      </c>
      <c r="CP12" s="298">
        <v>2</v>
      </c>
      <c r="CQ12" s="298">
        <v>5</v>
      </c>
      <c r="CR12" s="298">
        <v>6</v>
      </c>
      <c r="CS12" s="298">
        <v>3</v>
      </c>
      <c r="CT12" s="298">
        <v>2</v>
      </c>
      <c r="CU12" s="298">
        <v>2</v>
      </c>
      <c r="CV12" s="298">
        <v>5</v>
      </c>
      <c r="CW12" s="298">
        <v>6</v>
      </c>
      <c r="CX12" s="298">
        <v>3</v>
      </c>
      <c r="CY12" s="298">
        <v>2</v>
      </c>
      <c r="CZ12" s="298">
        <v>2</v>
      </c>
      <c r="DA12" s="298">
        <v>5</v>
      </c>
      <c r="DB12" s="298">
        <v>6</v>
      </c>
      <c r="DC12" s="298">
        <v>3</v>
      </c>
      <c r="DD12" s="298">
        <v>2</v>
      </c>
      <c r="DE12" s="298">
        <v>2</v>
      </c>
      <c r="DF12" s="298">
        <v>5</v>
      </c>
      <c r="DG12" s="298">
        <v>6</v>
      </c>
      <c r="DH12" s="298">
        <v>3</v>
      </c>
      <c r="DI12" s="298">
        <v>2</v>
      </c>
      <c r="DJ12" s="298">
        <v>2</v>
      </c>
      <c r="DK12" s="298">
        <v>5</v>
      </c>
      <c r="DL12" s="298">
        <v>6</v>
      </c>
      <c r="DM12" s="298">
        <v>3</v>
      </c>
      <c r="DN12" s="298">
        <v>2</v>
      </c>
    </row>
    <row r="13" spans="1:121">
      <c r="A13" s="1">
        <v>12</v>
      </c>
      <c r="B13" s="1" t="s">
        <v>21</v>
      </c>
      <c r="C13" s="1" t="s">
        <v>19</v>
      </c>
      <c r="D13" s="8">
        <v>0</v>
      </c>
      <c r="E13" s="8">
        <v>9</v>
      </c>
      <c r="F13" s="8">
        <v>8</v>
      </c>
      <c r="G13" s="8">
        <v>16</v>
      </c>
      <c r="H13" s="8">
        <v>1</v>
      </c>
      <c r="I13" s="8">
        <v>21</v>
      </c>
      <c r="J13" s="8">
        <v>19</v>
      </c>
      <c r="K13" s="8">
        <v>20</v>
      </c>
      <c r="L13" s="8">
        <v>17</v>
      </c>
      <c r="M13" s="8">
        <v>17</v>
      </c>
      <c r="N13" s="8">
        <v>21</v>
      </c>
      <c r="O13" s="8">
        <v>3</v>
      </c>
      <c r="P13" s="8">
        <v>1</v>
      </c>
      <c r="Q13" s="8">
        <v>3</v>
      </c>
      <c r="R13" s="8">
        <v>0</v>
      </c>
      <c r="S13" s="8">
        <v>0</v>
      </c>
      <c r="T13" s="8">
        <v>5</v>
      </c>
      <c r="U13" s="8">
        <v>0</v>
      </c>
      <c r="V13" s="8">
        <v>6</v>
      </c>
      <c r="W13" s="8">
        <v>0</v>
      </c>
      <c r="X13" s="8">
        <v>0</v>
      </c>
      <c r="Y13" s="8">
        <v>0</v>
      </c>
      <c r="Z13" s="8">
        <v>2</v>
      </c>
      <c r="AA13" s="8">
        <v>0</v>
      </c>
      <c r="AB13" s="8">
        <v>0</v>
      </c>
      <c r="AC13" s="8">
        <v>6</v>
      </c>
      <c r="AD13" s="8">
        <v>7</v>
      </c>
      <c r="AE13" s="8">
        <v>4</v>
      </c>
      <c r="AF13" s="8">
        <v>1</v>
      </c>
      <c r="AG13" s="8">
        <v>0</v>
      </c>
      <c r="AH13" s="8">
        <v>15</v>
      </c>
      <c r="AI13" s="8">
        <v>11</v>
      </c>
      <c r="AJ13" s="8">
        <v>13</v>
      </c>
      <c r="AK13" s="8">
        <v>14</v>
      </c>
      <c r="AL13" s="8">
        <v>1</v>
      </c>
      <c r="AM13" s="8">
        <v>0</v>
      </c>
      <c r="AN13" s="8">
        <v>0</v>
      </c>
      <c r="AO13" s="8">
        <v>1</v>
      </c>
      <c r="AP13" s="8">
        <v>2</v>
      </c>
      <c r="AQ13" s="8">
        <v>16</v>
      </c>
      <c r="AR13" s="8">
        <v>0</v>
      </c>
      <c r="AS13" s="8">
        <v>1</v>
      </c>
      <c r="AT13" s="8">
        <v>3</v>
      </c>
      <c r="AU13" s="8">
        <v>2</v>
      </c>
      <c r="AV13" s="8">
        <v>16</v>
      </c>
      <c r="AW13" s="8">
        <v>0</v>
      </c>
      <c r="AX13" s="8">
        <v>13</v>
      </c>
      <c r="AY13" s="8">
        <v>14</v>
      </c>
      <c r="AZ13" s="8">
        <v>14</v>
      </c>
      <c r="BA13" s="8">
        <v>1</v>
      </c>
      <c r="BB13" s="8">
        <v>0</v>
      </c>
      <c r="BC13" s="8">
        <v>5</v>
      </c>
      <c r="BD13" s="8">
        <v>3</v>
      </c>
      <c r="BE13" s="8">
        <v>1</v>
      </c>
      <c r="BF13" s="8">
        <v>0</v>
      </c>
      <c r="BG13" s="298">
        <v>2</v>
      </c>
      <c r="BH13" s="298">
        <v>5</v>
      </c>
      <c r="BI13" s="298">
        <v>6</v>
      </c>
      <c r="BJ13" s="298">
        <v>3</v>
      </c>
      <c r="BK13" s="298">
        <v>2</v>
      </c>
      <c r="BL13" s="298">
        <v>2</v>
      </c>
      <c r="BM13" s="298">
        <v>5</v>
      </c>
      <c r="BN13" s="298">
        <v>6</v>
      </c>
      <c r="BO13" s="298">
        <v>3</v>
      </c>
      <c r="BP13" s="298">
        <v>2</v>
      </c>
      <c r="BQ13" s="298">
        <v>2</v>
      </c>
      <c r="BR13" s="298">
        <v>5</v>
      </c>
      <c r="BS13" s="298">
        <v>6</v>
      </c>
      <c r="BT13" s="298">
        <v>3</v>
      </c>
      <c r="BU13" s="298">
        <v>2</v>
      </c>
      <c r="BV13" s="298">
        <v>2</v>
      </c>
      <c r="BW13" s="298">
        <v>5</v>
      </c>
      <c r="BX13" s="298">
        <v>6</v>
      </c>
      <c r="BY13" s="298">
        <v>3</v>
      </c>
      <c r="BZ13" s="298">
        <v>2</v>
      </c>
      <c r="CA13" s="298">
        <v>2</v>
      </c>
      <c r="CB13" s="298">
        <v>5</v>
      </c>
      <c r="CC13" s="298">
        <v>6</v>
      </c>
      <c r="CD13" s="298">
        <v>3</v>
      </c>
      <c r="CE13" s="298">
        <v>2</v>
      </c>
      <c r="CF13" s="298">
        <v>2</v>
      </c>
      <c r="CG13" s="298">
        <v>5</v>
      </c>
      <c r="CH13" s="298">
        <v>6</v>
      </c>
      <c r="CI13" s="298">
        <v>3</v>
      </c>
      <c r="CJ13" s="298">
        <v>2</v>
      </c>
      <c r="CK13" s="298">
        <v>2</v>
      </c>
      <c r="CL13" s="298">
        <v>5</v>
      </c>
      <c r="CM13" s="298">
        <v>6</v>
      </c>
      <c r="CN13" s="298">
        <v>3</v>
      </c>
      <c r="CO13" s="298">
        <v>2</v>
      </c>
      <c r="CP13" s="298">
        <v>2</v>
      </c>
      <c r="CQ13" s="298">
        <v>5</v>
      </c>
      <c r="CR13" s="298">
        <v>6</v>
      </c>
      <c r="CS13" s="298">
        <v>3</v>
      </c>
      <c r="CT13" s="298">
        <v>2</v>
      </c>
      <c r="CU13" s="298">
        <v>2</v>
      </c>
      <c r="CV13" s="298">
        <v>5</v>
      </c>
      <c r="CW13" s="298">
        <v>6</v>
      </c>
      <c r="CX13" s="298">
        <v>3</v>
      </c>
      <c r="CY13" s="298">
        <v>2</v>
      </c>
      <c r="CZ13" s="298">
        <v>2</v>
      </c>
      <c r="DA13" s="298">
        <v>5</v>
      </c>
      <c r="DB13" s="298">
        <v>6</v>
      </c>
      <c r="DC13" s="298">
        <v>3</v>
      </c>
      <c r="DD13" s="298">
        <v>2</v>
      </c>
      <c r="DE13" s="298">
        <v>2</v>
      </c>
      <c r="DF13" s="298">
        <v>5</v>
      </c>
      <c r="DG13" s="298">
        <v>6</v>
      </c>
      <c r="DH13" s="298">
        <v>3</v>
      </c>
      <c r="DI13" s="298">
        <v>2</v>
      </c>
      <c r="DJ13" s="298">
        <v>2</v>
      </c>
      <c r="DK13" s="298">
        <v>5</v>
      </c>
      <c r="DL13" s="298">
        <v>6</v>
      </c>
      <c r="DM13" s="298">
        <v>3</v>
      </c>
      <c r="DN13" s="298">
        <v>2</v>
      </c>
    </row>
    <row r="14" spans="1:121">
      <c r="A14" s="1">
        <v>13</v>
      </c>
      <c r="B14" s="1" t="s">
        <v>21</v>
      </c>
      <c r="C14" s="1" t="s">
        <v>19</v>
      </c>
      <c r="D14" s="17">
        <v>5</v>
      </c>
      <c r="E14" s="34">
        <v>20</v>
      </c>
      <c r="F14" s="34">
        <v>12</v>
      </c>
      <c r="G14" s="34">
        <v>14</v>
      </c>
      <c r="H14" s="34">
        <v>13</v>
      </c>
      <c r="I14" s="35">
        <v>45</v>
      </c>
      <c r="J14" s="35">
        <v>43</v>
      </c>
      <c r="K14" s="35">
        <v>46</v>
      </c>
      <c r="L14" s="35">
        <v>25</v>
      </c>
      <c r="M14" s="35">
        <v>33</v>
      </c>
      <c r="N14" s="35">
        <v>45</v>
      </c>
      <c r="O14" s="35">
        <v>2</v>
      </c>
      <c r="P14" s="35">
        <v>0</v>
      </c>
      <c r="Q14" s="35">
        <v>0</v>
      </c>
      <c r="R14" s="35">
        <v>8</v>
      </c>
      <c r="S14" s="35"/>
      <c r="T14" s="35">
        <v>1</v>
      </c>
      <c r="U14" s="35">
        <v>10</v>
      </c>
      <c r="V14" s="35">
        <v>21</v>
      </c>
      <c r="W14" s="35">
        <v>0</v>
      </c>
      <c r="X14" s="24">
        <v>8</v>
      </c>
      <c r="Y14" s="24">
        <v>3</v>
      </c>
      <c r="Z14" s="24">
        <v>5</v>
      </c>
      <c r="AA14" s="24">
        <v>1</v>
      </c>
      <c r="AB14" s="24">
        <v>0</v>
      </c>
      <c r="AC14" s="24">
        <v>12</v>
      </c>
      <c r="AD14" s="24">
        <v>1</v>
      </c>
      <c r="AE14" s="24">
        <v>5</v>
      </c>
      <c r="AF14" s="24">
        <v>1</v>
      </c>
      <c r="AG14" s="24">
        <v>1</v>
      </c>
      <c r="AH14" s="24">
        <v>24</v>
      </c>
      <c r="AI14" s="24">
        <v>36</v>
      </c>
      <c r="AJ14" s="24">
        <v>31</v>
      </c>
      <c r="AK14" s="24">
        <v>13</v>
      </c>
      <c r="AL14" s="24">
        <v>3</v>
      </c>
      <c r="AM14" s="24">
        <v>1</v>
      </c>
      <c r="AN14" s="24">
        <v>3</v>
      </c>
      <c r="AO14" s="24">
        <v>5</v>
      </c>
      <c r="AP14" s="24">
        <v>10</v>
      </c>
      <c r="AQ14" s="24">
        <v>29</v>
      </c>
      <c r="AR14" s="24"/>
      <c r="AS14" s="24">
        <v>10</v>
      </c>
      <c r="AT14" s="24">
        <v>12</v>
      </c>
      <c r="AU14" s="24">
        <v>7</v>
      </c>
      <c r="AV14" s="24">
        <v>8</v>
      </c>
      <c r="AW14" s="24">
        <v>0</v>
      </c>
      <c r="AX14" s="24">
        <v>27</v>
      </c>
      <c r="AY14" s="24">
        <v>23</v>
      </c>
      <c r="AZ14" s="24">
        <v>14</v>
      </c>
      <c r="BA14" s="24">
        <v>24</v>
      </c>
      <c r="BB14" s="24">
        <v>0</v>
      </c>
      <c r="BC14" s="24">
        <v>6</v>
      </c>
      <c r="BD14" s="24">
        <v>11</v>
      </c>
      <c r="BE14" s="24">
        <v>4</v>
      </c>
      <c r="BF14" s="24">
        <v>1</v>
      </c>
      <c r="BG14" s="298">
        <v>2</v>
      </c>
      <c r="BH14" s="298">
        <v>5</v>
      </c>
      <c r="BI14" s="298">
        <v>6</v>
      </c>
      <c r="BJ14" s="298">
        <v>3</v>
      </c>
      <c r="BK14" s="298">
        <v>2</v>
      </c>
      <c r="BL14" s="298">
        <v>2</v>
      </c>
      <c r="BM14" s="298">
        <v>5</v>
      </c>
      <c r="BN14" s="298">
        <v>6</v>
      </c>
      <c r="BO14" s="298">
        <v>3</v>
      </c>
      <c r="BP14" s="298">
        <v>2</v>
      </c>
      <c r="BQ14" s="298">
        <v>2</v>
      </c>
      <c r="BR14" s="298">
        <v>5</v>
      </c>
      <c r="BS14" s="298">
        <v>6</v>
      </c>
      <c r="BT14" s="298">
        <v>3</v>
      </c>
      <c r="BU14" s="298">
        <v>2</v>
      </c>
      <c r="BV14" s="298">
        <v>2</v>
      </c>
      <c r="BW14" s="298">
        <v>5</v>
      </c>
      <c r="BX14" s="298">
        <v>6</v>
      </c>
      <c r="BY14" s="298">
        <v>3</v>
      </c>
      <c r="BZ14" s="298">
        <v>2</v>
      </c>
      <c r="CA14" s="298">
        <v>2</v>
      </c>
      <c r="CB14" s="298">
        <v>5</v>
      </c>
      <c r="CC14" s="298">
        <v>6</v>
      </c>
      <c r="CD14" s="298">
        <v>3</v>
      </c>
      <c r="CE14" s="298">
        <v>2</v>
      </c>
      <c r="CF14" s="298">
        <v>2</v>
      </c>
      <c r="CG14" s="298">
        <v>5</v>
      </c>
      <c r="CH14" s="298">
        <v>6</v>
      </c>
      <c r="CI14" s="298">
        <v>3</v>
      </c>
      <c r="CJ14" s="298">
        <v>2</v>
      </c>
      <c r="CK14" s="298">
        <v>2</v>
      </c>
      <c r="CL14" s="298">
        <v>5</v>
      </c>
      <c r="CM14" s="298">
        <v>6</v>
      </c>
      <c r="CN14" s="298">
        <v>3</v>
      </c>
      <c r="CO14" s="298">
        <v>2</v>
      </c>
      <c r="CP14" s="298">
        <v>2</v>
      </c>
      <c r="CQ14" s="298">
        <v>5</v>
      </c>
      <c r="CR14" s="298">
        <v>6</v>
      </c>
      <c r="CS14" s="298">
        <v>3</v>
      </c>
      <c r="CT14" s="298">
        <v>2</v>
      </c>
      <c r="CU14" s="298">
        <v>2</v>
      </c>
      <c r="CV14" s="298">
        <v>5</v>
      </c>
      <c r="CW14" s="298">
        <v>6</v>
      </c>
      <c r="CX14" s="298">
        <v>3</v>
      </c>
      <c r="CY14" s="298">
        <v>2</v>
      </c>
      <c r="CZ14" s="298">
        <v>2</v>
      </c>
      <c r="DA14" s="298">
        <v>5</v>
      </c>
      <c r="DB14" s="298">
        <v>6</v>
      </c>
      <c r="DC14" s="298">
        <v>3</v>
      </c>
      <c r="DD14" s="298">
        <v>2</v>
      </c>
      <c r="DE14" s="298">
        <v>2</v>
      </c>
      <c r="DF14" s="298">
        <v>5</v>
      </c>
      <c r="DG14" s="298">
        <v>6</v>
      </c>
      <c r="DH14" s="298">
        <v>3</v>
      </c>
      <c r="DI14" s="298">
        <v>2</v>
      </c>
      <c r="DJ14" s="298">
        <v>2</v>
      </c>
      <c r="DK14" s="298">
        <v>5</v>
      </c>
      <c r="DL14" s="298">
        <v>6</v>
      </c>
      <c r="DM14" s="298">
        <v>3</v>
      </c>
      <c r="DN14" s="298">
        <v>2</v>
      </c>
    </row>
    <row r="15" spans="1:121">
      <c r="A15" s="1">
        <v>14</v>
      </c>
      <c r="B15" s="1" t="s">
        <v>21</v>
      </c>
      <c r="C15" s="1" t="s">
        <v>19</v>
      </c>
      <c r="D15" s="17">
        <v>56</v>
      </c>
      <c r="E15" s="17">
        <v>6</v>
      </c>
      <c r="F15" s="17">
        <v>51</v>
      </c>
      <c r="G15" s="17">
        <v>46</v>
      </c>
      <c r="H15" s="17">
        <v>7</v>
      </c>
      <c r="I15" s="36">
        <v>59</v>
      </c>
      <c r="J15" s="36">
        <v>59</v>
      </c>
      <c r="K15" s="36">
        <v>59</v>
      </c>
      <c r="L15" s="36">
        <v>57</v>
      </c>
      <c r="M15" s="36">
        <v>57</v>
      </c>
      <c r="N15" s="36">
        <v>59</v>
      </c>
      <c r="O15" s="36">
        <v>0</v>
      </c>
      <c r="P15" s="36">
        <v>0</v>
      </c>
      <c r="Q15" s="36">
        <v>1</v>
      </c>
      <c r="R15" s="36">
        <v>0</v>
      </c>
      <c r="S15" s="36">
        <v>0</v>
      </c>
      <c r="T15" s="36">
        <v>0</v>
      </c>
      <c r="U15" s="36">
        <v>0</v>
      </c>
      <c r="V15" s="36">
        <v>3</v>
      </c>
      <c r="W15" s="36">
        <v>0</v>
      </c>
      <c r="X15" s="25">
        <v>0</v>
      </c>
      <c r="Y15" s="25">
        <v>1</v>
      </c>
      <c r="Z15" s="25">
        <v>1</v>
      </c>
      <c r="AA15" s="25">
        <v>0</v>
      </c>
      <c r="AB15" s="25">
        <v>0</v>
      </c>
      <c r="AC15" s="25">
        <v>12</v>
      </c>
      <c r="AD15" s="25">
        <v>10</v>
      </c>
      <c r="AE15" s="25">
        <v>4</v>
      </c>
      <c r="AF15" s="25">
        <v>0</v>
      </c>
      <c r="AG15" s="25">
        <v>0</v>
      </c>
      <c r="AH15" s="25">
        <v>47</v>
      </c>
      <c r="AI15" s="25">
        <v>47</v>
      </c>
      <c r="AJ15" s="25">
        <v>52</v>
      </c>
      <c r="AK15" s="25">
        <v>55</v>
      </c>
      <c r="AL15" s="25">
        <v>1</v>
      </c>
      <c r="AM15" s="25">
        <v>0</v>
      </c>
      <c r="AN15" s="25">
        <v>1</v>
      </c>
      <c r="AO15" s="25">
        <v>2</v>
      </c>
      <c r="AP15" s="25">
        <v>2</v>
      </c>
      <c r="AQ15" s="25">
        <v>56</v>
      </c>
      <c r="AR15" s="25">
        <v>0</v>
      </c>
      <c r="AS15" s="25">
        <v>27</v>
      </c>
      <c r="AT15" s="25">
        <v>29</v>
      </c>
      <c r="AU15" s="25">
        <v>15</v>
      </c>
      <c r="AV15" s="25">
        <v>19</v>
      </c>
      <c r="AW15" s="25">
        <v>0</v>
      </c>
      <c r="AX15" s="25">
        <v>16</v>
      </c>
      <c r="AY15" s="25">
        <v>15</v>
      </c>
      <c r="AZ15" s="25">
        <v>18</v>
      </c>
      <c r="BA15" s="25">
        <v>23</v>
      </c>
      <c r="BB15" s="25">
        <v>0</v>
      </c>
      <c r="BC15" s="25">
        <v>16</v>
      </c>
      <c r="BD15" s="25">
        <v>15</v>
      </c>
      <c r="BE15" s="25">
        <v>22</v>
      </c>
      <c r="BF15" s="8">
        <v>15</v>
      </c>
      <c r="BG15" s="298">
        <v>2</v>
      </c>
      <c r="BH15" s="298">
        <v>5</v>
      </c>
      <c r="BI15" s="298">
        <v>6</v>
      </c>
      <c r="BJ15" s="298">
        <v>3</v>
      </c>
      <c r="BK15" s="298">
        <v>2</v>
      </c>
      <c r="BL15" s="298">
        <v>2</v>
      </c>
      <c r="BM15" s="298">
        <v>5</v>
      </c>
      <c r="BN15" s="298">
        <v>6</v>
      </c>
      <c r="BO15" s="298">
        <v>3</v>
      </c>
      <c r="BP15" s="298">
        <v>2</v>
      </c>
      <c r="BQ15" s="298">
        <v>2</v>
      </c>
      <c r="BR15" s="298">
        <v>5</v>
      </c>
      <c r="BS15" s="298">
        <v>6</v>
      </c>
      <c r="BT15" s="298">
        <v>3</v>
      </c>
      <c r="BU15" s="298">
        <v>2</v>
      </c>
      <c r="BV15" s="298">
        <v>2</v>
      </c>
      <c r="BW15" s="298">
        <v>5</v>
      </c>
      <c r="BX15" s="298">
        <v>6</v>
      </c>
      <c r="BY15" s="298">
        <v>3</v>
      </c>
      <c r="BZ15" s="298">
        <v>2</v>
      </c>
      <c r="CA15" s="298">
        <v>2</v>
      </c>
      <c r="CB15" s="298">
        <v>5</v>
      </c>
      <c r="CC15" s="298">
        <v>6</v>
      </c>
      <c r="CD15" s="298">
        <v>3</v>
      </c>
      <c r="CE15" s="298">
        <v>2</v>
      </c>
      <c r="CF15" s="298">
        <v>2</v>
      </c>
      <c r="CG15" s="298">
        <v>5</v>
      </c>
      <c r="CH15" s="298">
        <v>6</v>
      </c>
      <c r="CI15" s="298">
        <v>3</v>
      </c>
      <c r="CJ15" s="298">
        <v>2</v>
      </c>
      <c r="CK15" s="298">
        <v>2</v>
      </c>
      <c r="CL15" s="298">
        <v>5</v>
      </c>
      <c r="CM15" s="298">
        <v>6</v>
      </c>
      <c r="CN15" s="298">
        <v>3</v>
      </c>
      <c r="CO15" s="298">
        <v>2</v>
      </c>
      <c r="CP15" s="298">
        <v>2</v>
      </c>
      <c r="CQ15" s="298">
        <v>5</v>
      </c>
      <c r="CR15" s="298">
        <v>6</v>
      </c>
      <c r="CS15" s="298">
        <v>3</v>
      </c>
      <c r="CT15" s="298">
        <v>2</v>
      </c>
      <c r="CU15" s="298">
        <v>2</v>
      </c>
      <c r="CV15" s="298">
        <v>5</v>
      </c>
      <c r="CW15" s="298">
        <v>6</v>
      </c>
      <c r="CX15" s="298">
        <v>3</v>
      </c>
      <c r="CY15" s="298">
        <v>2</v>
      </c>
      <c r="CZ15" s="298">
        <v>2</v>
      </c>
      <c r="DA15" s="298">
        <v>5</v>
      </c>
      <c r="DB15" s="298">
        <v>6</v>
      </c>
      <c r="DC15" s="298">
        <v>3</v>
      </c>
      <c r="DD15" s="298">
        <v>2</v>
      </c>
      <c r="DE15" s="298">
        <v>2</v>
      </c>
      <c r="DF15" s="298">
        <v>5</v>
      </c>
      <c r="DG15" s="298">
        <v>6</v>
      </c>
      <c r="DH15" s="298">
        <v>3</v>
      </c>
      <c r="DI15" s="298">
        <v>2</v>
      </c>
      <c r="DJ15" s="298">
        <v>2</v>
      </c>
      <c r="DK15" s="298">
        <v>5</v>
      </c>
      <c r="DL15" s="298">
        <v>6</v>
      </c>
      <c r="DM15" s="298">
        <v>3</v>
      </c>
      <c r="DN15" s="298">
        <v>2</v>
      </c>
    </row>
    <row r="16" spans="1:121">
      <c r="A16" s="1">
        <v>15</v>
      </c>
      <c r="B16" s="1" t="s">
        <v>21</v>
      </c>
      <c r="C16" s="1" t="s">
        <v>19</v>
      </c>
      <c r="D16" s="17">
        <v>3</v>
      </c>
      <c r="E16" s="17">
        <v>7</v>
      </c>
      <c r="F16" s="17">
        <v>4</v>
      </c>
      <c r="G16" s="17">
        <v>8</v>
      </c>
      <c r="H16" s="17">
        <v>2</v>
      </c>
      <c r="I16" s="36">
        <v>22</v>
      </c>
      <c r="J16" s="36">
        <v>16</v>
      </c>
      <c r="K16" s="36">
        <v>18</v>
      </c>
      <c r="L16" s="36">
        <v>11</v>
      </c>
      <c r="M16" s="36">
        <v>12</v>
      </c>
      <c r="N16" s="36">
        <v>22</v>
      </c>
      <c r="O16" s="36">
        <v>0</v>
      </c>
      <c r="P16" s="36">
        <v>12</v>
      </c>
      <c r="Q16" s="36">
        <v>1</v>
      </c>
      <c r="R16" s="36">
        <v>1</v>
      </c>
      <c r="S16" s="36" t="s">
        <v>20</v>
      </c>
      <c r="T16" s="36">
        <v>6</v>
      </c>
      <c r="U16" s="36">
        <v>10</v>
      </c>
      <c r="V16" s="36">
        <v>8</v>
      </c>
      <c r="W16" s="36">
        <v>0</v>
      </c>
      <c r="X16" s="25">
        <v>3</v>
      </c>
      <c r="Y16" s="25">
        <v>0</v>
      </c>
      <c r="Z16" s="25">
        <v>0</v>
      </c>
      <c r="AA16" s="25">
        <v>0</v>
      </c>
      <c r="AB16" s="25">
        <v>0</v>
      </c>
      <c r="AC16" s="25">
        <v>7</v>
      </c>
      <c r="AD16" s="25">
        <v>4</v>
      </c>
      <c r="AE16" s="25">
        <v>1</v>
      </c>
      <c r="AF16" s="25">
        <v>1</v>
      </c>
      <c r="AG16" s="25">
        <v>1</v>
      </c>
      <c r="AH16" s="25">
        <v>11</v>
      </c>
      <c r="AI16" s="25">
        <v>5</v>
      </c>
      <c r="AJ16" s="25">
        <v>11</v>
      </c>
      <c r="AK16" s="25">
        <v>5</v>
      </c>
      <c r="AL16" s="25">
        <v>2</v>
      </c>
      <c r="AM16" s="25">
        <v>1</v>
      </c>
      <c r="AN16" s="25">
        <v>7</v>
      </c>
      <c r="AO16" s="25">
        <v>6</v>
      </c>
      <c r="AP16" s="25">
        <v>5</v>
      </c>
      <c r="AQ16" s="25">
        <v>9</v>
      </c>
      <c r="AR16" s="25"/>
      <c r="AS16" s="25">
        <v>10</v>
      </c>
      <c r="AT16" s="25">
        <v>2</v>
      </c>
      <c r="AU16" s="25">
        <v>3</v>
      </c>
      <c r="AV16" s="25">
        <v>4</v>
      </c>
      <c r="AW16" s="25">
        <v>0</v>
      </c>
      <c r="AX16" s="25">
        <v>5</v>
      </c>
      <c r="AY16" s="25">
        <v>4</v>
      </c>
      <c r="AZ16" s="25">
        <v>4</v>
      </c>
      <c r="BA16" s="25">
        <v>6</v>
      </c>
      <c r="BB16" s="25">
        <v>0</v>
      </c>
      <c r="BC16" s="25">
        <v>1</v>
      </c>
      <c r="BD16" s="25">
        <v>1</v>
      </c>
      <c r="BE16" s="25">
        <v>3</v>
      </c>
      <c r="BF16" s="8">
        <v>1</v>
      </c>
      <c r="BG16" s="298">
        <v>2</v>
      </c>
      <c r="BH16" s="298">
        <v>5</v>
      </c>
      <c r="BI16" s="298">
        <v>6</v>
      </c>
      <c r="BJ16" s="298">
        <v>3</v>
      </c>
      <c r="BK16" s="298">
        <v>2</v>
      </c>
      <c r="BL16" s="298">
        <v>2</v>
      </c>
      <c r="BM16" s="298">
        <v>5</v>
      </c>
      <c r="BN16" s="298">
        <v>6</v>
      </c>
      <c r="BO16" s="298">
        <v>3</v>
      </c>
      <c r="BP16" s="298">
        <v>2</v>
      </c>
      <c r="BQ16" s="298">
        <v>2</v>
      </c>
      <c r="BR16" s="298">
        <v>5</v>
      </c>
      <c r="BS16" s="298">
        <v>6</v>
      </c>
      <c r="BT16" s="298">
        <v>3</v>
      </c>
      <c r="BU16" s="298">
        <v>2</v>
      </c>
      <c r="BV16" s="298">
        <v>2</v>
      </c>
      <c r="BW16" s="298">
        <v>5</v>
      </c>
      <c r="BX16" s="298">
        <v>6</v>
      </c>
      <c r="BY16" s="298">
        <v>3</v>
      </c>
      <c r="BZ16" s="298">
        <v>2</v>
      </c>
      <c r="CA16" s="298">
        <v>2</v>
      </c>
      <c r="CB16" s="298">
        <v>5</v>
      </c>
      <c r="CC16" s="298">
        <v>6</v>
      </c>
      <c r="CD16" s="298">
        <v>3</v>
      </c>
      <c r="CE16" s="298">
        <v>2</v>
      </c>
      <c r="CF16" s="298">
        <v>2</v>
      </c>
      <c r="CG16" s="298">
        <v>5</v>
      </c>
      <c r="CH16" s="298">
        <v>6</v>
      </c>
      <c r="CI16" s="298">
        <v>3</v>
      </c>
      <c r="CJ16" s="298">
        <v>2</v>
      </c>
      <c r="CK16" s="298">
        <v>2</v>
      </c>
      <c r="CL16" s="298">
        <v>5</v>
      </c>
      <c r="CM16" s="298">
        <v>6</v>
      </c>
      <c r="CN16" s="298">
        <v>3</v>
      </c>
      <c r="CO16" s="298">
        <v>2</v>
      </c>
      <c r="CP16" s="298">
        <v>2</v>
      </c>
      <c r="CQ16" s="298">
        <v>5</v>
      </c>
      <c r="CR16" s="298">
        <v>6</v>
      </c>
      <c r="CS16" s="298">
        <v>3</v>
      </c>
      <c r="CT16" s="298">
        <v>2</v>
      </c>
      <c r="CU16" s="298">
        <v>2</v>
      </c>
      <c r="CV16" s="298">
        <v>5</v>
      </c>
      <c r="CW16" s="298">
        <v>6</v>
      </c>
      <c r="CX16" s="298">
        <v>3</v>
      </c>
      <c r="CY16" s="298">
        <v>2</v>
      </c>
      <c r="CZ16" s="298">
        <v>2</v>
      </c>
      <c r="DA16" s="298">
        <v>5</v>
      </c>
      <c r="DB16" s="298">
        <v>6</v>
      </c>
      <c r="DC16" s="298">
        <v>3</v>
      </c>
      <c r="DD16" s="298">
        <v>2</v>
      </c>
      <c r="DE16" s="298">
        <v>2</v>
      </c>
      <c r="DF16" s="298">
        <v>5</v>
      </c>
      <c r="DG16" s="298">
        <v>6</v>
      </c>
      <c r="DH16" s="298">
        <v>3</v>
      </c>
      <c r="DI16" s="298">
        <v>2</v>
      </c>
      <c r="DJ16" s="298">
        <v>2</v>
      </c>
      <c r="DK16" s="298">
        <v>5</v>
      </c>
      <c r="DL16" s="298">
        <v>6</v>
      </c>
      <c r="DM16" s="298">
        <v>3</v>
      </c>
      <c r="DN16" s="298">
        <v>2</v>
      </c>
      <c r="DQ16" t="s">
        <v>50</v>
      </c>
    </row>
    <row r="17" spans="1:118">
      <c r="A17" s="1">
        <v>16</v>
      </c>
      <c r="B17" s="1" t="s">
        <v>21</v>
      </c>
      <c r="C17" s="1" t="s">
        <v>19</v>
      </c>
      <c r="D17" s="17">
        <v>0</v>
      </c>
      <c r="E17" s="17">
        <v>1</v>
      </c>
      <c r="F17" s="17">
        <v>24</v>
      </c>
      <c r="G17" s="17">
        <v>25</v>
      </c>
      <c r="H17" s="17">
        <v>26</v>
      </c>
      <c r="I17" s="17">
        <v>41</v>
      </c>
      <c r="J17" s="17">
        <v>41</v>
      </c>
      <c r="K17" s="17">
        <v>41</v>
      </c>
      <c r="L17" s="17">
        <v>25</v>
      </c>
      <c r="M17" s="17">
        <v>25</v>
      </c>
      <c r="N17" s="17">
        <v>41</v>
      </c>
      <c r="O17" s="17">
        <v>0</v>
      </c>
      <c r="P17" s="17">
        <v>0</v>
      </c>
      <c r="Q17" s="17">
        <v>0</v>
      </c>
      <c r="R17" s="17">
        <v>0</v>
      </c>
      <c r="S17" s="17">
        <v>0</v>
      </c>
      <c r="T17" s="17">
        <v>0</v>
      </c>
      <c r="U17" s="17">
        <v>0</v>
      </c>
      <c r="V17" s="17">
        <v>17</v>
      </c>
      <c r="W17" s="17">
        <v>0</v>
      </c>
      <c r="X17" s="8">
        <v>1</v>
      </c>
      <c r="Y17" s="8">
        <v>1</v>
      </c>
      <c r="Z17" s="8">
        <v>1</v>
      </c>
      <c r="AA17" s="8">
        <v>0</v>
      </c>
      <c r="AB17" s="8">
        <v>0</v>
      </c>
      <c r="AC17" s="8">
        <v>16</v>
      </c>
      <c r="AD17" s="8">
        <v>11</v>
      </c>
      <c r="AE17" s="8">
        <v>0</v>
      </c>
      <c r="AF17" s="8">
        <v>0</v>
      </c>
      <c r="AG17" s="8">
        <v>1</v>
      </c>
      <c r="AH17" s="8">
        <v>20</v>
      </c>
      <c r="AI17" s="8">
        <v>22</v>
      </c>
      <c r="AJ17" s="8">
        <v>19</v>
      </c>
      <c r="AK17" s="8">
        <v>3</v>
      </c>
      <c r="AL17" s="8">
        <v>0</v>
      </c>
      <c r="AM17" s="8">
        <v>4</v>
      </c>
      <c r="AN17" s="8">
        <v>7</v>
      </c>
      <c r="AO17" s="8">
        <v>21</v>
      </c>
      <c r="AP17" s="8">
        <v>22</v>
      </c>
      <c r="AQ17" s="8">
        <v>24</v>
      </c>
      <c r="AS17" s="8">
        <v>9</v>
      </c>
      <c r="AT17" s="8">
        <v>21</v>
      </c>
      <c r="AU17" s="8">
        <v>12</v>
      </c>
      <c r="AV17" s="8">
        <v>2</v>
      </c>
      <c r="AW17" s="8">
        <v>0</v>
      </c>
      <c r="AX17" s="8">
        <v>31</v>
      </c>
      <c r="AY17" s="8">
        <v>20</v>
      </c>
      <c r="AZ17" s="8">
        <v>13</v>
      </c>
      <c r="BA17" s="8">
        <v>22</v>
      </c>
      <c r="BB17" s="8">
        <v>0</v>
      </c>
      <c r="BC17" s="8">
        <v>1</v>
      </c>
      <c r="BD17" s="8">
        <v>0</v>
      </c>
      <c r="BE17" s="8">
        <v>0</v>
      </c>
      <c r="BF17" s="8">
        <v>1</v>
      </c>
      <c r="BG17" s="298">
        <v>2</v>
      </c>
      <c r="BH17" s="298">
        <v>5</v>
      </c>
      <c r="BI17" s="298">
        <v>6</v>
      </c>
      <c r="BJ17" s="298">
        <v>3</v>
      </c>
      <c r="BK17" s="298">
        <v>2</v>
      </c>
      <c r="BL17" s="298">
        <v>2</v>
      </c>
      <c r="BM17" s="298">
        <v>5</v>
      </c>
      <c r="BN17" s="298">
        <v>6</v>
      </c>
      <c r="BO17" s="298">
        <v>3</v>
      </c>
      <c r="BP17" s="298">
        <v>2</v>
      </c>
      <c r="BQ17" s="298">
        <v>2</v>
      </c>
      <c r="BR17" s="298">
        <v>5</v>
      </c>
      <c r="BS17" s="298">
        <v>6</v>
      </c>
      <c r="BT17" s="298">
        <v>3</v>
      </c>
      <c r="BU17" s="298">
        <v>2</v>
      </c>
      <c r="BV17" s="298">
        <v>2</v>
      </c>
      <c r="BW17" s="298">
        <v>5</v>
      </c>
      <c r="BX17" s="298">
        <v>6</v>
      </c>
      <c r="BY17" s="298">
        <v>3</v>
      </c>
      <c r="BZ17" s="298">
        <v>2</v>
      </c>
      <c r="CA17" s="298">
        <v>2</v>
      </c>
      <c r="CB17" s="298">
        <v>5</v>
      </c>
      <c r="CC17" s="298">
        <v>6</v>
      </c>
      <c r="CD17" s="298">
        <v>3</v>
      </c>
      <c r="CE17" s="298">
        <v>2</v>
      </c>
      <c r="CF17" s="298">
        <v>2</v>
      </c>
      <c r="CG17" s="298">
        <v>5</v>
      </c>
      <c r="CH17" s="298">
        <v>6</v>
      </c>
      <c r="CI17" s="298">
        <v>3</v>
      </c>
      <c r="CJ17" s="298">
        <v>2</v>
      </c>
      <c r="CK17" s="298">
        <v>2</v>
      </c>
      <c r="CL17" s="298">
        <v>5</v>
      </c>
      <c r="CM17" s="298">
        <v>6</v>
      </c>
      <c r="CN17" s="298">
        <v>3</v>
      </c>
      <c r="CO17" s="298">
        <v>2</v>
      </c>
      <c r="CP17" s="298">
        <v>2</v>
      </c>
      <c r="CQ17" s="298">
        <v>5</v>
      </c>
      <c r="CR17" s="298">
        <v>6</v>
      </c>
      <c r="CS17" s="298">
        <v>3</v>
      </c>
      <c r="CT17" s="298">
        <v>2</v>
      </c>
      <c r="CU17" s="298">
        <v>2</v>
      </c>
      <c r="CV17" s="298">
        <v>5</v>
      </c>
      <c r="CW17" s="298">
        <v>6</v>
      </c>
      <c r="CX17" s="298">
        <v>3</v>
      </c>
      <c r="CY17" s="298">
        <v>2</v>
      </c>
      <c r="CZ17" s="298">
        <v>2</v>
      </c>
      <c r="DA17" s="298">
        <v>5</v>
      </c>
      <c r="DB17" s="298">
        <v>6</v>
      </c>
      <c r="DC17" s="298">
        <v>3</v>
      </c>
      <c r="DD17" s="298">
        <v>2</v>
      </c>
      <c r="DE17" s="298">
        <v>2</v>
      </c>
      <c r="DF17" s="298">
        <v>5</v>
      </c>
      <c r="DG17" s="298">
        <v>6</v>
      </c>
      <c r="DH17" s="298">
        <v>3</v>
      </c>
      <c r="DI17" s="298">
        <v>2</v>
      </c>
      <c r="DJ17" s="298">
        <v>2</v>
      </c>
      <c r="DK17" s="298">
        <v>5</v>
      </c>
      <c r="DL17" s="298">
        <v>6</v>
      </c>
      <c r="DM17" s="298">
        <v>3</v>
      </c>
      <c r="DN17" s="298">
        <v>2</v>
      </c>
    </row>
    <row r="18" spans="1:118">
      <c r="A18" s="1">
        <v>17</v>
      </c>
      <c r="B18" s="1" t="s">
        <v>21</v>
      </c>
      <c r="C18" s="1" t="s">
        <v>19</v>
      </c>
      <c r="D18" s="17">
        <v>2</v>
      </c>
      <c r="E18" s="17">
        <v>2</v>
      </c>
      <c r="F18" s="17">
        <v>11</v>
      </c>
      <c r="G18" s="17">
        <v>5</v>
      </c>
      <c r="H18" s="17">
        <v>6</v>
      </c>
      <c r="I18" s="22">
        <v>30</v>
      </c>
      <c r="J18" s="22"/>
      <c r="K18" s="22">
        <v>30</v>
      </c>
      <c r="L18" s="22">
        <v>15</v>
      </c>
      <c r="M18" s="22">
        <v>15</v>
      </c>
      <c r="N18" s="22">
        <v>30</v>
      </c>
      <c r="O18" s="22"/>
      <c r="P18" s="22">
        <v>0</v>
      </c>
      <c r="Q18" s="22">
        <v>0</v>
      </c>
      <c r="R18" s="22">
        <v>0</v>
      </c>
      <c r="S18" s="22"/>
      <c r="T18" s="22"/>
      <c r="U18" s="22">
        <v>0</v>
      </c>
      <c r="V18" s="22">
        <v>0</v>
      </c>
      <c r="W18" s="22">
        <v>0</v>
      </c>
      <c r="X18" s="18"/>
      <c r="Y18" s="18"/>
      <c r="Z18" s="18">
        <v>3</v>
      </c>
      <c r="AA18" s="18">
        <v>0</v>
      </c>
      <c r="AB18" s="18">
        <v>0</v>
      </c>
      <c r="AC18" s="18"/>
      <c r="AD18" s="18"/>
      <c r="AE18" s="18">
        <v>2</v>
      </c>
      <c r="AF18" s="18">
        <v>0</v>
      </c>
      <c r="AG18" s="18">
        <v>0</v>
      </c>
      <c r="AH18" s="18"/>
      <c r="AI18" s="18"/>
      <c r="AJ18" s="18">
        <v>13</v>
      </c>
      <c r="AK18" s="18">
        <v>10</v>
      </c>
      <c r="AL18" s="18">
        <v>0</v>
      </c>
      <c r="AM18" s="18"/>
      <c r="AN18" s="18">
        <v>12</v>
      </c>
      <c r="AO18" s="18"/>
      <c r="AP18" s="18">
        <v>5</v>
      </c>
      <c r="AQ18" s="18">
        <v>15</v>
      </c>
      <c r="AR18" s="18"/>
      <c r="AS18" s="18">
        <v>0</v>
      </c>
      <c r="AT18" s="18">
        <v>0</v>
      </c>
      <c r="AU18" s="18">
        <v>5</v>
      </c>
      <c r="AV18" s="18">
        <v>5</v>
      </c>
      <c r="AW18" s="18"/>
      <c r="AX18" s="18"/>
      <c r="AY18" s="18"/>
      <c r="AZ18" s="18">
        <v>6</v>
      </c>
      <c r="BA18" s="18">
        <v>6</v>
      </c>
      <c r="BB18" s="18"/>
      <c r="BC18" s="18"/>
      <c r="BD18" s="18"/>
      <c r="BE18" s="18">
        <v>4</v>
      </c>
      <c r="BF18" s="18">
        <v>4</v>
      </c>
      <c r="BG18" s="298">
        <v>2</v>
      </c>
      <c r="BH18" s="298">
        <v>5</v>
      </c>
      <c r="BI18" s="298">
        <v>6</v>
      </c>
      <c r="BJ18" s="298">
        <v>3</v>
      </c>
      <c r="BK18" s="298">
        <v>2</v>
      </c>
      <c r="BL18" s="298">
        <v>2</v>
      </c>
      <c r="BM18" s="298">
        <v>5</v>
      </c>
      <c r="BN18" s="298">
        <v>6</v>
      </c>
      <c r="BO18" s="298">
        <v>3</v>
      </c>
      <c r="BP18" s="298">
        <v>2</v>
      </c>
      <c r="BQ18" s="298">
        <v>2</v>
      </c>
      <c r="BR18" s="298">
        <v>5</v>
      </c>
      <c r="BS18" s="298">
        <v>6</v>
      </c>
      <c r="BT18" s="298">
        <v>3</v>
      </c>
      <c r="BU18" s="298">
        <v>2</v>
      </c>
      <c r="BV18" s="298">
        <v>2</v>
      </c>
      <c r="BW18" s="298">
        <v>5</v>
      </c>
      <c r="BX18" s="298">
        <v>6</v>
      </c>
      <c r="BY18" s="298">
        <v>3</v>
      </c>
      <c r="BZ18" s="298">
        <v>2</v>
      </c>
      <c r="CA18" s="298">
        <v>2</v>
      </c>
      <c r="CB18" s="298">
        <v>5</v>
      </c>
      <c r="CC18" s="298">
        <v>6</v>
      </c>
      <c r="CD18" s="298">
        <v>3</v>
      </c>
      <c r="CE18" s="298">
        <v>2</v>
      </c>
      <c r="CF18" s="298">
        <v>2</v>
      </c>
      <c r="CG18" s="298">
        <v>5</v>
      </c>
      <c r="CH18" s="298">
        <v>6</v>
      </c>
      <c r="CI18" s="298">
        <v>3</v>
      </c>
      <c r="CJ18" s="298">
        <v>2</v>
      </c>
      <c r="CK18" s="298">
        <v>2</v>
      </c>
      <c r="CL18" s="298">
        <v>5</v>
      </c>
      <c r="CM18" s="298">
        <v>6</v>
      </c>
      <c r="CN18" s="298">
        <v>3</v>
      </c>
      <c r="CO18" s="298">
        <v>2</v>
      </c>
      <c r="CP18" s="298">
        <v>2</v>
      </c>
      <c r="CQ18" s="298">
        <v>5</v>
      </c>
      <c r="CR18" s="298">
        <v>6</v>
      </c>
      <c r="CS18" s="298">
        <v>3</v>
      </c>
      <c r="CT18" s="298">
        <v>2</v>
      </c>
      <c r="CU18" s="298">
        <v>2</v>
      </c>
      <c r="CV18" s="298">
        <v>5</v>
      </c>
      <c r="CW18" s="298">
        <v>6</v>
      </c>
      <c r="CX18" s="298">
        <v>3</v>
      </c>
      <c r="CY18" s="298">
        <v>2</v>
      </c>
      <c r="CZ18" s="298">
        <v>2</v>
      </c>
      <c r="DA18" s="298">
        <v>5</v>
      </c>
      <c r="DB18" s="298">
        <v>6</v>
      </c>
      <c r="DC18" s="298">
        <v>3</v>
      </c>
      <c r="DD18" s="298">
        <v>2</v>
      </c>
      <c r="DE18" s="298">
        <v>2</v>
      </c>
      <c r="DF18" s="298">
        <v>5</v>
      </c>
      <c r="DG18" s="298">
        <v>6</v>
      </c>
      <c r="DH18" s="298">
        <v>3</v>
      </c>
      <c r="DI18" s="298">
        <v>2</v>
      </c>
      <c r="DJ18" s="298">
        <v>2</v>
      </c>
      <c r="DK18" s="298">
        <v>5</v>
      </c>
      <c r="DL18" s="298">
        <v>6</v>
      </c>
      <c r="DM18" s="298">
        <v>3</v>
      </c>
      <c r="DN18" s="298">
        <v>2</v>
      </c>
    </row>
    <row r="19" spans="1:118">
      <c r="A19" s="1">
        <v>18</v>
      </c>
      <c r="B19" s="1" t="s">
        <v>21</v>
      </c>
      <c r="C19" s="1" t="s">
        <v>17</v>
      </c>
      <c r="D19" s="17">
        <v>36</v>
      </c>
      <c r="E19" s="17" t="s">
        <v>24</v>
      </c>
      <c r="F19" s="17" t="s">
        <v>24</v>
      </c>
      <c r="G19" s="17" t="s">
        <v>24</v>
      </c>
      <c r="H19" s="17" t="s">
        <v>24</v>
      </c>
      <c r="I19" s="37">
        <v>18</v>
      </c>
      <c r="J19" s="37">
        <v>18</v>
      </c>
      <c r="K19" s="38">
        <v>33</v>
      </c>
      <c r="L19" s="37">
        <v>15</v>
      </c>
      <c r="M19" s="37">
        <v>15</v>
      </c>
      <c r="N19" s="37">
        <v>18</v>
      </c>
      <c r="O19" s="37">
        <v>0</v>
      </c>
      <c r="P19" s="38">
        <v>15</v>
      </c>
      <c r="Q19" s="37">
        <v>15</v>
      </c>
      <c r="R19" s="37">
        <v>1</v>
      </c>
      <c r="S19" s="37">
        <v>0</v>
      </c>
      <c r="T19" s="37">
        <v>9</v>
      </c>
      <c r="U19" s="38">
        <v>26</v>
      </c>
      <c r="V19" s="37">
        <v>21</v>
      </c>
      <c r="W19" s="37">
        <v>1</v>
      </c>
      <c r="X19" s="23"/>
      <c r="Y19" s="23"/>
      <c r="Z19" s="26"/>
      <c r="AA19" s="23"/>
      <c r="AB19" s="23"/>
      <c r="AC19" s="23">
        <v>11</v>
      </c>
      <c r="AD19" s="23">
        <v>3</v>
      </c>
      <c r="AE19" s="26">
        <v>0</v>
      </c>
      <c r="AF19" s="23">
        <v>3</v>
      </c>
      <c r="AG19" s="23">
        <v>7</v>
      </c>
      <c r="AH19" s="23">
        <v>3</v>
      </c>
      <c r="AI19" s="23">
        <v>7</v>
      </c>
      <c r="AJ19" s="26">
        <v>11</v>
      </c>
      <c r="AK19" s="23">
        <v>1</v>
      </c>
      <c r="AL19" s="23">
        <v>1</v>
      </c>
      <c r="AM19" s="23">
        <v>11</v>
      </c>
      <c r="AN19" s="23">
        <v>3</v>
      </c>
      <c r="AO19" s="26">
        <v>0</v>
      </c>
      <c r="AP19" s="23">
        <v>3</v>
      </c>
      <c r="AQ19" s="23">
        <v>7</v>
      </c>
      <c r="AR19" s="23">
        <v>18</v>
      </c>
      <c r="AS19" s="23">
        <v>15</v>
      </c>
      <c r="AT19" s="26">
        <v>24</v>
      </c>
      <c r="AU19" s="23">
        <v>10</v>
      </c>
      <c r="AV19" s="23">
        <v>4</v>
      </c>
      <c r="AW19" s="23" t="s">
        <v>20</v>
      </c>
      <c r="AX19" s="23">
        <v>3</v>
      </c>
      <c r="AY19" s="26">
        <v>5</v>
      </c>
      <c r="AZ19" s="23" t="s">
        <v>20</v>
      </c>
      <c r="BA19" s="23">
        <v>11</v>
      </c>
      <c r="BB19" s="23" t="s">
        <v>20</v>
      </c>
      <c r="BC19" s="23">
        <v>0</v>
      </c>
      <c r="BD19" s="26">
        <v>0</v>
      </c>
      <c r="BE19" s="23" t="s">
        <v>20</v>
      </c>
      <c r="BF19" s="23" t="s">
        <v>20</v>
      </c>
      <c r="BG19" s="298">
        <v>2</v>
      </c>
      <c r="BH19" s="298">
        <v>5</v>
      </c>
      <c r="BI19" s="298">
        <v>6</v>
      </c>
      <c r="BJ19" s="298">
        <v>3</v>
      </c>
      <c r="BK19" s="298">
        <v>2</v>
      </c>
      <c r="BL19" s="298">
        <v>2</v>
      </c>
      <c r="BM19" s="298">
        <v>5</v>
      </c>
      <c r="BN19" s="298">
        <v>6</v>
      </c>
      <c r="BO19" s="298">
        <v>3</v>
      </c>
      <c r="BP19" s="298">
        <v>2</v>
      </c>
      <c r="BQ19" s="298">
        <v>2</v>
      </c>
      <c r="BR19" s="298">
        <v>5</v>
      </c>
      <c r="BS19" s="298">
        <v>6</v>
      </c>
      <c r="BT19" s="298">
        <v>3</v>
      </c>
      <c r="BU19" s="298">
        <v>2</v>
      </c>
      <c r="BV19" s="298">
        <v>2</v>
      </c>
      <c r="BW19" s="298">
        <v>5</v>
      </c>
      <c r="BX19" s="298">
        <v>6</v>
      </c>
      <c r="BY19" s="298">
        <v>3</v>
      </c>
      <c r="BZ19" s="298">
        <v>2</v>
      </c>
      <c r="CA19" s="298">
        <v>2</v>
      </c>
      <c r="CB19" s="298">
        <v>5</v>
      </c>
      <c r="CC19" s="298">
        <v>6</v>
      </c>
      <c r="CD19" s="298">
        <v>3</v>
      </c>
      <c r="CE19" s="298">
        <v>2</v>
      </c>
      <c r="CF19" s="298">
        <v>2</v>
      </c>
      <c r="CG19" s="298">
        <v>5</v>
      </c>
      <c r="CH19" s="298">
        <v>6</v>
      </c>
      <c r="CI19" s="298">
        <v>3</v>
      </c>
      <c r="CJ19" s="298">
        <v>2</v>
      </c>
      <c r="CK19" s="298">
        <v>2</v>
      </c>
      <c r="CL19" s="298">
        <v>5</v>
      </c>
      <c r="CM19" s="298">
        <v>6</v>
      </c>
      <c r="CN19" s="298">
        <v>3</v>
      </c>
      <c r="CO19" s="298">
        <v>2</v>
      </c>
      <c r="CP19" s="298">
        <v>2</v>
      </c>
      <c r="CQ19" s="298">
        <v>5</v>
      </c>
      <c r="CR19" s="298">
        <v>6</v>
      </c>
      <c r="CS19" s="298">
        <v>3</v>
      </c>
      <c r="CT19" s="298">
        <v>2</v>
      </c>
      <c r="CU19" s="298">
        <v>2</v>
      </c>
      <c r="CV19" s="298">
        <v>5</v>
      </c>
      <c r="CW19" s="298">
        <v>6</v>
      </c>
      <c r="CX19" s="298">
        <v>3</v>
      </c>
      <c r="CY19" s="298">
        <v>2</v>
      </c>
      <c r="CZ19" s="298">
        <v>2</v>
      </c>
      <c r="DA19" s="298">
        <v>5</v>
      </c>
      <c r="DB19" s="298">
        <v>6</v>
      </c>
      <c r="DC19" s="298">
        <v>3</v>
      </c>
      <c r="DD19" s="298">
        <v>2</v>
      </c>
      <c r="DE19" s="298">
        <v>2</v>
      </c>
      <c r="DF19" s="298">
        <v>5</v>
      </c>
      <c r="DG19" s="298">
        <v>6</v>
      </c>
      <c r="DH19" s="298">
        <v>3</v>
      </c>
      <c r="DI19" s="298">
        <v>2</v>
      </c>
      <c r="DJ19" s="298">
        <v>2</v>
      </c>
      <c r="DK19" s="298">
        <v>5</v>
      </c>
      <c r="DL19" s="298">
        <v>6</v>
      </c>
      <c r="DM19" s="298">
        <v>3</v>
      </c>
      <c r="DN19" s="298">
        <v>2</v>
      </c>
    </row>
    <row r="20" spans="1:118">
      <c r="A20" s="1">
        <v>19</v>
      </c>
      <c r="B20" s="1" t="s">
        <v>21</v>
      </c>
      <c r="C20" s="1" t="s">
        <v>17</v>
      </c>
      <c r="D20" s="17">
        <v>17</v>
      </c>
      <c r="E20" s="17">
        <v>0</v>
      </c>
      <c r="F20" s="17">
        <v>4</v>
      </c>
      <c r="G20" s="17">
        <v>1</v>
      </c>
      <c r="H20" s="17">
        <v>0</v>
      </c>
      <c r="I20" s="37">
        <v>16</v>
      </c>
      <c r="J20" s="37">
        <v>15</v>
      </c>
      <c r="K20" s="38">
        <v>15</v>
      </c>
      <c r="L20" s="37">
        <v>11</v>
      </c>
      <c r="M20" s="37">
        <v>15</v>
      </c>
      <c r="N20" s="37">
        <v>0</v>
      </c>
      <c r="O20" s="37">
        <v>1</v>
      </c>
      <c r="P20" s="38">
        <v>0</v>
      </c>
      <c r="Q20" s="37">
        <v>7</v>
      </c>
      <c r="R20" s="37">
        <v>4</v>
      </c>
      <c r="S20" s="37">
        <v>0</v>
      </c>
      <c r="T20" s="37">
        <v>2</v>
      </c>
      <c r="U20" s="38">
        <v>0</v>
      </c>
      <c r="V20" s="37">
        <v>11</v>
      </c>
      <c r="W20" s="37">
        <v>0</v>
      </c>
      <c r="X20" s="23" t="s">
        <v>24</v>
      </c>
      <c r="Y20" s="23" t="s">
        <v>22</v>
      </c>
      <c r="Z20" s="26" t="s">
        <v>22</v>
      </c>
      <c r="AA20" s="23" t="s">
        <v>24</v>
      </c>
      <c r="AB20" s="23" t="s">
        <v>24</v>
      </c>
      <c r="AC20" s="23">
        <v>6</v>
      </c>
      <c r="AD20" s="23">
        <v>4</v>
      </c>
      <c r="AE20" s="26">
        <v>1</v>
      </c>
      <c r="AF20" s="23">
        <v>6</v>
      </c>
      <c r="AG20" s="23">
        <v>3</v>
      </c>
      <c r="AH20" s="23">
        <v>0</v>
      </c>
      <c r="AI20" s="23">
        <v>3</v>
      </c>
      <c r="AJ20" s="26">
        <v>6</v>
      </c>
      <c r="AK20" s="23">
        <v>1</v>
      </c>
      <c r="AL20" s="23">
        <v>2</v>
      </c>
      <c r="AM20" s="23">
        <v>0</v>
      </c>
      <c r="AN20" s="23">
        <v>2</v>
      </c>
      <c r="AO20" s="26">
        <v>3</v>
      </c>
      <c r="AP20" s="23">
        <v>0</v>
      </c>
      <c r="AQ20" s="23">
        <v>6</v>
      </c>
      <c r="AR20" s="23" t="s">
        <v>22</v>
      </c>
      <c r="AS20" s="23">
        <v>6</v>
      </c>
      <c r="AT20" s="26">
        <v>5</v>
      </c>
      <c r="AU20" s="23">
        <v>1</v>
      </c>
      <c r="AV20" s="23">
        <v>4</v>
      </c>
      <c r="AW20" s="23" t="s">
        <v>24</v>
      </c>
      <c r="AX20" s="23">
        <v>9</v>
      </c>
      <c r="AY20" s="26">
        <v>10</v>
      </c>
      <c r="AZ20" s="23">
        <v>7</v>
      </c>
      <c r="BA20" s="23">
        <v>10</v>
      </c>
      <c r="BB20" s="23" t="s">
        <v>24</v>
      </c>
      <c r="BC20" s="23">
        <v>0</v>
      </c>
      <c r="BD20" s="26">
        <v>0</v>
      </c>
      <c r="BE20" s="23">
        <v>3</v>
      </c>
      <c r="BF20" s="23">
        <v>1</v>
      </c>
      <c r="BG20" s="298">
        <v>2</v>
      </c>
      <c r="BH20" s="298">
        <v>5</v>
      </c>
      <c r="BI20" s="298">
        <v>6</v>
      </c>
      <c r="BJ20" s="298">
        <v>3</v>
      </c>
      <c r="BK20" s="298">
        <v>2</v>
      </c>
      <c r="BL20" s="298">
        <v>2</v>
      </c>
      <c r="BM20" s="298">
        <v>5</v>
      </c>
      <c r="BN20" s="298">
        <v>6</v>
      </c>
      <c r="BO20" s="298">
        <v>3</v>
      </c>
      <c r="BP20" s="298">
        <v>2</v>
      </c>
      <c r="BQ20" s="298">
        <v>2</v>
      </c>
      <c r="BR20" s="298">
        <v>5</v>
      </c>
      <c r="BS20" s="298">
        <v>6</v>
      </c>
      <c r="BT20" s="298">
        <v>3</v>
      </c>
      <c r="BU20" s="298">
        <v>2</v>
      </c>
      <c r="BV20" s="298">
        <v>2</v>
      </c>
      <c r="BW20" s="298">
        <v>5</v>
      </c>
      <c r="BX20" s="298">
        <v>6</v>
      </c>
      <c r="BY20" s="298">
        <v>3</v>
      </c>
      <c r="BZ20" s="298">
        <v>2</v>
      </c>
      <c r="CA20" s="298">
        <v>2</v>
      </c>
      <c r="CB20" s="298">
        <v>5</v>
      </c>
      <c r="CC20" s="298">
        <v>6</v>
      </c>
      <c r="CD20" s="298">
        <v>3</v>
      </c>
      <c r="CE20" s="298">
        <v>2</v>
      </c>
      <c r="CF20" s="298">
        <v>2</v>
      </c>
      <c r="CG20" s="298">
        <v>5</v>
      </c>
      <c r="CH20" s="298">
        <v>6</v>
      </c>
      <c r="CI20" s="298">
        <v>3</v>
      </c>
      <c r="CJ20" s="298">
        <v>2</v>
      </c>
      <c r="CK20" s="298">
        <v>2</v>
      </c>
      <c r="CL20" s="298">
        <v>5</v>
      </c>
      <c r="CM20" s="298">
        <v>6</v>
      </c>
      <c r="CN20" s="298">
        <v>3</v>
      </c>
      <c r="CO20" s="298">
        <v>2</v>
      </c>
      <c r="CP20" s="298">
        <v>2</v>
      </c>
      <c r="CQ20" s="298">
        <v>5</v>
      </c>
      <c r="CR20" s="298">
        <v>6</v>
      </c>
      <c r="CS20" s="298">
        <v>3</v>
      </c>
      <c r="CT20" s="298">
        <v>2</v>
      </c>
      <c r="CU20" s="298">
        <v>2</v>
      </c>
      <c r="CV20" s="298">
        <v>5</v>
      </c>
      <c r="CW20" s="298">
        <v>6</v>
      </c>
      <c r="CX20" s="298">
        <v>3</v>
      </c>
      <c r="CY20" s="298">
        <v>2</v>
      </c>
      <c r="CZ20" s="298">
        <v>2</v>
      </c>
      <c r="DA20" s="298">
        <v>5</v>
      </c>
      <c r="DB20" s="298">
        <v>6</v>
      </c>
      <c r="DC20" s="298">
        <v>3</v>
      </c>
      <c r="DD20" s="298">
        <v>2</v>
      </c>
      <c r="DE20" s="298">
        <v>2</v>
      </c>
      <c r="DF20" s="298">
        <v>5</v>
      </c>
      <c r="DG20" s="298">
        <v>6</v>
      </c>
      <c r="DH20" s="298">
        <v>3</v>
      </c>
      <c r="DI20" s="298">
        <v>2</v>
      </c>
      <c r="DJ20" s="298">
        <v>2</v>
      </c>
      <c r="DK20" s="298">
        <v>5</v>
      </c>
      <c r="DL20" s="298">
        <v>6</v>
      </c>
      <c r="DM20" s="298">
        <v>3</v>
      </c>
      <c r="DN20" s="298">
        <v>2</v>
      </c>
    </row>
    <row r="21" spans="1:118">
      <c r="A21" s="1">
        <v>20</v>
      </c>
      <c r="B21" s="1" t="s">
        <v>21</v>
      </c>
      <c r="C21" s="1" t="s">
        <v>17</v>
      </c>
      <c r="D21" s="17">
        <v>13</v>
      </c>
      <c r="E21" s="17" t="s">
        <v>22</v>
      </c>
      <c r="F21" s="17" t="s">
        <v>22</v>
      </c>
      <c r="G21" s="17" t="s">
        <v>22</v>
      </c>
      <c r="H21" s="17" t="s">
        <v>22</v>
      </c>
      <c r="I21" s="37">
        <v>24</v>
      </c>
      <c r="J21" s="37">
        <v>31</v>
      </c>
      <c r="K21" s="38">
        <v>24</v>
      </c>
      <c r="L21" s="37">
        <v>29</v>
      </c>
      <c r="M21" s="37">
        <v>25</v>
      </c>
      <c r="N21" s="37"/>
      <c r="O21" s="37">
        <v>15</v>
      </c>
      <c r="P21" s="38">
        <v>3</v>
      </c>
      <c r="Q21" s="37">
        <v>20</v>
      </c>
      <c r="R21" s="37">
        <v>0</v>
      </c>
      <c r="S21" s="37"/>
      <c r="T21" s="37">
        <v>8</v>
      </c>
      <c r="U21" s="38">
        <v>13</v>
      </c>
      <c r="V21" s="37">
        <v>15</v>
      </c>
      <c r="W21" s="37">
        <v>4</v>
      </c>
      <c r="X21" s="23" t="s">
        <v>22</v>
      </c>
      <c r="Y21" s="23" t="s">
        <v>22</v>
      </c>
      <c r="Z21" s="26" t="s">
        <v>22</v>
      </c>
      <c r="AA21" s="23" t="s">
        <v>24</v>
      </c>
      <c r="AB21" s="23" t="s">
        <v>24</v>
      </c>
      <c r="AC21" s="23">
        <v>5</v>
      </c>
      <c r="AD21" s="23">
        <v>9</v>
      </c>
      <c r="AE21" s="26">
        <v>10</v>
      </c>
      <c r="AF21" s="23">
        <v>11</v>
      </c>
      <c r="AG21" s="23">
        <v>4</v>
      </c>
      <c r="AH21" s="23">
        <v>3</v>
      </c>
      <c r="AI21" s="23">
        <v>2</v>
      </c>
      <c r="AJ21" s="26">
        <v>4</v>
      </c>
      <c r="AK21" s="23">
        <v>2</v>
      </c>
      <c r="AL21" s="23">
        <v>3</v>
      </c>
      <c r="AM21" s="23">
        <v>8</v>
      </c>
      <c r="AN21" s="23">
        <v>3</v>
      </c>
      <c r="AO21" s="26">
        <v>1</v>
      </c>
      <c r="AP21" s="23">
        <v>3</v>
      </c>
      <c r="AQ21" s="23">
        <v>4</v>
      </c>
      <c r="AR21" s="23" t="s">
        <v>22</v>
      </c>
      <c r="AS21" s="23">
        <v>4</v>
      </c>
      <c r="AT21" s="26">
        <v>9</v>
      </c>
      <c r="AU21" s="23">
        <v>3</v>
      </c>
      <c r="AV21" s="23">
        <v>6</v>
      </c>
      <c r="AW21" s="23" t="s">
        <v>24</v>
      </c>
      <c r="AX21" s="23">
        <v>7</v>
      </c>
      <c r="AY21" s="26">
        <v>7</v>
      </c>
      <c r="AZ21" s="23">
        <v>4</v>
      </c>
      <c r="BA21" s="23">
        <v>15</v>
      </c>
      <c r="BB21" s="23" t="s">
        <v>25</v>
      </c>
      <c r="BC21" s="23">
        <v>5</v>
      </c>
      <c r="BD21" s="26">
        <v>3</v>
      </c>
      <c r="BE21" s="23">
        <v>1</v>
      </c>
      <c r="BF21" s="23">
        <v>4</v>
      </c>
      <c r="BG21" s="298">
        <v>2</v>
      </c>
      <c r="BH21" s="298">
        <v>5</v>
      </c>
      <c r="BI21" s="298">
        <v>6</v>
      </c>
      <c r="BJ21" s="298">
        <v>3</v>
      </c>
      <c r="BK21" s="298">
        <v>2</v>
      </c>
      <c r="BL21" s="298">
        <v>2</v>
      </c>
      <c r="BM21" s="298">
        <v>5</v>
      </c>
      <c r="BN21" s="298">
        <v>6</v>
      </c>
      <c r="BO21" s="298">
        <v>3</v>
      </c>
      <c r="BP21" s="298">
        <v>2</v>
      </c>
      <c r="BQ21" s="298">
        <v>2</v>
      </c>
      <c r="BR21" s="298">
        <v>5</v>
      </c>
      <c r="BS21" s="298">
        <v>6</v>
      </c>
      <c r="BT21" s="298">
        <v>3</v>
      </c>
      <c r="BU21" s="298">
        <v>2</v>
      </c>
      <c r="BV21" s="298">
        <v>2</v>
      </c>
      <c r="BW21" s="298">
        <v>5</v>
      </c>
      <c r="BX21" s="298">
        <v>6</v>
      </c>
      <c r="BY21" s="298">
        <v>3</v>
      </c>
      <c r="BZ21" s="298">
        <v>2</v>
      </c>
      <c r="CA21" s="298">
        <v>2</v>
      </c>
      <c r="CB21" s="298">
        <v>5</v>
      </c>
      <c r="CC21" s="298">
        <v>6</v>
      </c>
      <c r="CD21" s="298">
        <v>3</v>
      </c>
      <c r="CE21" s="298">
        <v>2</v>
      </c>
      <c r="CF21" s="298">
        <v>2</v>
      </c>
      <c r="CG21" s="298">
        <v>5</v>
      </c>
      <c r="CH21" s="298">
        <v>6</v>
      </c>
      <c r="CI21" s="298">
        <v>3</v>
      </c>
      <c r="CJ21" s="298">
        <v>2</v>
      </c>
      <c r="CK21" s="298">
        <v>2</v>
      </c>
      <c r="CL21" s="298">
        <v>5</v>
      </c>
      <c r="CM21" s="298">
        <v>6</v>
      </c>
      <c r="CN21" s="298">
        <v>3</v>
      </c>
      <c r="CO21" s="298">
        <v>2</v>
      </c>
      <c r="CP21" s="298">
        <v>2</v>
      </c>
      <c r="CQ21" s="298">
        <v>5</v>
      </c>
      <c r="CR21" s="298">
        <v>6</v>
      </c>
      <c r="CS21" s="298">
        <v>3</v>
      </c>
      <c r="CT21" s="298">
        <v>2</v>
      </c>
      <c r="CU21" s="298">
        <v>2</v>
      </c>
      <c r="CV21" s="298">
        <v>5</v>
      </c>
      <c r="CW21" s="298">
        <v>6</v>
      </c>
      <c r="CX21" s="298">
        <v>3</v>
      </c>
      <c r="CY21" s="298">
        <v>2</v>
      </c>
      <c r="CZ21" s="298">
        <v>2</v>
      </c>
      <c r="DA21" s="298">
        <v>5</v>
      </c>
      <c r="DB21" s="298">
        <v>6</v>
      </c>
      <c r="DC21" s="298">
        <v>3</v>
      </c>
      <c r="DD21" s="298">
        <v>2</v>
      </c>
      <c r="DE21" s="298">
        <v>2</v>
      </c>
      <c r="DF21" s="298">
        <v>5</v>
      </c>
      <c r="DG21" s="298">
        <v>6</v>
      </c>
      <c r="DH21" s="298">
        <v>3</v>
      </c>
      <c r="DI21" s="298">
        <v>2</v>
      </c>
      <c r="DJ21" s="298">
        <v>2</v>
      </c>
      <c r="DK21" s="298">
        <v>5</v>
      </c>
      <c r="DL21" s="298">
        <v>6</v>
      </c>
      <c r="DM21" s="298">
        <v>3</v>
      </c>
      <c r="DN21" s="298">
        <v>2</v>
      </c>
    </row>
    <row r="22" spans="1:118">
      <c r="A22" s="1">
        <v>21</v>
      </c>
      <c r="B22" s="1" t="s">
        <v>21</v>
      </c>
      <c r="C22" s="1" t="s">
        <v>17</v>
      </c>
      <c r="D22" s="17">
        <v>6</v>
      </c>
      <c r="E22" s="17">
        <v>2</v>
      </c>
      <c r="F22" s="17">
        <v>4</v>
      </c>
      <c r="G22" s="17">
        <v>0</v>
      </c>
      <c r="H22" s="17">
        <v>0</v>
      </c>
      <c r="I22" s="37">
        <v>24</v>
      </c>
      <c r="J22" s="37">
        <v>22</v>
      </c>
      <c r="K22" s="38">
        <v>23</v>
      </c>
      <c r="L22" s="37">
        <v>23</v>
      </c>
      <c r="M22" s="37">
        <v>23</v>
      </c>
      <c r="N22" s="37">
        <v>24</v>
      </c>
      <c r="O22" s="37">
        <v>2</v>
      </c>
      <c r="P22" s="38">
        <v>1</v>
      </c>
      <c r="Q22" s="37">
        <v>4</v>
      </c>
      <c r="R22" s="37">
        <v>0</v>
      </c>
      <c r="S22" s="37">
        <v>0</v>
      </c>
      <c r="T22" s="37">
        <v>4</v>
      </c>
      <c r="U22" s="38">
        <v>0</v>
      </c>
      <c r="V22" s="37">
        <v>4</v>
      </c>
      <c r="W22" s="37">
        <v>0</v>
      </c>
      <c r="X22" s="23" t="s">
        <v>24</v>
      </c>
      <c r="Y22" s="23" t="s">
        <v>22</v>
      </c>
      <c r="Z22" s="26" t="s">
        <v>22</v>
      </c>
      <c r="AA22" s="23" t="s">
        <v>22</v>
      </c>
      <c r="AB22" s="23" t="s">
        <v>22</v>
      </c>
      <c r="AC22" s="23">
        <v>8</v>
      </c>
      <c r="AD22" s="23">
        <v>5</v>
      </c>
      <c r="AE22" s="26">
        <v>6</v>
      </c>
      <c r="AF22" s="23">
        <v>5</v>
      </c>
      <c r="AG22" s="23">
        <v>4</v>
      </c>
      <c r="AH22" s="23">
        <v>2</v>
      </c>
      <c r="AI22" s="23">
        <v>3</v>
      </c>
      <c r="AJ22" s="26">
        <v>3</v>
      </c>
      <c r="AK22" s="23">
        <v>6</v>
      </c>
      <c r="AL22" s="23">
        <v>7</v>
      </c>
      <c r="AM22" s="23">
        <v>5</v>
      </c>
      <c r="AN22" s="23">
        <v>6</v>
      </c>
      <c r="AO22" s="26">
        <v>8</v>
      </c>
      <c r="AP22" s="23">
        <v>8</v>
      </c>
      <c r="AQ22" s="23">
        <v>9</v>
      </c>
      <c r="AR22" s="23" t="s">
        <v>26</v>
      </c>
      <c r="AS22" s="23">
        <v>6</v>
      </c>
      <c r="AT22" s="26">
        <v>4</v>
      </c>
      <c r="AU22" s="23">
        <v>3</v>
      </c>
      <c r="AV22" s="23">
        <v>3</v>
      </c>
      <c r="AW22" s="23" t="s">
        <v>26</v>
      </c>
      <c r="AX22" s="23">
        <v>12</v>
      </c>
      <c r="AY22" s="26">
        <v>17</v>
      </c>
      <c r="AZ22" s="23">
        <v>13</v>
      </c>
      <c r="BA22" s="23">
        <v>18</v>
      </c>
      <c r="BB22" s="23" t="s">
        <v>26</v>
      </c>
      <c r="BC22" s="23">
        <v>2</v>
      </c>
      <c r="BD22" s="26">
        <v>1</v>
      </c>
      <c r="BE22" s="23">
        <v>3</v>
      </c>
      <c r="BF22" s="23">
        <v>2</v>
      </c>
      <c r="BG22" s="298">
        <v>2</v>
      </c>
      <c r="BH22" s="298">
        <v>5</v>
      </c>
      <c r="BI22" s="298">
        <v>6</v>
      </c>
      <c r="BJ22" s="298">
        <v>3</v>
      </c>
      <c r="BK22" s="298">
        <v>2</v>
      </c>
      <c r="BL22" s="298">
        <v>2</v>
      </c>
      <c r="BM22" s="298">
        <v>5</v>
      </c>
      <c r="BN22" s="298">
        <v>6</v>
      </c>
      <c r="BO22" s="298">
        <v>3</v>
      </c>
      <c r="BP22" s="298">
        <v>2</v>
      </c>
      <c r="BQ22" s="298">
        <v>2</v>
      </c>
      <c r="BR22" s="298">
        <v>5</v>
      </c>
      <c r="BS22" s="298">
        <v>6</v>
      </c>
      <c r="BT22" s="298">
        <v>3</v>
      </c>
      <c r="BU22" s="298">
        <v>2</v>
      </c>
      <c r="BV22" s="298">
        <v>2</v>
      </c>
      <c r="BW22" s="298">
        <v>5</v>
      </c>
      <c r="BX22" s="298">
        <v>6</v>
      </c>
      <c r="BY22" s="298">
        <v>3</v>
      </c>
      <c r="BZ22" s="298">
        <v>2</v>
      </c>
      <c r="CA22" s="298">
        <v>2</v>
      </c>
      <c r="CB22" s="298">
        <v>5</v>
      </c>
      <c r="CC22" s="298">
        <v>6</v>
      </c>
      <c r="CD22" s="298">
        <v>3</v>
      </c>
      <c r="CE22" s="298">
        <v>2</v>
      </c>
      <c r="CF22" s="298">
        <v>2</v>
      </c>
      <c r="CG22" s="298">
        <v>5</v>
      </c>
      <c r="CH22" s="298">
        <v>6</v>
      </c>
      <c r="CI22" s="298">
        <v>3</v>
      </c>
      <c r="CJ22" s="298">
        <v>2</v>
      </c>
      <c r="CK22" s="298">
        <v>2</v>
      </c>
      <c r="CL22" s="298">
        <v>5</v>
      </c>
      <c r="CM22" s="298">
        <v>6</v>
      </c>
      <c r="CN22" s="298">
        <v>3</v>
      </c>
      <c r="CO22" s="298">
        <v>2</v>
      </c>
      <c r="CP22" s="298">
        <v>2</v>
      </c>
      <c r="CQ22" s="298">
        <v>5</v>
      </c>
      <c r="CR22" s="298">
        <v>6</v>
      </c>
      <c r="CS22" s="298">
        <v>3</v>
      </c>
      <c r="CT22" s="298">
        <v>2</v>
      </c>
      <c r="CU22" s="298">
        <v>2</v>
      </c>
      <c r="CV22" s="298">
        <v>5</v>
      </c>
      <c r="CW22" s="298">
        <v>6</v>
      </c>
      <c r="CX22" s="298">
        <v>3</v>
      </c>
      <c r="CY22" s="298">
        <v>2</v>
      </c>
      <c r="CZ22" s="298">
        <v>2</v>
      </c>
      <c r="DA22" s="298">
        <v>5</v>
      </c>
      <c r="DB22" s="298">
        <v>6</v>
      </c>
      <c r="DC22" s="298">
        <v>3</v>
      </c>
      <c r="DD22" s="298">
        <v>2</v>
      </c>
      <c r="DE22" s="298">
        <v>2</v>
      </c>
      <c r="DF22" s="298">
        <v>5</v>
      </c>
      <c r="DG22" s="298">
        <v>6</v>
      </c>
      <c r="DH22" s="298">
        <v>3</v>
      </c>
      <c r="DI22" s="298">
        <v>2</v>
      </c>
      <c r="DJ22" s="298">
        <v>2</v>
      </c>
      <c r="DK22" s="298">
        <v>5</v>
      </c>
      <c r="DL22" s="298">
        <v>6</v>
      </c>
      <c r="DM22" s="298">
        <v>3</v>
      </c>
      <c r="DN22" s="298">
        <v>2</v>
      </c>
    </row>
    <row r="23" spans="1:118">
      <c r="A23" s="1">
        <v>22</v>
      </c>
      <c r="B23" s="1" t="s">
        <v>21</v>
      </c>
      <c r="C23" s="1" t="s">
        <v>17</v>
      </c>
      <c r="D23" s="17">
        <v>11</v>
      </c>
      <c r="E23" s="17" t="s">
        <v>24</v>
      </c>
      <c r="F23" s="17">
        <v>8</v>
      </c>
      <c r="G23" s="17" t="s">
        <v>24</v>
      </c>
      <c r="H23" s="17" t="s">
        <v>24</v>
      </c>
      <c r="I23" s="17">
        <v>16</v>
      </c>
      <c r="J23" s="17">
        <v>19</v>
      </c>
      <c r="K23" s="17">
        <v>19</v>
      </c>
      <c r="L23" s="17">
        <v>19</v>
      </c>
      <c r="M23" s="17">
        <v>19</v>
      </c>
      <c r="N23" s="17">
        <v>13</v>
      </c>
      <c r="O23" s="17">
        <v>3</v>
      </c>
      <c r="P23" s="17">
        <v>2</v>
      </c>
      <c r="Q23" s="17">
        <v>8</v>
      </c>
      <c r="R23" s="17">
        <v>5</v>
      </c>
      <c r="S23" s="17">
        <v>2</v>
      </c>
      <c r="T23" s="17">
        <v>4</v>
      </c>
      <c r="U23" s="17">
        <v>3</v>
      </c>
      <c r="V23" s="17">
        <v>2</v>
      </c>
      <c r="W23" s="17">
        <v>4</v>
      </c>
      <c r="X23" s="23" t="s">
        <v>22</v>
      </c>
      <c r="Y23" s="23" t="s">
        <v>22</v>
      </c>
      <c r="Z23" s="26" t="s">
        <v>22</v>
      </c>
      <c r="AA23" s="23" t="s">
        <v>22</v>
      </c>
      <c r="AB23" s="23" t="s">
        <v>22</v>
      </c>
      <c r="AC23" s="23">
        <v>4</v>
      </c>
      <c r="AD23" s="23">
        <v>2</v>
      </c>
      <c r="AE23" s="26">
        <v>3</v>
      </c>
      <c r="AF23" s="23">
        <v>2</v>
      </c>
      <c r="AG23" s="23">
        <v>3</v>
      </c>
      <c r="AH23" s="23">
        <v>3</v>
      </c>
      <c r="AI23" s="23">
        <v>4</v>
      </c>
      <c r="AJ23" s="26">
        <v>3</v>
      </c>
      <c r="AK23" s="23">
        <v>5</v>
      </c>
      <c r="AL23" s="23">
        <v>6</v>
      </c>
      <c r="AM23" s="23">
        <v>5</v>
      </c>
      <c r="AN23" s="23">
        <v>4</v>
      </c>
      <c r="AO23" s="26">
        <v>5</v>
      </c>
      <c r="AP23" s="23">
        <v>7</v>
      </c>
      <c r="AQ23" s="23">
        <v>8</v>
      </c>
      <c r="AR23" s="8" t="s">
        <v>22</v>
      </c>
      <c r="AS23" s="8">
        <v>9</v>
      </c>
      <c r="AT23" s="8">
        <v>16</v>
      </c>
      <c r="AU23" s="8">
        <v>6</v>
      </c>
      <c r="AV23" s="8">
        <v>6</v>
      </c>
      <c r="AW23" s="8" t="s">
        <v>22</v>
      </c>
      <c r="AX23" s="8">
        <v>2</v>
      </c>
      <c r="AY23" s="8">
        <v>3</v>
      </c>
      <c r="AZ23" s="8">
        <v>2</v>
      </c>
      <c r="BA23" s="8">
        <v>13</v>
      </c>
      <c r="BB23" s="8" t="s">
        <v>22</v>
      </c>
      <c r="BC23" s="8">
        <v>1</v>
      </c>
      <c r="BD23" s="8">
        <v>1</v>
      </c>
      <c r="BE23" s="8">
        <v>0</v>
      </c>
      <c r="BF23" s="8">
        <v>0</v>
      </c>
      <c r="BG23" s="298">
        <v>2</v>
      </c>
      <c r="BH23" s="298">
        <v>5</v>
      </c>
      <c r="BI23" s="298">
        <v>6</v>
      </c>
      <c r="BJ23" s="298">
        <v>3</v>
      </c>
      <c r="BK23" s="298">
        <v>2</v>
      </c>
      <c r="BL23" s="298">
        <v>2</v>
      </c>
      <c r="BM23" s="298">
        <v>5</v>
      </c>
      <c r="BN23" s="298">
        <v>6</v>
      </c>
      <c r="BO23" s="298">
        <v>3</v>
      </c>
      <c r="BP23" s="298">
        <v>2</v>
      </c>
      <c r="BQ23" s="298">
        <v>2</v>
      </c>
      <c r="BR23" s="298">
        <v>5</v>
      </c>
      <c r="BS23" s="298">
        <v>6</v>
      </c>
      <c r="BT23" s="298">
        <v>3</v>
      </c>
      <c r="BU23" s="298">
        <v>2</v>
      </c>
      <c r="BV23" s="298">
        <v>2</v>
      </c>
      <c r="BW23" s="298">
        <v>5</v>
      </c>
      <c r="BX23" s="298">
        <v>6</v>
      </c>
      <c r="BY23" s="298">
        <v>3</v>
      </c>
      <c r="BZ23" s="298">
        <v>2</v>
      </c>
      <c r="CA23" s="298">
        <v>2</v>
      </c>
      <c r="CB23" s="298">
        <v>5</v>
      </c>
      <c r="CC23" s="298">
        <v>6</v>
      </c>
      <c r="CD23" s="298">
        <v>3</v>
      </c>
      <c r="CE23" s="298">
        <v>2</v>
      </c>
      <c r="CF23" s="298">
        <v>2</v>
      </c>
      <c r="CG23" s="298">
        <v>5</v>
      </c>
      <c r="CH23" s="298">
        <v>6</v>
      </c>
      <c r="CI23" s="298">
        <v>3</v>
      </c>
      <c r="CJ23" s="298">
        <v>2</v>
      </c>
      <c r="CK23" s="298">
        <v>2</v>
      </c>
      <c r="CL23" s="298">
        <v>5</v>
      </c>
      <c r="CM23" s="298">
        <v>6</v>
      </c>
      <c r="CN23" s="298">
        <v>3</v>
      </c>
      <c r="CO23" s="298">
        <v>2</v>
      </c>
      <c r="CP23" s="298">
        <v>2</v>
      </c>
      <c r="CQ23" s="298">
        <v>5</v>
      </c>
      <c r="CR23" s="298">
        <v>6</v>
      </c>
      <c r="CS23" s="298">
        <v>3</v>
      </c>
      <c r="CT23" s="298">
        <v>2</v>
      </c>
      <c r="CU23" s="298">
        <v>2</v>
      </c>
      <c r="CV23" s="298">
        <v>5</v>
      </c>
      <c r="CW23" s="298">
        <v>6</v>
      </c>
      <c r="CX23" s="298">
        <v>3</v>
      </c>
      <c r="CY23" s="298">
        <v>2</v>
      </c>
      <c r="CZ23" s="298">
        <v>2</v>
      </c>
      <c r="DA23" s="298">
        <v>5</v>
      </c>
      <c r="DB23" s="298">
        <v>6</v>
      </c>
      <c r="DC23" s="298">
        <v>3</v>
      </c>
      <c r="DD23" s="298">
        <v>2</v>
      </c>
      <c r="DE23" s="298">
        <v>2</v>
      </c>
      <c r="DF23" s="298">
        <v>5</v>
      </c>
      <c r="DG23" s="298">
        <v>6</v>
      </c>
      <c r="DH23" s="298">
        <v>3</v>
      </c>
      <c r="DI23" s="298">
        <v>2</v>
      </c>
      <c r="DJ23" s="298">
        <v>2</v>
      </c>
      <c r="DK23" s="298">
        <v>5</v>
      </c>
      <c r="DL23" s="298">
        <v>6</v>
      </c>
      <c r="DM23" s="298">
        <v>3</v>
      </c>
      <c r="DN23" s="298">
        <v>2</v>
      </c>
    </row>
    <row r="24" spans="1:118">
      <c r="A24" s="1">
        <v>23</v>
      </c>
      <c r="B24" s="1" t="s">
        <v>21</v>
      </c>
      <c r="C24" s="1" t="s">
        <v>17</v>
      </c>
      <c r="D24" s="17">
        <v>12</v>
      </c>
      <c r="E24" s="17">
        <v>0</v>
      </c>
      <c r="F24" s="17">
        <v>0</v>
      </c>
      <c r="G24" s="17">
        <v>12</v>
      </c>
      <c r="H24" s="17">
        <v>0</v>
      </c>
      <c r="I24" s="36">
        <v>12</v>
      </c>
      <c r="J24" s="36">
        <v>12</v>
      </c>
      <c r="K24" s="36">
        <v>12</v>
      </c>
      <c r="L24" s="36">
        <v>12</v>
      </c>
      <c r="M24" s="36"/>
      <c r="N24" s="36">
        <v>12</v>
      </c>
      <c r="O24" s="36">
        <v>12</v>
      </c>
      <c r="P24" s="36">
        <v>12</v>
      </c>
      <c r="Q24" s="36">
        <v>2</v>
      </c>
      <c r="R24" s="36"/>
      <c r="S24" s="36">
        <v>0</v>
      </c>
      <c r="T24" s="36">
        <v>2</v>
      </c>
      <c r="U24" s="36">
        <v>2</v>
      </c>
      <c r="V24" s="36">
        <v>2</v>
      </c>
      <c r="W24" s="36"/>
      <c r="AC24" s="25">
        <v>5</v>
      </c>
      <c r="AD24" s="25">
        <v>2</v>
      </c>
      <c r="AE24" s="25">
        <v>2</v>
      </c>
      <c r="AF24" s="25">
        <v>2</v>
      </c>
      <c r="AG24" s="25"/>
      <c r="AH24" s="25">
        <v>6</v>
      </c>
      <c r="AI24" s="25">
        <v>8</v>
      </c>
      <c r="AJ24" s="25">
        <v>8</v>
      </c>
      <c r="AK24" s="25">
        <v>8</v>
      </c>
      <c r="AL24" s="25"/>
      <c r="AM24" s="25">
        <v>2</v>
      </c>
      <c r="AN24" s="25">
        <v>2</v>
      </c>
      <c r="AO24" s="25">
        <v>2</v>
      </c>
      <c r="AP24" s="25">
        <v>2</v>
      </c>
      <c r="AQ24" s="25"/>
      <c r="AR24" s="25">
        <v>6</v>
      </c>
      <c r="AS24" s="25">
        <v>12</v>
      </c>
      <c r="AT24" s="25">
        <v>12</v>
      </c>
      <c r="AU24" s="25">
        <v>8</v>
      </c>
      <c r="AV24" s="25"/>
      <c r="AW24" s="25">
        <v>2</v>
      </c>
      <c r="AX24" s="25">
        <v>0</v>
      </c>
      <c r="AY24" s="25">
        <v>0</v>
      </c>
      <c r="AZ24" s="25">
        <v>2</v>
      </c>
      <c r="BA24" s="25"/>
      <c r="BB24" s="25">
        <v>3</v>
      </c>
      <c r="BC24" s="25">
        <v>0</v>
      </c>
      <c r="BD24" s="25">
        <v>0</v>
      </c>
      <c r="BE24" s="25">
        <v>2</v>
      </c>
      <c r="BF24" s="25"/>
      <c r="BG24" s="298">
        <v>2</v>
      </c>
      <c r="BH24" s="298">
        <v>5</v>
      </c>
      <c r="BI24" s="298">
        <v>6</v>
      </c>
      <c r="BJ24" s="298">
        <v>3</v>
      </c>
      <c r="BK24" s="298">
        <v>2</v>
      </c>
      <c r="BL24" s="298">
        <v>2</v>
      </c>
      <c r="BM24" s="298">
        <v>5</v>
      </c>
      <c r="BN24" s="298">
        <v>6</v>
      </c>
      <c r="BO24" s="298">
        <v>3</v>
      </c>
      <c r="BP24" s="298">
        <v>2</v>
      </c>
      <c r="BQ24" s="298">
        <v>2</v>
      </c>
      <c r="BR24" s="298">
        <v>5</v>
      </c>
      <c r="BS24" s="298">
        <v>6</v>
      </c>
      <c r="BT24" s="298">
        <v>3</v>
      </c>
      <c r="BU24" s="298">
        <v>2</v>
      </c>
      <c r="BV24" s="298">
        <v>2</v>
      </c>
      <c r="BW24" s="298">
        <v>5</v>
      </c>
      <c r="BX24" s="298">
        <v>6</v>
      </c>
      <c r="BY24" s="298">
        <v>3</v>
      </c>
      <c r="BZ24" s="298">
        <v>2</v>
      </c>
      <c r="CA24" s="298">
        <v>2</v>
      </c>
      <c r="CB24" s="298">
        <v>5</v>
      </c>
      <c r="CC24" s="298">
        <v>6</v>
      </c>
      <c r="CD24" s="298">
        <v>3</v>
      </c>
      <c r="CE24" s="298">
        <v>2</v>
      </c>
      <c r="CF24" s="298">
        <v>2</v>
      </c>
      <c r="CG24" s="298">
        <v>5</v>
      </c>
      <c r="CH24" s="298">
        <v>6</v>
      </c>
      <c r="CI24" s="298">
        <v>3</v>
      </c>
      <c r="CJ24" s="298">
        <v>2</v>
      </c>
      <c r="CK24" s="298">
        <v>2</v>
      </c>
      <c r="CL24" s="298">
        <v>5</v>
      </c>
      <c r="CM24" s="298">
        <v>6</v>
      </c>
      <c r="CN24" s="298">
        <v>3</v>
      </c>
      <c r="CO24" s="298">
        <v>2</v>
      </c>
      <c r="CP24" s="298">
        <v>2</v>
      </c>
      <c r="CQ24" s="298">
        <v>5</v>
      </c>
      <c r="CR24" s="298">
        <v>6</v>
      </c>
      <c r="CS24" s="298">
        <v>3</v>
      </c>
      <c r="CT24" s="298">
        <v>2</v>
      </c>
      <c r="CU24" s="298">
        <v>2</v>
      </c>
      <c r="CV24" s="298">
        <v>5</v>
      </c>
      <c r="CW24" s="298">
        <v>6</v>
      </c>
      <c r="CX24" s="298">
        <v>3</v>
      </c>
      <c r="CY24" s="298">
        <v>2</v>
      </c>
      <c r="CZ24" s="298">
        <v>2</v>
      </c>
      <c r="DA24" s="298">
        <v>5</v>
      </c>
      <c r="DB24" s="298">
        <v>6</v>
      </c>
      <c r="DC24" s="298">
        <v>3</v>
      </c>
      <c r="DD24" s="298">
        <v>2</v>
      </c>
      <c r="DE24" s="298">
        <v>2</v>
      </c>
      <c r="DF24" s="298">
        <v>5</v>
      </c>
      <c r="DG24" s="298">
        <v>6</v>
      </c>
      <c r="DH24" s="298">
        <v>3</v>
      </c>
      <c r="DI24" s="298">
        <v>2</v>
      </c>
      <c r="DJ24" s="298">
        <v>2</v>
      </c>
      <c r="DK24" s="298">
        <v>5</v>
      </c>
      <c r="DL24" s="298">
        <v>6</v>
      </c>
      <c r="DM24" s="298">
        <v>3</v>
      </c>
      <c r="DN24" s="298">
        <v>2</v>
      </c>
    </row>
    <row r="25" spans="1:118">
      <c r="A25" s="1">
        <v>24</v>
      </c>
      <c r="B25" s="1" t="s">
        <v>21</v>
      </c>
      <c r="C25" s="1" t="s">
        <v>17</v>
      </c>
      <c r="D25" s="17">
        <v>2</v>
      </c>
      <c r="E25" s="17">
        <v>20</v>
      </c>
      <c r="F25" s="17">
        <v>7</v>
      </c>
      <c r="G25" s="17">
        <v>23</v>
      </c>
      <c r="H25" s="17">
        <v>2</v>
      </c>
      <c r="I25" s="39">
        <v>15</v>
      </c>
      <c r="J25" s="39">
        <v>15</v>
      </c>
      <c r="K25" s="39">
        <v>29</v>
      </c>
      <c r="L25" s="39">
        <v>27</v>
      </c>
      <c r="M25" s="39">
        <v>27</v>
      </c>
      <c r="N25" s="39">
        <v>30</v>
      </c>
      <c r="O25" s="39">
        <v>0</v>
      </c>
      <c r="P25" s="39">
        <v>0</v>
      </c>
      <c r="Q25" s="39">
        <v>0</v>
      </c>
      <c r="R25" s="39">
        <v>0</v>
      </c>
      <c r="S25" s="39">
        <v>0</v>
      </c>
      <c r="T25" s="39"/>
      <c r="U25" s="39">
        <v>13</v>
      </c>
      <c r="V25" s="39">
        <v>2</v>
      </c>
      <c r="W25" s="39">
        <v>0</v>
      </c>
      <c r="AC25" s="11">
        <v>2</v>
      </c>
      <c r="AD25" s="11">
        <v>0</v>
      </c>
      <c r="AE25" s="11">
        <v>0</v>
      </c>
      <c r="AF25" s="11">
        <v>0</v>
      </c>
      <c r="AG25" s="11">
        <v>0</v>
      </c>
      <c r="AH25" s="11">
        <v>2</v>
      </c>
      <c r="AI25" s="11"/>
      <c r="AJ25" s="11">
        <v>6</v>
      </c>
      <c r="AK25" s="11">
        <v>6</v>
      </c>
      <c r="AL25" s="11">
        <v>6</v>
      </c>
      <c r="AM25" s="11">
        <v>11</v>
      </c>
      <c r="AN25" s="11"/>
      <c r="AO25" s="11">
        <v>21</v>
      </c>
      <c r="AP25" s="11">
        <v>21</v>
      </c>
      <c r="AQ25" s="11">
        <v>21</v>
      </c>
      <c r="AR25" s="11">
        <v>13</v>
      </c>
      <c r="AS25" s="11">
        <v>13</v>
      </c>
      <c r="AT25" s="11">
        <v>13</v>
      </c>
      <c r="AU25" s="11">
        <v>24</v>
      </c>
      <c r="AV25" s="11">
        <v>24</v>
      </c>
      <c r="AW25" s="11">
        <v>0</v>
      </c>
      <c r="AX25" s="11">
        <v>0</v>
      </c>
      <c r="AY25" s="11">
        <v>1</v>
      </c>
      <c r="AZ25" s="11">
        <v>1</v>
      </c>
      <c r="BA25" s="11">
        <v>3</v>
      </c>
      <c r="BB25" s="11">
        <v>2</v>
      </c>
      <c r="BC25" s="11"/>
      <c r="BD25" s="11">
        <v>2</v>
      </c>
      <c r="BE25" s="11">
        <v>2</v>
      </c>
      <c r="BF25" s="11">
        <v>0</v>
      </c>
      <c r="BG25" s="298">
        <v>2</v>
      </c>
      <c r="BH25" s="298">
        <v>5</v>
      </c>
      <c r="BI25" s="298">
        <v>6</v>
      </c>
      <c r="BJ25" s="298">
        <v>3</v>
      </c>
      <c r="BK25" s="298">
        <v>2</v>
      </c>
      <c r="BL25" s="298">
        <v>2</v>
      </c>
      <c r="BM25" s="298">
        <v>5</v>
      </c>
      <c r="BN25" s="298">
        <v>6</v>
      </c>
      <c r="BO25" s="298">
        <v>3</v>
      </c>
      <c r="BP25" s="298">
        <v>2</v>
      </c>
      <c r="BQ25" s="298">
        <v>2</v>
      </c>
      <c r="BR25" s="298">
        <v>5</v>
      </c>
      <c r="BS25" s="298">
        <v>6</v>
      </c>
      <c r="BT25" s="298">
        <v>3</v>
      </c>
      <c r="BU25" s="298">
        <v>2</v>
      </c>
      <c r="BV25" s="298">
        <v>2</v>
      </c>
      <c r="BW25" s="298">
        <v>5</v>
      </c>
      <c r="BX25" s="298">
        <v>6</v>
      </c>
      <c r="BY25" s="298">
        <v>3</v>
      </c>
      <c r="BZ25" s="298">
        <v>2</v>
      </c>
      <c r="CA25" s="298">
        <v>2</v>
      </c>
      <c r="CB25" s="298">
        <v>5</v>
      </c>
      <c r="CC25" s="298">
        <v>6</v>
      </c>
      <c r="CD25" s="298">
        <v>3</v>
      </c>
      <c r="CE25" s="298">
        <v>2</v>
      </c>
      <c r="CF25" s="298">
        <v>2</v>
      </c>
      <c r="CG25" s="298">
        <v>5</v>
      </c>
      <c r="CH25" s="298">
        <v>6</v>
      </c>
      <c r="CI25" s="298">
        <v>3</v>
      </c>
      <c r="CJ25" s="298">
        <v>2</v>
      </c>
      <c r="CK25" s="298">
        <v>2</v>
      </c>
      <c r="CL25" s="298">
        <v>5</v>
      </c>
      <c r="CM25" s="298">
        <v>6</v>
      </c>
      <c r="CN25" s="298">
        <v>3</v>
      </c>
      <c r="CO25" s="298">
        <v>2</v>
      </c>
      <c r="CP25" s="298">
        <v>2</v>
      </c>
      <c r="CQ25" s="298">
        <v>5</v>
      </c>
      <c r="CR25" s="298">
        <v>6</v>
      </c>
      <c r="CS25" s="298">
        <v>3</v>
      </c>
      <c r="CT25" s="298">
        <v>2</v>
      </c>
      <c r="CU25" s="298">
        <v>2</v>
      </c>
      <c r="CV25" s="298">
        <v>5</v>
      </c>
      <c r="CW25" s="298">
        <v>6</v>
      </c>
      <c r="CX25" s="298">
        <v>3</v>
      </c>
      <c r="CY25" s="298">
        <v>2</v>
      </c>
      <c r="CZ25" s="298">
        <v>2</v>
      </c>
      <c r="DA25" s="298">
        <v>5</v>
      </c>
      <c r="DB25" s="298">
        <v>6</v>
      </c>
      <c r="DC25" s="298">
        <v>3</v>
      </c>
      <c r="DD25" s="298">
        <v>2</v>
      </c>
      <c r="DE25" s="298">
        <v>2</v>
      </c>
      <c r="DF25" s="298">
        <v>5</v>
      </c>
      <c r="DG25" s="298">
        <v>6</v>
      </c>
      <c r="DH25" s="298">
        <v>3</v>
      </c>
      <c r="DI25" s="298">
        <v>2</v>
      </c>
      <c r="DJ25" s="298">
        <v>2</v>
      </c>
      <c r="DK25" s="298">
        <v>5</v>
      </c>
      <c r="DL25" s="298">
        <v>6</v>
      </c>
      <c r="DM25" s="298">
        <v>3</v>
      </c>
      <c r="DN25" s="298">
        <v>2</v>
      </c>
    </row>
    <row r="26" spans="1:118">
      <c r="A26" s="1">
        <v>25</v>
      </c>
      <c r="B26" s="1" t="s">
        <v>21</v>
      </c>
      <c r="C26" s="1" t="s">
        <v>17</v>
      </c>
      <c r="D26" s="17">
        <v>10</v>
      </c>
      <c r="E26" s="17">
        <v>10</v>
      </c>
      <c r="F26" s="17">
        <v>5</v>
      </c>
      <c r="G26" s="17">
        <v>12</v>
      </c>
      <c r="H26" s="17">
        <v>3</v>
      </c>
      <c r="I26" s="17">
        <v>24</v>
      </c>
      <c r="J26" s="17">
        <v>24</v>
      </c>
      <c r="K26" s="17">
        <v>23</v>
      </c>
      <c r="L26" s="17">
        <v>17</v>
      </c>
      <c r="M26" s="17">
        <v>15</v>
      </c>
      <c r="O26" s="17">
        <v>1</v>
      </c>
      <c r="P26" s="17">
        <v>2</v>
      </c>
      <c r="Q26" s="17">
        <v>2</v>
      </c>
      <c r="R26" s="17">
        <v>0</v>
      </c>
      <c r="T26" s="17">
        <v>1</v>
      </c>
      <c r="U26" s="17">
        <v>2</v>
      </c>
      <c r="V26" s="17">
        <v>6</v>
      </c>
      <c r="W26" s="17">
        <v>2</v>
      </c>
      <c r="AC26" s="8">
        <v>7</v>
      </c>
      <c r="AD26" s="8">
        <v>4</v>
      </c>
      <c r="AE26" s="8">
        <v>6</v>
      </c>
      <c r="AF26" s="8">
        <v>7</v>
      </c>
      <c r="AG26" s="8">
        <v>4</v>
      </c>
      <c r="AH26" s="8">
        <v>4</v>
      </c>
      <c r="AI26" s="8">
        <v>7</v>
      </c>
      <c r="AJ26" s="8">
        <v>5</v>
      </c>
      <c r="AK26" s="8">
        <v>4</v>
      </c>
      <c r="AL26" s="8">
        <v>5</v>
      </c>
      <c r="AM26" s="8">
        <v>4</v>
      </c>
      <c r="AN26" s="8">
        <v>3</v>
      </c>
      <c r="AO26" s="8">
        <v>7</v>
      </c>
      <c r="AP26" s="8">
        <v>5</v>
      </c>
      <c r="AQ26" s="8">
        <v>3</v>
      </c>
      <c r="AS26" s="8">
        <v>2</v>
      </c>
      <c r="AT26" s="8">
        <v>14</v>
      </c>
      <c r="AU26" s="8">
        <v>6</v>
      </c>
      <c r="AV26" s="8">
        <v>2</v>
      </c>
      <c r="AX26" s="8">
        <v>18</v>
      </c>
      <c r="AY26" s="8">
        <v>6</v>
      </c>
      <c r="AZ26" s="8">
        <v>10</v>
      </c>
      <c r="BA26" s="8">
        <v>10</v>
      </c>
      <c r="BC26" s="8">
        <v>3</v>
      </c>
      <c r="BD26" s="8">
        <v>2</v>
      </c>
      <c r="BE26" s="8">
        <v>1</v>
      </c>
      <c r="BF26" s="8">
        <v>3</v>
      </c>
      <c r="BG26" s="298">
        <v>2</v>
      </c>
      <c r="BH26" s="298">
        <v>5</v>
      </c>
      <c r="BI26" s="298">
        <v>6</v>
      </c>
      <c r="BJ26" s="298">
        <v>3</v>
      </c>
      <c r="BK26" s="298">
        <v>2</v>
      </c>
      <c r="BL26" s="298">
        <v>2</v>
      </c>
      <c r="BM26" s="298">
        <v>5</v>
      </c>
      <c r="BN26" s="298">
        <v>6</v>
      </c>
      <c r="BO26" s="298">
        <v>3</v>
      </c>
      <c r="BP26" s="298">
        <v>2</v>
      </c>
      <c r="BQ26" s="298">
        <v>2</v>
      </c>
      <c r="BR26" s="298">
        <v>5</v>
      </c>
      <c r="BS26" s="298">
        <v>6</v>
      </c>
      <c r="BT26" s="298">
        <v>3</v>
      </c>
      <c r="BU26" s="298">
        <v>2</v>
      </c>
      <c r="BV26" s="298">
        <v>2</v>
      </c>
      <c r="BW26" s="298">
        <v>5</v>
      </c>
      <c r="BX26" s="298">
        <v>6</v>
      </c>
      <c r="BY26" s="298">
        <v>3</v>
      </c>
      <c r="BZ26" s="298">
        <v>2</v>
      </c>
      <c r="CA26" s="298">
        <v>2</v>
      </c>
      <c r="CB26" s="298">
        <v>5</v>
      </c>
      <c r="CC26" s="298">
        <v>6</v>
      </c>
      <c r="CD26" s="298">
        <v>3</v>
      </c>
      <c r="CE26" s="298">
        <v>2</v>
      </c>
      <c r="CF26" s="298">
        <v>2</v>
      </c>
      <c r="CG26" s="298">
        <v>5</v>
      </c>
      <c r="CH26" s="298">
        <v>6</v>
      </c>
      <c r="CI26" s="298">
        <v>3</v>
      </c>
      <c r="CJ26" s="298">
        <v>2</v>
      </c>
      <c r="CK26" s="298">
        <v>2</v>
      </c>
      <c r="CL26" s="298">
        <v>5</v>
      </c>
      <c r="CM26" s="298">
        <v>6</v>
      </c>
      <c r="CN26" s="298">
        <v>3</v>
      </c>
      <c r="CO26" s="298">
        <v>2</v>
      </c>
      <c r="CP26" s="298">
        <v>2</v>
      </c>
      <c r="CQ26" s="298">
        <v>5</v>
      </c>
      <c r="CR26" s="298">
        <v>6</v>
      </c>
      <c r="CS26" s="298">
        <v>3</v>
      </c>
      <c r="CT26" s="298">
        <v>2</v>
      </c>
      <c r="CU26" s="298">
        <v>2</v>
      </c>
      <c r="CV26" s="298">
        <v>5</v>
      </c>
      <c r="CW26" s="298">
        <v>6</v>
      </c>
      <c r="CX26" s="298">
        <v>3</v>
      </c>
      <c r="CY26" s="298">
        <v>2</v>
      </c>
      <c r="CZ26" s="298">
        <v>2</v>
      </c>
      <c r="DA26" s="298">
        <v>5</v>
      </c>
      <c r="DB26" s="298">
        <v>6</v>
      </c>
      <c r="DC26" s="298">
        <v>3</v>
      </c>
      <c r="DD26" s="298">
        <v>2</v>
      </c>
      <c r="DE26" s="298">
        <v>2</v>
      </c>
      <c r="DF26" s="298">
        <v>5</v>
      </c>
      <c r="DG26" s="298">
        <v>6</v>
      </c>
      <c r="DH26" s="298">
        <v>3</v>
      </c>
      <c r="DI26" s="298">
        <v>2</v>
      </c>
      <c r="DJ26" s="298">
        <v>2</v>
      </c>
      <c r="DK26" s="298">
        <v>5</v>
      </c>
      <c r="DL26" s="298">
        <v>6</v>
      </c>
      <c r="DM26" s="298">
        <v>3</v>
      </c>
      <c r="DN26" s="298">
        <v>2</v>
      </c>
    </row>
    <row r="27" spans="1:118">
      <c r="A27" s="1">
        <v>26</v>
      </c>
      <c r="B27" s="1" t="s">
        <v>21</v>
      </c>
      <c r="C27" s="1" t="s">
        <v>17</v>
      </c>
      <c r="D27" s="17">
        <v>6</v>
      </c>
      <c r="E27" s="17">
        <v>24</v>
      </c>
      <c r="F27" s="17">
        <v>2</v>
      </c>
      <c r="G27" s="17">
        <v>20</v>
      </c>
      <c r="H27" s="17">
        <v>0</v>
      </c>
      <c r="I27" s="17">
        <v>39</v>
      </c>
      <c r="J27" s="17">
        <v>40</v>
      </c>
      <c r="K27" s="17">
        <v>27</v>
      </c>
      <c r="L27" s="17">
        <v>22</v>
      </c>
      <c r="M27" s="17">
        <v>26</v>
      </c>
      <c r="N27" s="17">
        <v>39</v>
      </c>
      <c r="O27" s="17">
        <v>1</v>
      </c>
      <c r="P27" s="17">
        <v>1</v>
      </c>
      <c r="Q27" s="17">
        <v>2</v>
      </c>
      <c r="R27" s="17">
        <v>5</v>
      </c>
      <c r="T27" s="17">
        <v>1</v>
      </c>
      <c r="U27" s="17">
        <v>14</v>
      </c>
      <c r="V27" s="17">
        <v>7</v>
      </c>
      <c r="W27" s="17">
        <v>1</v>
      </c>
      <c r="AC27" s="8">
        <v>7</v>
      </c>
      <c r="AD27" s="8">
        <v>3</v>
      </c>
      <c r="AE27" s="8">
        <v>4</v>
      </c>
      <c r="AF27" s="8">
        <v>2</v>
      </c>
      <c r="AG27" s="8">
        <v>5</v>
      </c>
      <c r="AH27" s="8">
        <v>7</v>
      </c>
      <c r="AI27" s="8">
        <v>7</v>
      </c>
      <c r="AJ27" s="8">
        <v>6</v>
      </c>
      <c r="AK27" s="8">
        <v>3</v>
      </c>
      <c r="AL27" s="8">
        <v>3</v>
      </c>
      <c r="AM27" s="8">
        <v>18</v>
      </c>
      <c r="AN27" s="8">
        <v>21</v>
      </c>
      <c r="AO27" s="8">
        <v>12</v>
      </c>
      <c r="AP27" s="8">
        <v>13</v>
      </c>
      <c r="AQ27" s="8">
        <v>16</v>
      </c>
      <c r="AS27" s="8">
        <v>5</v>
      </c>
      <c r="AT27" s="8">
        <v>7</v>
      </c>
      <c r="AU27" s="8">
        <v>5</v>
      </c>
      <c r="AV27" s="8">
        <v>3</v>
      </c>
      <c r="AX27" s="8">
        <v>33</v>
      </c>
      <c r="AY27" s="8">
        <v>12</v>
      </c>
      <c r="AZ27" s="8">
        <v>15</v>
      </c>
      <c r="BA27" s="8">
        <v>16</v>
      </c>
      <c r="BC27" s="8">
        <v>1</v>
      </c>
      <c r="BD27" s="8">
        <v>6</v>
      </c>
      <c r="BE27" s="8">
        <v>1</v>
      </c>
      <c r="BF27" s="8">
        <v>2</v>
      </c>
      <c r="BG27" s="298">
        <v>2</v>
      </c>
      <c r="BH27" s="298">
        <v>5</v>
      </c>
      <c r="BI27" s="298">
        <v>6</v>
      </c>
      <c r="BJ27" s="298">
        <v>3</v>
      </c>
      <c r="BK27" s="298">
        <v>2</v>
      </c>
      <c r="BL27" s="298">
        <v>2</v>
      </c>
      <c r="BM27" s="298">
        <v>5</v>
      </c>
      <c r="BN27" s="298">
        <v>6</v>
      </c>
      <c r="BO27" s="298">
        <v>3</v>
      </c>
      <c r="BP27" s="298">
        <v>2</v>
      </c>
      <c r="BQ27" s="298">
        <v>2</v>
      </c>
      <c r="BR27" s="298">
        <v>5</v>
      </c>
      <c r="BS27" s="298">
        <v>6</v>
      </c>
      <c r="BT27" s="298">
        <v>3</v>
      </c>
      <c r="BU27" s="298">
        <v>2</v>
      </c>
      <c r="BV27" s="298">
        <v>2</v>
      </c>
      <c r="BW27" s="298">
        <v>5</v>
      </c>
      <c r="BX27" s="298">
        <v>6</v>
      </c>
      <c r="BY27" s="298">
        <v>3</v>
      </c>
      <c r="BZ27" s="298">
        <v>2</v>
      </c>
      <c r="CA27" s="298">
        <v>2</v>
      </c>
      <c r="CB27" s="298">
        <v>5</v>
      </c>
      <c r="CC27" s="298">
        <v>6</v>
      </c>
      <c r="CD27" s="298">
        <v>3</v>
      </c>
      <c r="CE27" s="298">
        <v>2</v>
      </c>
      <c r="CF27" s="298">
        <v>2</v>
      </c>
      <c r="CG27" s="298">
        <v>5</v>
      </c>
      <c r="CH27" s="298">
        <v>6</v>
      </c>
      <c r="CI27" s="298">
        <v>3</v>
      </c>
      <c r="CJ27" s="298">
        <v>2</v>
      </c>
      <c r="CK27" s="298">
        <v>2</v>
      </c>
      <c r="CL27" s="298">
        <v>5</v>
      </c>
      <c r="CM27" s="298">
        <v>6</v>
      </c>
      <c r="CN27" s="298">
        <v>3</v>
      </c>
      <c r="CO27" s="298">
        <v>2</v>
      </c>
      <c r="CP27" s="298">
        <v>2</v>
      </c>
      <c r="CQ27" s="298">
        <v>5</v>
      </c>
      <c r="CR27" s="298">
        <v>6</v>
      </c>
      <c r="CS27" s="298">
        <v>3</v>
      </c>
      <c r="CT27" s="298">
        <v>2</v>
      </c>
      <c r="CU27" s="298">
        <v>2</v>
      </c>
      <c r="CV27" s="298">
        <v>5</v>
      </c>
      <c r="CW27" s="298">
        <v>6</v>
      </c>
      <c r="CX27" s="298">
        <v>3</v>
      </c>
      <c r="CY27" s="298">
        <v>2</v>
      </c>
      <c r="CZ27" s="298">
        <v>2</v>
      </c>
      <c r="DA27" s="298">
        <v>5</v>
      </c>
      <c r="DB27" s="298">
        <v>6</v>
      </c>
      <c r="DC27" s="298">
        <v>3</v>
      </c>
      <c r="DD27" s="298">
        <v>2</v>
      </c>
      <c r="DE27" s="298">
        <v>2</v>
      </c>
      <c r="DF27" s="298">
        <v>5</v>
      </c>
      <c r="DG27" s="298">
        <v>6</v>
      </c>
      <c r="DH27" s="298">
        <v>3</v>
      </c>
      <c r="DI27" s="298">
        <v>2</v>
      </c>
      <c r="DJ27" s="298">
        <v>2</v>
      </c>
      <c r="DK27" s="298">
        <v>5</v>
      </c>
      <c r="DL27" s="298">
        <v>6</v>
      </c>
      <c r="DM27" s="298">
        <v>3</v>
      </c>
      <c r="DN27" s="298">
        <v>2</v>
      </c>
    </row>
    <row r="28" spans="1:118">
      <c r="A28" s="1">
        <v>27</v>
      </c>
      <c r="B28" s="1" t="s">
        <v>21</v>
      </c>
      <c r="C28" s="1" t="s">
        <v>17</v>
      </c>
      <c r="D28" s="11">
        <v>3</v>
      </c>
      <c r="E28" s="11">
        <v>11</v>
      </c>
      <c r="F28" s="11">
        <v>3</v>
      </c>
      <c r="G28" s="11">
        <v>1</v>
      </c>
      <c r="H28" s="11">
        <v>3</v>
      </c>
      <c r="I28" s="12">
        <v>21</v>
      </c>
      <c r="J28" s="12">
        <v>23</v>
      </c>
      <c r="K28" s="12">
        <v>30</v>
      </c>
      <c r="L28" s="12">
        <v>34</v>
      </c>
      <c r="M28" s="12">
        <v>38</v>
      </c>
      <c r="N28" s="12">
        <v>21</v>
      </c>
      <c r="O28" s="12">
        <v>2</v>
      </c>
      <c r="P28" s="12">
        <v>7</v>
      </c>
      <c r="Q28" s="12">
        <v>6</v>
      </c>
      <c r="R28" s="12">
        <v>4</v>
      </c>
      <c r="S28" s="12" t="s">
        <v>27</v>
      </c>
      <c r="T28" s="12">
        <v>0</v>
      </c>
      <c r="U28" s="12">
        <v>0</v>
      </c>
      <c r="V28" s="12">
        <v>2</v>
      </c>
      <c r="W28" s="12">
        <v>0</v>
      </c>
      <c r="X28" s="13">
        <v>0</v>
      </c>
      <c r="Y28" s="13">
        <v>0</v>
      </c>
      <c r="Z28" s="13">
        <v>0</v>
      </c>
      <c r="AA28" s="13">
        <v>0</v>
      </c>
      <c r="AB28" s="13">
        <v>0</v>
      </c>
      <c r="AC28" s="12">
        <v>17</v>
      </c>
      <c r="AD28" s="12">
        <v>18</v>
      </c>
      <c r="AE28" s="12">
        <v>24</v>
      </c>
      <c r="AF28" s="12">
        <v>10</v>
      </c>
      <c r="AG28" s="12">
        <v>3</v>
      </c>
      <c r="AH28" s="12">
        <v>2</v>
      </c>
      <c r="AI28" s="12">
        <v>2</v>
      </c>
      <c r="AJ28" s="12">
        <v>3</v>
      </c>
      <c r="AK28" s="12">
        <v>7</v>
      </c>
      <c r="AL28" s="12">
        <v>10</v>
      </c>
      <c r="AM28" s="12">
        <v>0</v>
      </c>
      <c r="AN28" s="12">
        <v>0</v>
      </c>
      <c r="AO28" s="12">
        <v>0</v>
      </c>
      <c r="AP28" s="12">
        <v>12</v>
      </c>
      <c r="AQ28" s="12">
        <v>25</v>
      </c>
      <c r="AR28" s="12">
        <v>0</v>
      </c>
      <c r="AS28" s="12">
        <v>16</v>
      </c>
      <c r="AT28" s="12">
        <v>23</v>
      </c>
      <c r="AU28" s="12">
        <v>23</v>
      </c>
      <c r="AV28" s="12">
        <v>29</v>
      </c>
      <c r="AW28" s="12" t="s">
        <v>27</v>
      </c>
      <c r="AX28" s="12">
        <v>5</v>
      </c>
      <c r="AY28" s="12">
        <v>7</v>
      </c>
      <c r="AZ28" s="12">
        <v>9</v>
      </c>
      <c r="BA28" s="12">
        <v>9</v>
      </c>
      <c r="BB28" s="12">
        <v>0</v>
      </c>
      <c r="BC28" s="12">
        <v>2</v>
      </c>
      <c r="BD28" s="12">
        <v>0</v>
      </c>
      <c r="BE28" s="12">
        <v>1</v>
      </c>
      <c r="BF28" s="12">
        <v>0</v>
      </c>
      <c r="BG28" s="298">
        <v>2</v>
      </c>
      <c r="BH28" s="298">
        <v>5</v>
      </c>
      <c r="BI28" s="298">
        <v>6</v>
      </c>
      <c r="BJ28" s="298">
        <v>3</v>
      </c>
      <c r="BK28" s="298">
        <v>2</v>
      </c>
      <c r="BL28" s="298">
        <v>2</v>
      </c>
      <c r="BM28" s="298">
        <v>5</v>
      </c>
      <c r="BN28" s="298">
        <v>6</v>
      </c>
      <c r="BO28" s="298">
        <v>3</v>
      </c>
      <c r="BP28" s="298">
        <v>2</v>
      </c>
      <c r="BQ28" s="298">
        <v>2</v>
      </c>
      <c r="BR28" s="298">
        <v>5</v>
      </c>
      <c r="BS28" s="298">
        <v>6</v>
      </c>
      <c r="BT28" s="298">
        <v>3</v>
      </c>
      <c r="BU28" s="298">
        <v>2</v>
      </c>
      <c r="BV28" s="298">
        <v>2</v>
      </c>
      <c r="BW28" s="298">
        <v>5</v>
      </c>
      <c r="BX28" s="298">
        <v>6</v>
      </c>
      <c r="BY28" s="298">
        <v>3</v>
      </c>
      <c r="BZ28" s="298">
        <v>2</v>
      </c>
      <c r="CA28" s="298">
        <v>2</v>
      </c>
      <c r="CB28" s="298">
        <v>5</v>
      </c>
      <c r="CC28" s="298">
        <v>6</v>
      </c>
      <c r="CD28" s="298">
        <v>3</v>
      </c>
      <c r="CE28" s="298">
        <v>2</v>
      </c>
      <c r="CF28" s="298">
        <v>2</v>
      </c>
      <c r="CG28" s="298">
        <v>5</v>
      </c>
      <c r="CH28" s="298">
        <v>6</v>
      </c>
      <c r="CI28" s="298">
        <v>3</v>
      </c>
      <c r="CJ28" s="298">
        <v>2</v>
      </c>
      <c r="CK28" s="298">
        <v>2</v>
      </c>
      <c r="CL28" s="298">
        <v>5</v>
      </c>
      <c r="CM28" s="298">
        <v>6</v>
      </c>
      <c r="CN28" s="298">
        <v>3</v>
      </c>
      <c r="CO28" s="298">
        <v>2</v>
      </c>
      <c r="CP28" s="298">
        <v>2</v>
      </c>
      <c r="CQ28" s="298">
        <v>5</v>
      </c>
      <c r="CR28" s="298">
        <v>6</v>
      </c>
      <c r="CS28" s="298">
        <v>3</v>
      </c>
      <c r="CT28" s="298">
        <v>2</v>
      </c>
      <c r="CU28" s="298">
        <v>2</v>
      </c>
      <c r="CV28" s="298">
        <v>5</v>
      </c>
      <c r="CW28" s="298">
        <v>6</v>
      </c>
      <c r="CX28" s="298">
        <v>3</v>
      </c>
      <c r="CY28" s="298">
        <v>2</v>
      </c>
      <c r="CZ28" s="298">
        <v>2</v>
      </c>
      <c r="DA28" s="298">
        <v>5</v>
      </c>
      <c r="DB28" s="298">
        <v>6</v>
      </c>
      <c r="DC28" s="298">
        <v>3</v>
      </c>
      <c r="DD28" s="298">
        <v>2</v>
      </c>
      <c r="DE28" s="298">
        <v>2</v>
      </c>
      <c r="DF28" s="298">
        <v>5</v>
      </c>
      <c r="DG28" s="298">
        <v>6</v>
      </c>
      <c r="DH28" s="298">
        <v>3</v>
      </c>
      <c r="DI28" s="298">
        <v>2</v>
      </c>
      <c r="DJ28" s="298">
        <v>2</v>
      </c>
      <c r="DK28" s="298">
        <v>5</v>
      </c>
      <c r="DL28" s="298">
        <v>6</v>
      </c>
      <c r="DM28" s="298">
        <v>3</v>
      </c>
      <c r="DN28" s="298">
        <v>2</v>
      </c>
    </row>
    <row r="29" spans="1:118">
      <c r="A29" s="1">
        <v>28</v>
      </c>
      <c r="B29" s="1" t="s">
        <v>21</v>
      </c>
      <c r="C29" s="1" t="s">
        <v>17</v>
      </c>
      <c r="D29" s="8">
        <v>16</v>
      </c>
      <c r="E29" s="8">
        <v>0</v>
      </c>
      <c r="F29" s="8">
        <v>0</v>
      </c>
      <c r="G29" s="8">
        <v>0</v>
      </c>
      <c r="H29" s="8">
        <v>5</v>
      </c>
      <c r="I29" s="13">
        <v>15</v>
      </c>
      <c r="J29" s="13">
        <v>20</v>
      </c>
      <c r="K29" s="13">
        <v>25</v>
      </c>
      <c r="L29" s="13">
        <v>15</v>
      </c>
      <c r="M29" s="13">
        <v>19</v>
      </c>
      <c r="N29" s="13">
        <v>15</v>
      </c>
      <c r="O29" s="13">
        <v>7</v>
      </c>
      <c r="P29" s="13">
        <v>6</v>
      </c>
      <c r="Q29" s="13">
        <v>1</v>
      </c>
      <c r="R29" s="13">
        <v>5</v>
      </c>
      <c r="S29" s="13">
        <v>0</v>
      </c>
      <c r="T29" s="13">
        <v>3</v>
      </c>
      <c r="U29" s="13">
        <v>0</v>
      </c>
      <c r="V29" s="13">
        <v>3</v>
      </c>
      <c r="W29" s="13">
        <v>1</v>
      </c>
      <c r="X29" s="14">
        <v>0</v>
      </c>
      <c r="Y29" s="14">
        <v>0</v>
      </c>
      <c r="Z29" s="15">
        <v>0</v>
      </c>
      <c r="AA29" s="14">
        <v>0</v>
      </c>
      <c r="AB29" s="14">
        <v>0</v>
      </c>
      <c r="AC29" s="13">
        <v>10</v>
      </c>
      <c r="AD29" s="13">
        <v>2</v>
      </c>
      <c r="AE29" s="13">
        <v>3</v>
      </c>
      <c r="AF29" s="13">
        <v>1</v>
      </c>
      <c r="AG29" s="13">
        <v>2</v>
      </c>
      <c r="AH29" s="13">
        <v>1</v>
      </c>
      <c r="AI29" s="13">
        <v>8</v>
      </c>
      <c r="AJ29" s="13">
        <v>2</v>
      </c>
      <c r="AK29" s="13">
        <v>3</v>
      </c>
      <c r="AL29" s="13">
        <v>4</v>
      </c>
      <c r="AM29" s="13">
        <v>1</v>
      </c>
      <c r="AN29" s="13">
        <v>6</v>
      </c>
      <c r="AO29" s="13">
        <v>14</v>
      </c>
      <c r="AP29" s="13">
        <v>6</v>
      </c>
      <c r="AQ29" s="13">
        <v>9</v>
      </c>
      <c r="AR29" s="13">
        <v>0</v>
      </c>
      <c r="AS29" s="13">
        <v>9</v>
      </c>
      <c r="AT29" s="13">
        <v>5</v>
      </c>
      <c r="AU29" s="13">
        <v>4</v>
      </c>
      <c r="AV29" s="13">
        <v>2</v>
      </c>
      <c r="AW29" s="13"/>
      <c r="AX29" s="13">
        <v>3</v>
      </c>
      <c r="AY29" s="13">
        <v>19</v>
      </c>
      <c r="AZ29" s="13">
        <v>11</v>
      </c>
      <c r="BA29" s="13">
        <v>9</v>
      </c>
      <c r="BB29" s="13">
        <v>0</v>
      </c>
      <c r="BC29" s="13">
        <v>0</v>
      </c>
      <c r="BD29" s="13">
        <v>1</v>
      </c>
      <c r="BE29" s="13">
        <v>0</v>
      </c>
      <c r="BF29" s="13">
        <v>1</v>
      </c>
      <c r="BG29" s="298">
        <v>2</v>
      </c>
      <c r="BH29" s="298">
        <v>5</v>
      </c>
      <c r="BI29" s="298">
        <v>6</v>
      </c>
      <c r="BJ29" s="298">
        <v>3</v>
      </c>
      <c r="BK29" s="298">
        <v>2</v>
      </c>
      <c r="BL29" s="298">
        <v>2</v>
      </c>
      <c r="BM29" s="298">
        <v>5</v>
      </c>
      <c r="BN29" s="298">
        <v>6</v>
      </c>
      <c r="BO29" s="298">
        <v>3</v>
      </c>
      <c r="BP29" s="298">
        <v>2</v>
      </c>
      <c r="BQ29" s="298">
        <v>2</v>
      </c>
      <c r="BR29" s="298">
        <v>5</v>
      </c>
      <c r="BS29" s="298">
        <v>6</v>
      </c>
      <c r="BT29" s="298">
        <v>3</v>
      </c>
      <c r="BU29" s="298">
        <v>2</v>
      </c>
      <c r="BV29" s="298">
        <v>2</v>
      </c>
      <c r="BW29" s="298">
        <v>5</v>
      </c>
      <c r="BX29" s="298">
        <v>6</v>
      </c>
      <c r="BY29" s="298">
        <v>3</v>
      </c>
      <c r="BZ29" s="298">
        <v>2</v>
      </c>
      <c r="CA29" s="298">
        <v>2</v>
      </c>
      <c r="CB29" s="298">
        <v>5</v>
      </c>
      <c r="CC29" s="298">
        <v>6</v>
      </c>
      <c r="CD29" s="298">
        <v>3</v>
      </c>
      <c r="CE29" s="298">
        <v>2</v>
      </c>
      <c r="CF29" s="298">
        <v>2</v>
      </c>
      <c r="CG29" s="298">
        <v>5</v>
      </c>
      <c r="CH29" s="298">
        <v>6</v>
      </c>
      <c r="CI29" s="298">
        <v>3</v>
      </c>
      <c r="CJ29" s="298">
        <v>2</v>
      </c>
      <c r="CK29" s="298">
        <v>2</v>
      </c>
      <c r="CL29" s="298">
        <v>5</v>
      </c>
      <c r="CM29" s="298">
        <v>6</v>
      </c>
      <c r="CN29" s="298">
        <v>3</v>
      </c>
      <c r="CO29" s="298">
        <v>2</v>
      </c>
      <c r="CP29" s="298">
        <v>2</v>
      </c>
      <c r="CQ29" s="298">
        <v>5</v>
      </c>
      <c r="CR29" s="298">
        <v>6</v>
      </c>
      <c r="CS29" s="298">
        <v>3</v>
      </c>
      <c r="CT29" s="298">
        <v>2</v>
      </c>
      <c r="CU29" s="298">
        <v>2</v>
      </c>
      <c r="CV29" s="298">
        <v>5</v>
      </c>
      <c r="CW29" s="298">
        <v>6</v>
      </c>
      <c r="CX29" s="298">
        <v>3</v>
      </c>
      <c r="CY29" s="298">
        <v>2</v>
      </c>
      <c r="CZ29" s="298">
        <v>2</v>
      </c>
      <c r="DA29" s="298">
        <v>5</v>
      </c>
      <c r="DB29" s="298">
        <v>6</v>
      </c>
      <c r="DC29" s="298">
        <v>3</v>
      </c>
      <c r="DD29" s="298">
        <v>2</v>
      </c>
      <c r="DE29" s="298">
        <v>2</v>
      </c>
      <c r="DF29" s="298">
        <v>5</v>
      </c>
      <c r="DG29" s="298">
        <v>6</v>
      </c>
      <c r="DH29" s="298">
        <v>3</v>
      </c>
      <c r="DI29" s="298">
        <v>2</v>
      </c>
      <c r="DJ29" s="298">
        <v>2</v>
      </c>
      <c r="DK29" s="298">
        <v>5</v>
      </c>
      <c r="DL29" s="298">
        <v>6</v>
      </c>
      <c r="DM29" s="298">
        <v>3</v>
      </c>
      <c r="DN29" s="298">
        <v>2</v>
      </c>
    </row>
    <row r="30" spans="1:118">
      <c r="A30" s="1">
        <v>29</v>
      </c>
      <c r="B30" s="1" t="s">
        <v>21</v>
      </c>
      <c r="C30" s="1" t="s">
        <v>17</v>
      </c>
      <c r="D30" s="8">
        <v>0</v>
      </c>
      <c r="E30" s="8">
        <v>0</v>
      </c>
      <c r="F30" s="8">
        <v>0</v>
      </c>
      <c r="G30" s="8">
        <v>0</v>
      </c>
      <c r="H30" s="8">
        <v>1</v>
      </c>
      <c r="I30" s="15">
        <v>31</v>
      </c>
      <c r="J30" s="15">
        <v>19</v>
      </c>
      <c r="K30" s="15">
        <v>9</v>
      </c>
      <c r="L30" s="15">
        <v>18</v>
      </c>
      <c r="M30" s="15">
        <v>8</v>
      </c>
      <c r="N30" s="15">
        <v>0</v>
      </c>
      <c r="O30" s="15">
        <v>6</v>
      </c>
      <c r="P30" s="15">
        <v>0</v>
      </c>
      <c r="Q30" s="15">
        <v>9</v>
      </c>
      <c r="R30" s="15">
        <v>0</v>
      </c>
      <c r="S30" s="15">
        <v>0</v>
      </c>
      <c r="T30" s="15">
        <v>12</v>
      </c>
      <c r="U30" s="15">
        <v>1</v>
      </c>
      <c r="V30" s="15">
        <v>15</v>
      </c>
      <c r="W30" s="15">
        <v>7</v>
      </c>
      <c r="X30" s="14">
        <v>0</v>
      </c>
      <c r="Y30" s="14">
        <v>0</v>
      </c>
      <c r="Z30" s="14">
        <v>0</v>
      </c>
      <c r="AA30" s="14">
        <v>0</v>
      </c>
      <c r="AB30" s="14">
        <v>0</v>
      </c>
      <c r="AC30" s="15">
        <v>11</v>
      </c>
      <c r="AD30" s="15">
        <v>13</v>
      </c>
      <c r="AE30" s="15">
        <v>3</v>
      </c>
      <c r="AF30" s="15">
        <v>6</v>
      </c>
      <c r="AG30" s="15">
        <v>3</v>
      </c>
      <c r="AH30" s="15">
        <v>8</v>
      </c>
      <c r="AI30" s="15">
        <v>3</v>
      </c>
      <c r="AJ30" s="15">
        <v>5</v>
      </c>
      <c r="AK30" s="15">
        <v>7</v>
      </c>
      <c r="AL30" s="15">
        <v>5</v>
      </c>
      <c r="AM30" s="15">
        <v>4</v>
      </c>
      <c r="AN30" s="15">
        <v>1</v>
      </c>
      <c r="AO30" s="15">
        <v>1</v>
      </c>
      <c r="AP30" s="15">
        <v>4</v>
      </c>
      <c r="AQ30" s="15">
        <v>1</v>
      </c>
      <c r="AR30" s="13">
        <v>0</v>
      </c>
      <c r="AS30" s="15">
        <v>6</v>
      </c>
      <c r="AT30" s="15">
        <v>7</v>
      </c>
      <c r="AU30" s="15">
        <v>3</v>
      </c>
      <c r="AV30" s="15">
        <v>5</v>
      </c>
      <c r="AW30" s="13"/>
      <c r="AX30" s="15">
        <v>6</v>
      </c>
      <c r="AY30" s="15">
        <v>2</v>
      </c>
      <c r="AZ30" s="15">
        <v>2</v>
      </c>
      <c r="BA30" s="15">
        <v>3</v>
      </c>
      <c r="BB30" s="13">
        <v>0</v>
      </c>
      <c r="BC30" s="15">
        <v>1</v>
      </c>
      <c r="BD30" s="15">
        <v>0</v>
      </c>
      <c r="BE30" s="15">
        <v>4</v>
      </c>
      <c r="BF30" s="15">
        <v>1</v>
      </c>
      <c r="BG30" s="298">
        <v>2</v>
      </c>
      <c r="BH30" s="298">
        <v>5</v>
      </c>
      <c r="BI30" s="298">
        <v>6</v>
      </c>
      <c r="BJ30" s="298">
        <v>3</v>
      </c>
      <c r="BK30" s="298">
        <v>2</v>
      </c>
      <c r="BL30" s="298">
        <v>2</v>
      </c>
      <c r="BM30" s="298">
        <v>5</v>
      </c>
      <c r="BN30" s="298">
        <v>6</v>
      </c>
      <c r="BO30" s="298">
        <v>3</v>
      </c>
      <c r="BP30" s="298">
        <v>2</v>
      </c>
      <c r="BQ30" s="298">
        <v>2</v>
      </c>
      <c r="BR30" s="298">
        <v>5</v>
      </c>
      <c r="BS30" s="298">
        <v>6</v>
      </c>
      <c r="BT30" s="298">
        <v>3</v>
      </c>
      <c r="BU30" s="298">
        <v>2</v>
      </c>
      <c r="BV30" s="298">
        <v>2</v>
      </c>
      <c r="BW30" s="298">
        <v>5</v>
      </c>
      <c r="BX30" s="298">
        <v>6</v>
      </c>
      <c r="BY30" s="298">
        <v>3</v>
      </c>
      <c r="BZ30" s="298">
        <v>2</v>
      </c>
      <c r="CA30" s="298">
        <v>2</v>
      </c>
      <c r="CB30" s="298">
        <v>5</v>
      </c>
      <c r="CC30" s="298">
        <v>6</v>
      </c>
      <c r="CD30" s="298">
        <v>3</v>
      </c>
      <c r="CE30" s="298">
        <v>2</v>
      </c>
      <c r="CF30" s="298">
        <v>2</v>
      </c>
      <c r="CG30" s="298">
        <v>5</v>
      </c>
      <c r="CH30" s="298">
        <v>6</v>
      </c>
      <c r="CI30" s="298">
        <v>3</v>
      </c>
      <c r="CJ30" s="298">
        <v>2</v>
      </c>
      <c r="CK30" s="298">
        <v>2</v>
      </c>
      <c r="CL30" s="298">
        <v>5</v>
      </c>
      <c r="CM30" s="298">
        <v>6</v>
      </c>
      <c r="CN30" s="298">
        <v>3</v>
      </c>
      <c r="CO30" s="298">
        <v>2</v>
      </c>
      <c r="CP30" s="298">
        <v>2</v>
      </c>
      <c r="CQ30" s="298">
        <v>5</v>
      </c>
      <c r="CR30" s="298">
        <v>6</v>
      </c>
      <c r="CS30" s="298">
        <v>3</v>
      </c>
      <c r="CT30" s="298">
        <v>2</v>
      </c>
      <c r="CU30" s="298">
        <v>2</v>
      </c>
      <c r="CV30" s="298">
        <v>5</v>
      </c>
      <c r="CW30" s="298">
        <v>6</v>
      </c>
      <c r="CX30" s="298">
        <v>3</v>
      </c>
      <c r="CY30" s="298">
        <v>2</v>
      </c>
      <c r="CZ30" s="298">
        <v>2</v>
      </c>
      <c r="DA30" s="298">
        <v>5</v>
      </c>
      <c r="DB30" s="298">
        <v>6</v>
      </c>
      <c r="DC30" s="298">
        <v>3</v>
      </c>
      <c r="DD30" s="298">
        <v>2</v>
      </c>
      <c r="DE30" s="298">
        <v>2</v>
      </c>
      <c r="DF30" s="298">
        <v>5</v>
      </c>
      <c r="DG30" s="298">
        <v>6</v>
      </c>
      <c r="DH30" s="298">
        <v>3</v>
      </c>
      <c r="DI30" s="298">
        <v>2</v>
      </c>
      <c r="DJ30" s="298">
        <v>2</v>
      </c>
      <c r="DK30" s="298">
        <v>5</v>
      </c>
      <c r="DL30" s="298">
        <v>6</v>
      </c>
      <c r="DM30" s="298">
        <v>3</v>
      </c>
      <c r="DN30" s="298">
        <v>2</v>
      </c>
    </row>
    <row r="31" spans="1:118">
      <c r="A31" s="1">
        <v>30</v>
      </c>
      <c r="B31" s="1" t="s">
        <v>21</v>
      </c>
      <c r="C31" s="1" t="s">
        <v>17</v>
      </c>
      <c r="D31" s="8">
        <v>6</v>
      </c>
      <c r="E31" s="8">
        <v>5</v>
      </c>
      <c r="F31" s="8">
        <v>4</v>
      </c>
      <c r="G31" s="8">
        <v>0</v>
      </c>
      <c r="H31" s="8">
        <v>0</v>
      </c>
      <c r="I31" s="8">
        <v>12</v>
      </c>
      <c r="J31" s="8">
        <v>14</v>
      </c>
      <c r="K31" s="8">
        <v>14</v>
      </c>
      <c r="L31" s="8">
        <v>7</v>
      </c>
      <c r="M31" s="8">
        <v>6</v>
      </c>
      <c r="N31" s="8">
        <v>12</v>
      </c>
      <c r="O31" s="8">
        <v>3</v>
      </c>
      <c r="P31" s="8">
        <v>0</v>
      </c>
      <c r="Q31" s="8">
        <v>0</v>
      </c>
      <c r="R31" s="8">
        <v>0</v>
      </c>
      <c r="S31" s="8">
        <v>0</v>
      </c>
      <c r="T31" s="8">
        <v>1</v>
      </c>
      <c r="U31" s="8">
        <v>0</v>
      </c>
      <c r="V31" s="8">
        <v>7</v>
      </c>
      <c r="W31" s="8">
        <v>1</v>
      </c>
      <c r="X31" s="14">
        <v>0</v>
      </c>
      <c r="Y31" s="14">
        <v>0</v>
      </c>
      <c r="Z31" s="14">
        <v>0</v>
      </c>
      <c r="AA31" s="14">
        <v>0</v>
      </c>
      <c r="AB31" s="14">
        <v>0</v>
      </c>
      <c r="AC31" s="8">
        <v>5</v>
      </c>
      <c r="AD31" s="8">
        <v>8</v>
      </c>
      <c r="AE31" s="8">
        <v>4</v>
      </c>
      <c r="AF31" s="8">
        <v>2</v>
      </c>
      <c r="AG31" s="8">
        <v>1</v>
      </c>
      <c r="AH31" s="8">
        <v>0</v>
      </c>
      <c r="AI31" s="8">
        <v>3</v>
      </c>
      <c r="AJ31" s="8">
        <v>6</v>
      </c>
      <c r="AK31" s="8">
        <v>0</v>
      </c>
      <c r="AL31" s="8">
        <v>1</v>
      </c>
      <c r="AM31" s="8">
        <v>0</v>
      </c>
      <c r="AN31" s="8">
        <v>0</v>
      </c>
      <c r="AO31" s="8">
        <v>0</v>
      </c>
      <c r="AP31" s="8">
        <v>4</v>
      </c>
      <c r="AQ31" s="8">
        <v>4</v>
      </c>
      <c r="AR31" s="8">
        <v>10</v>
      </c>
      <c r="AS31" s="8">
        <v>10</v>
      </c>
      <c r="AT31" s="8">
        <v>6</v>
      </c>
      <c r="AU31" s="8">
        <v>0</v>
      </c>
      <c r="AV31" s="8">
        <v>1</v>
      </c>
      <c r="AW31" s="8">
        <v>2</v>
      </c>
      <c r="AX31" s="8">
        <v>4</v>
      </c>
      <c r="AY31" s="8">
        <v>5</v>
      </c>
      <c r="AZ31" s="8">
        <v>1</v>
      </c>
      <c r="BA31" s="8">
        <v>5</v>
      </c>
      <c r="BB31" s="8">
        <v>0</v>
      </c>
      <c r="BC31" s="8">
        <v>0</v>
      </c>
      <c r="BD31" s="8">
        <v>3</v>
      </c>
      <c r="BE31" s="8">
        <v>6</v>
      </c>
      <c r="BF31" s="8">
        <v>0</v>
      </c>
      <c r="BG31" s="298">
        <v>2</v>
      </c>
      <c r="BH31" s="298">
        <v>5</v>
      </c>
      <c r="BI31" s="298">
        <v>6</v>
      </c>
      <c r="BJ31" s="298">
        <v>3</v>
      </c>
      <c r="BK31" s="298">
        <v>2</v>
      </c>
      <c r="BL31" s="298">
        <v>2</v>
      </c>
      <c r="BM31" s="298">
        <v>5</v>
      </c>
      <c r="BN31" s="298">
        <v>6</v>
      </c>
      <c r="BO31" s="298">
        <v>3</v>
      </c>
      <c r="BP31" s="298">
        <v>2</v>
      </c>
      <c r="BQ31" s="298">
        <v>2</v>
      </c>
      <c r="BR31" s="298">
        <v>5</v>
      </c>
      <c r="BS31" s="298">
        <v>6</v>
      </c>
      <c r="BT31" s="298">
        <v>3</v>
      </c>
      <c r="BU31" s="298">
        <v>2</v>
      </c>
      <c r="BV31" s="298">
        <v>2</v>
      </c>
      <c r="BW31" s="298">
        <v>5</v>
      </c>
      <c r="BX31" s="298">
        <v>6</v>
      </c>
      <c r="BY31" s="298">
        <v>3</v>
      </c>
      <c r="BZ31" s="298">
        <v>2</v>
      </c>
      <c r="CA31" s="298">
        <v>2</v>
      </c>
      <c r="CB31" s="298">
        <v>5</v>
      </c>
      <c r="CC31" s="298">
        <v>6</v>
      </c>
      <c r="CD31" s="298">
        <v>3</v>
      </c>
      <c r="CE31" s="298">
        <v>2</v>
      </c>
      <c r="CF31" s="298">
        <v>2</v>
      </c>
      <c r="CG31" s="298">
        <v>5</v>
      </c>
      <c r="CH31" s="298">
        <v>6</v>
      </c>
      <c r="CI31" s="298">
        <v>3</v>
      </c>
      <c r="CJ31" s="298">
        <v>2</v>
      </c>
      <c r="CK31" s="298">
        <v>2</v>
      </c>
      <c r="CL31" s="298">
        <v>5</v>
      </c>
      <c r="CM31" s="298">
        <v>6</v>
      </c>
      <c r="CN31" s="298">
        <v>3</v>
      </c>
      <c r="CO31" s="298">
        <v>2</v>
      </c>
      <c r="CP31" s="298">
        <v>2</v>
      </c>
      <c r="CQ31" s="298">
        <v>5</v>
      </c>
      <c r="CR31" s="298">
        <v>6</v>
      </c>
      <c r="CS31" s="298">
        <v>3</v>
      </c>
      <c r="CT31" s="298">
        <v>2</v>
      </c>
      <c r="CU31" s="298">
        <v>2</v>
      </c>
      <c r="CV31" s="298">
        <v>5</v>
      </c>
      <c r="CW31" s="298">
        <v>6</v>
      </c>
      <c r="CX31" s="298">
        <v>3</v>
      </c>
      <c r="CY31" s="298">
        <v>2</v>
      </c>
      <c r="CZ31" s="298">
        <v>2</v>
      </c>
      <c r="DA31" s="298">
        <v>5</v>
      </c>
      <c r="DB31" s="298">
        <v>6</v>
      </c>
      <c r="DC31" s="298">
        <v>3</v>
      </c>
      <c r="DD31" s="298">
        <v>2</v>
      </c>
      <c r="DE31" s="298">
        <v>2</v>
      </c>
      <c r="DF31" s="298">
        <v>5</v>
      </c>
      <c r="DG31" s="298">
        <v>6</v>
      </c>
      <c r="DH31" s="298">
        <v>3</v>
      </c>
      <c r="DI31" s="298">
        <v>2</v>
      </c>
      <c r="DJ31" s="298">
        <v>2</v>
      </c>
      <c r="DK31" s="298">
        <v>5</v>
      </c>
      <c r="DL31" s="298">
        <v>6</v>
      </c>
      <c r="DM31" s="298">
        <v>3</v>
      </c>
      <c r="DN31" s="298">
        <v>2</v>
      </c>
    </row>
    <row r="32" spans="1:118">
      <c r="A32" s="1">
        <v>31</v>
      </c>
      <c r="B32" s="1" t="s">
        <v>28</v>
      </c>
      <c r="C32" s="1" t="s">
        <v>19</v>
      </c>
      <c r="D32" s="40">
        <v>7</v>
      </c>
      <c r="E32" s="40">
        <v>10</v>
      </c>
      <c r="F32" s="40">
        <v>1</v>
      </c>
      <c r="G32" s="40">
        <v>1</v>
      </c>
      <c r="H32" s="40">
        <v>3</v>
      </c>
      <c r="I32" s="16">
        <v>37</v>
      </c>
      <c r="J32" s="16">
        <v>39</v>
      </c>
      <c r="K32" s="16">
        <v>39</v>
      </c>
      <c r="L32" s="16">
        <v>17</v>
      </c>
      <c r="M32" s="16">
        <v>15</v>
      </c>
      <c r="N32" s="16">
        <v>1</v>
      </c>
      <c r="O32" s="16">
        <v>2</v>
      </c>
      <c r="P32" s="16">
        <v>0</v>
      </c>
      <c r="Q32" s="16">
        <v>17</v>
      </c>
      <c r="R32" s="16">
        <v>1</v>
      </c>
      <c r="S32" s="16">
        <v>2</v>
      </c>
      <c r="T32" s="16">
        <v>0</v>
      </c>
      <c r="U32" s="16">
        <v>0</v>
      </c>
      <c r="V32" s="16">
        <v>7</v>
      </c>
      <c r="W32" s="16">
        <v>4</v>
      </c>
      <c r="X32" s="27">
        <v>0</v>
      </c>
      <c r="Y32" s="27">
        <v>0</v>
      </c>
      <c r="Z32" s="27">
        <v>0</v>
      </c>
      <c r="AA32" s="27">
        <v>3</v>
      </c>
      <c r="AB32" s="27">
        <v>0</v>
      </c>
      <c r="AC32" s="27">
        <v>9</v>
      </c>
      <c r="AD32" s="27">
        <v>8</v>
      </c>
      <c r="AE32" s="27">
        <v>5</v>
      </c>
      <c r="AF32" s="27">
        <v>5</v>
      </c>
      <c r="AG32" s="27">
        <v>3</v>
      </c>
      <c r="AH32" s="27">
        <v>22</v>
      </c>
      <c r="AI32" s="27">
        <v>27</v>
      </c>
      <c r="AJ32" s="27">
        <v>29</v>
      </c>
      <c r="AK32" s="27">
        <v>9</v>
      </c>
      <c r="AL32" s="27">
        <v>7</v>
      </c>
      <c r="AM32" s="27">
        <v>6</v>
      </c>
      <c r="AN32" s="27">
        <v>4</v>
      </c>
      <c r="AO32" s="27">
        <v>6</v>
      </c>
      <c r="AP32" s="27">
        <v>0</v>
      </c>
      <c r="AQ32" s="27">
        <v>5</v>
      </c>
      <c r="AR32" s="27"/>
      <c r="AS32" s="27">
        <v>2</v>
      </c>
      <c r="AT32" s="27">
        <v>3</v>
      </c>
      <c r="AU32" s="27">
        <v>4</v>
      </c>
      <c r="AV32" s="27">
        <v>6</v>
      </c>
      <c r="AW32" s="27"/>
      <c r="AX32" s="27">
        <v>34</v>
      </c>
      <c r="AY32" s="27">
        <v>37</v>
      </c>
      <c r="AZ32" s="27">
        <v>14</v>
      </c>
      <c r="BA32" s="27">
        <v>9</v>
      </c>
      <c r="BB32" s="27"/>
      <c r="BC32" s="27">
        <v>3</v>
      </c>
      <c r="BD32" s="27">
        <v>0</v>
      </c>
      <c r="BE32" s="27">
        <v>3</v>
      </c>
      <c r="BF32" s="27">
        <v>0</v>
      </c>
      <c r="BG32" s="298">
        <v>2</v>
      </c>
      <c r="BH32" s="298">
        <v>5</v>
      </c>
      <c r="BI32" s="298">
        <v>6</v>
      </c>
      <c r="BJ32" s="298">
        <v>3</v>
      </c>
      <c r="BK32" s="298">
        <v>2</v>
      </c>
      <c r="BL32" s="298">
        <v>2</v>
      </c>
      <c r="BM32" s="298">
        <v>5</v>
      </c>
      <c r="BN32" s="298">
        <v>6</v>
      </c>
      <c r="BO32" s="298">
        <v>3</v>
      </c>
      <c r="BP32" s="298">
        <v>2</v>
      </c>
      <c r="BQ32" s="298">
        <v>2</v>
      </c>
      <c r="BR32" s="298">
        <v>5</v>
      </c>
      <c r="BS32" s="298">
        <v>6</v>
      </c>
      <c r="BT32" s="298">
        <v>3</v>
      </c>
      <c r="BU32" s="298">
        <v>2</v>
      </c>
      <c r="BV32" s="298">
        <v>2</v>
      </c>
      <c r="BW32" s="298">
        <v>5</v>
      </c>
      <c r="BX32" s="298">
        <v>6</v>
      </c>
      <c r="BY32" s="298">
        <v>3</v>
      </c>
      <c r="BZ32" s="298">
        <v>2</v>
      </c>
      <c r="CA32" s="298">
        <v>2</v>
      </c>
      <c r="CB32" s="298">
        <v>5</v>
      </c>
      <c r="CC32" s="298">
        <v>6</v>
      </c>
      <c r="CD32" s="298">
        <v>3</v>
      </c>
      <c r="CE32" s="298">
        <v>2</v>
      </c>
      <c r="CF32" s="298">
        <v>2</v>
      </c>
      <c r="CG32" s="298">
        <v>5</v>
      </c>
      <c r="CH32" s="298">
        <v>6</v>
      </c>
      <c r="CI32" s="298">
        <v>3</v>
      </c>
      <c r="CJ32" s="298">
        <v>2</v>
      </c>
      <c r="CK32" s="298">
        <v>2</v>
      </c>
      <c r="CL32" s="298">
        <v>5</v>
      </c>
      <c r="CM32" s="298">
        <v>6</v>
      </c>
      <c r="CN32" s="298">
        <v>3</v>
      </c>
      <c r="CO32" s="298">
        <v>2</v>
      </c>
      <c r="CP32" s="298">
        <v>2</v>
      </c>
      <c r="CQ32" s="298">
        <v>5</v>
      </c>
      <c r="CR32" s="298">
        <v>6</v>
      </c>
      <c r="CS32" s="298">
        <v>3</v>
      </c>
      <c r="CT32" s="298">
        <v>2</v>
      </c>
      <c r="CU32" s="298">
        <v>2</v>
      </c>
      <c r="CV32" s="298">
        <v>5</v>
      </c>
      <c r="CW32" s="298">
        <v>6</v>
      </c>
      <c r="CX32" s="298">
        <v>3</v>
      </c>
      <c r="CY32" s="298">
        <v>2</v>
      </c>
      <c r="CZ32" s="298">
        <v>2</v>
      </c>
      <c r="DA32" s="298">
        <v>5</v>
      </c>
      <c r="DB32" s="298">
        <v>6</v>
      </c>
      <c r="DC32" s="298">
        <v>3</v>
      </c>
      <c r="DD32" s="298">
        <v>2</v>
      </c>
      <c r="DE32" s="298">
        <v>2</v>
      </c>
      <c r="DF32" s="298">
        <v>5</v>
      </c>
      <c r="DG32" s="298">
        <v>6</v>
      </c>
      <c r="DH32" s="298">
        <v>3</v>
      </c>
      <c r="DI32" s="298">
        <v>2</v>
      </c>
      <c r="DJ32" s="298">
        <v>2</v>
      </c>
      <c r="DK32" s="298">
        <v>5</v>
      </c>
      <c r="DL32" s="298">
        <v>6</v>
      </c>
      <c r="DM32" s="298">
        <v>3</v>
      </c>
      <c r="DN32" s="298">
        <v>2</v>
      </c>
    </row>
    <row r="33" spans="1:118">
      <c r="A33" s="1">
        <v>32</v>
      </c>
      <c r="B33" s="1" t="s">
        <v>28</v>
      </c>
      <c r="C33" s="1" t="s">
        <v>19</v>
      </c>
      <c r="D33" s="17">
        <v>0</v>
      </c>
      <c r="E33" s="17">
        <v>9</v>
      </c>
      <c r="F33" s="17">
        <v>6</v>
      </c>
      <c r="G33" s="17">
        <v>10</v>
      </c>
      <c r="H33" s="17">
        <v>0</v>
      </c>
      <c r="I33" s="17">
        <v>21</v>
      </c>
      <c r="J33" s="17">
        <v>21</v>
      </c>
      <c r="K33" s="17">
        <v>21</v>
      </c>
      <c r="L33" s="17">
        <v>17</v>
      </c>
      <c r="M33" s="17">
        <v>21</v>
      </c>
      <c r="N33" s="17">
        <v>1</v>
      </c>
      <c r="O33" s="17">
        <v>0</v>
      </c>
      <c r="P33" s="17">
        <v>0</v>
      </c>
      <c r="Q33" s="17">
        <v>0</v>
      </c>
      <c r="R33" s="17">
        <v>0</v>
      </c>
      <c r="S33" s="17">
        <v>0</v>
      </c>
      <c r="T33" s="17">
        <v>0</v>
      </c>
      <c r="U33" s="17">
        <v>0</v>
      </c>
      <c r="V33" s="17">
        <v>4</v>
      </c>
      <c r="W33" s="17">
        <v>0</v>
      </c>
      <c r="X33" s="8">
        <v>1</v>
      </c>
      <c r="Y33" s="8">
        <v>1</v>
      </c>
      <c r="Z33" s="8">
        <v>1</v>
      </c>
      <c r="AA33" s="8">
        <v>0</v>
      </c>
      <c r="AB33" s="8">
        <v>0</v>
      </c>
      <c r="AC33" s="8">
        <v>5</v>
      </c>
      <c r="AD33" s="8">
        <v>5</v>
      </c>
      <c r="AE33" s="8">
        <v>6</v>
      </c>
      <c r="AF33" s="8">
        <v>2</v>
      </c>
      <c r="AG33" s="8">
        <v>2</v>
      </c>
      <c r="AH33" s="8">
        <v>15</v>
      </c>
      <c r="AI33" s="8">
        <v>15</v>
      </c>
      <c r="AJ33" s="8">
        <v>14</v>
      </c>
      <c r="AK33" s="8">
        <v>14</v>
      </c>
      <c r="AL33" s="8">
        <v>5</v>
      </c>
      <c r="AM33" s="8">
        <v>0</v>
      </c>
      <c r="AN33" s="8">
        <v>0</v>
      </c>
      <c r="AO33" s="8">
        <v>0</v>
      </c>
      <c r="AP33" s="8">
        <v>1</v>
      </c>
      <c r="AQ33" s="8">
        <v>10</v>
      </c>
      <c r="AR33" s="31" t="s">
        <v>20</v>
      </c>
      <c r="AS33" s="8" t="s">
        <v>20</v>
      </c>
      <c r="AT33" s="8" t="s">
        <v>20</v>
      </c>
      <c r="AU33" s="8" t="s">
        <v>20</v>
      </c>
      <c r="AV33" s="8" t="s">
        <v>20</v>
      </c>
      <c r="AW33" s="8" t="s">
        <v>20</v>
      </c>
      <c r="AX33" s="8" t="s">
        <v>20</v>
      </c>
      <c r="AY33" s="8" t="s">
        <v>20</v>
      </c>
      <c r="AZ33" s="8" t="s">
        <v>20</v>
      </c>
      <c r="BA33" s="8" t="s">
        <v>20</v>
      </c>
      <c r="BB33" s="8" t="s">
        <v>20</v>
      </c>
      <c r="BC33" s="8" t="s">
        <v>20</v>
      </c>
      <c r="BD33" s="8" t="s">
        <v>20</v>
      </c>
      <c r="BE33" s="8" t="s">
        <v>20</v>
      </c>
      <c r="BF33" s="8" t="s">
        <v>20</v>
      </c>
      <c r="BG33" s="298">
        <v>2</v>
      </c>
      <c r="BH33" s="298">
        <v>5</v>
      </c>
      <c r="BI33" s="298">
        <v>6</v>
      </c>
      <c r="BJ33" s="298">
        <v>3</v>
      </c>
      <c r="BK33" s="298">
        <v>2</v>
      </c>
      <c r="BL33" s="298">
        <v>2</v>
      </c>
      <c r="BM33" s="298">
        <v>5</v>
      </c>
      <c r="BN33" s="298">
        <v>6</v>
      </c>
      <c r="BO33" s="298">
        <v>3</v>
      </c>
      <c r="BP33" s="298">
        <v>2</v>
      </c>
      <c r="BQ33" s="298">
        <v>2</v>
      </c>
      <c r="BR33" s="298">
        <v>5</v>
      </c>
      <c r="BS33" s="298">
        <v>6</v>
      </c>
      <c r="BT33" s="298">
        <v>3</v>
      </c>
      <c r="BU33" s="298">
        <v>2</v>
      </c>
      <c r="BV33" s="298">
        <v>2</v>
      </c>
      <c r="BW33" s="298">
        <v>5</v>
      </c>
      <c r="BX33" s="298">
        <v>6</v>
      </c>
      <c r="BY33" s="298">
        <v>3</v>
      </c>
      <c r="BZ33" s="298">
        <v>2</v>
      </c>
      <c r="CA33" s="298">
        <v>2</v>
      </c>
      <c r="CB33" s="298">
        <v>5</v>
      </c>
      <c r="CC33" s="298">
        <v>6</v>
      </c>
      <c r="CD33" s="298">
        <v>3</v>
      </c>
      <c r="CE33" s="298">
        <v>2</v>
      </c>
      <c r="CF33" s="298">
        <v>2</v>
      </c>
      <c r="CG33" s="298">
        <v>5</v>
      </c>
      <c r="CH33" s="298">
        <v>6</v>
      </c>
      <c r="CI33" s="298">
        <v>3</v>
      </c>
      <c r="CJ33" s="298">
        <v>2</v>
      </c>
      <c r="CK33" s="298">
        <v>2</v>
      </c>
      <c r="CL33" s="298">
        <v>5</v>
      </c>
      <c r="CM33" s="298">
        <v>6</v>
      </c>
      <c r="CN33" s="298">
        <v>3</v>
      </c>
      <c r="CO33" s="298">
        <v>2</v>
      </c>
      <c r="CP33" s="298">
        <v>2</v>
      </c>
      <c r="CQ33" s="298">
        <v>5</v>
      </c>
      <c r="CR33" s="298">
        <v>6</v>
      </c>
      <c r="CS33" s="298">
        <v>3</v>
      </c>
      <c r="CT33" s="298">
        <v>2</v>
      </c>
      <c r="CU33" s="298">
        <v>2</v>
      </c>
      <c r="CV33" s="298">
        <v>5</v>
      </c>
      <c r="CW33" s="298">
        <v>6</v>
      </c>
      <c r="CX33" s="298">
        <v>3</v>
      </c>
      <c r="CY33" s="298">
        <v>2</v>
      </c>
      <c r="CZ33" s="298">
        <v>2</v>
      </c>
      <c r="DA33" s="298">
        <v>5</v>
      </c>
      <c r="DB33" s="298">
        <v>6</v>
      </c>
      <c r="DC33" s="298">
        <v>3</v>
      </c>
      <c r="DD33" s="298">
        <v>2</v>
      </c>
      <c r="DE33" s="298">
        <v>2</v>
      </c>
      <c r="DF33" s="298">
        <v>5</v>
      </c>
      <c r="DG33" s="298">
        <v>6</v>
      </c>
      <c r="DH33" s="298">
        <v>3</v>
      </c>
      <c r="DI33" s="298">
        <v>2</v>
      </c>
      <c r="DJ33" s="298">
        <v>2</v>
      </c>
      <c r="DK33" s="298">
        <v>5</v>
      </c>
      <c r="DL33" s="298">
        <v>6</v>
      </c>
      <c r="DM33" s="298">
        <v>3</v>
      </c>
      <c r="DN33" s="298">
        <v>2</v>
      </c>
    </row>
    <row r="34" spans="1:118">
      <c r="A34" s="1">
        <v>33</v>
      </c>
      <c r="B34" s="1" t="s">
        <v>28</v>
      </c>
      <c r="C34" s="1" t="s">
        <v>19</v>
      </c>
      <c r="I34" s="17">
        <v>20</v>
      </c>
      <c r="J34" s="17">
        <v>20</v>
      </c>
      <c r="K34" s="17">
        <v>20</v>
      </c>
      <c r="L34" s="17">
        <v>20</v>
      </c>
      <c r="M34" s="17">
        <v>19</v>
      </c>
      <c r="N34" s="17" t="s">
        <v>20</v>
      </c>
      <c r="O34" s="17" t="s">
        <v>20</v>
      </c>
      <c r="P34" s="17" t="s">
        <v>20</v>
      </c>
      <c r="Q34" s="17" t="s">
        <v>20</v>
      </c>
      <c r="R34" s="17" t="s">
        <v>20</v>
      </c>
      <c r="S34" s="17" t="s">
        <v>20</v>
      </c>
      <c r="T34" s="17" t="s">
        <v>20</v>
      </c>
      <c r="U34" s="17" t="s">
        <v>20</v>
      </c>
      <c r="V34" s="17" t="s">
        <v>20</v>
      </c>
      <c r="W34" s="17">
        <v>1</v>
      </c>
      <c r="X34" s="8">
        <v>0</v>
      </c>
      <c r="Y34" s="8">
        <v>0</v>
      </c>
      <c r="Z34" s="8">
        <v>0</v>
      </c>
      <c r="AA34" s="8">
        <v>0</v>
      </c>
      <c r="AB34" s="8">
        <v>0</v>
      </c>
      <c r="AC34" s="8">
        <v>10</v>
      </c>
      <c r="AD34" s="8">
        <v>6</v>
      </c>
      <c r="AE34" s="8">
        <v>8</v>
      </c>
      <c r="AF34" s="8">
        <v>5</v>
      </c>
      <c r="AG34" s="8">
        <v>3</v>
      </c>
      <c r="AH34" s="8">
        <v>10</v>
      </c>
      <c r="AI34" s="8">
        <v>14</v>
      </c>
      <c r="AJ34" s="8">
        <v>12</v>
      </c>
      <c r="AK34" s="8">
        <v>15</v>
      </c>
      <c r="AL34" s="8">
        <v>16</v>
      </c>
      <c r="AM34" s="8">
        <v>0</v>
      </c>
      <c r="AN34" s="8">
        <v>0</v>
      </c>
      <c r="AO34" s="8">
        <v>0</v>
      </c>
      <c r="AP34" s="8">
        <v>0</v>
      </c>
      <c r="AQ34" s="8">
        <v>0</v>
      </c>
      <c r="AR34" s="8" t="s">
        <v>20</v>
      </c>
      <c r="AS34" s="8" t="s">
        <v>20</v>
      </c>
      <c r="AT34" s="8" t="s">
        <v>20</v>
      </c>
      <c r="AU34" s="8" t="s">
        <v>20</v>
      </c>
      <c r="AV34" s="8" t="s">
        <v>20</v>
      </c>
      <c r="AW34" s="8" t="s">
        <v>20</v>
      </c>
      <c r="AX34" s="8" t="s">
        <v>20</v>
      </c>
      <c r="AY34" s="8" t="s">
        <v>20</v>
      </c>
      <c r="AZ34" s="8" t="s">
        <v>20</v>
      </c>
      <c r="BA34" s="8" t="s">
        <v>20</v>
      </c>
      <c r="BB34" s="8" t="s">
        <v>20</v>
      </c>
      <c r="BC34" s="8" t="s">
        <v>20</v>
      </c>
      <c r="BD34" s="8" t="s">
        <v>20</v>
      </c>
      <c r="BE34" s="8" t="s">
        <v>20</v>
      </c>
      <c r="BF34" s="8" t="s">
        <v>20</v>
      </c>
      <c r="BG34" s="298">
        <v>2</v>
      </c>
      <c r="BH34" s="298">
        <v>5</v>
      </c>
      <c r="BI34" s="298">
        <v>6</v>
      </c>
      <c r="BJ34" s="298">
        <v>3</v>
      </c>
      <c r="BK34" s="298">
        <v>2</v>
      </c>
      <c r="BL34" s="298">
        <v>2</v>
      </c>
      <c r="BM34" s="298">
        <v>5</v>
      </c>
      <c r="BN34" s="298">
        <v>6</v>
      </c>
      <c r="BO34" s="298">
        <v>3</v>
      </c>
      <c r="BP34" s="298">
        <v>2</v>
      </c>
      <c r="BQ34" s="298">
        <v>2</v>
      </c>
      <c r="BR34" s="298">
        <v>5</v>
      </c>
      <c r="BS34" s="298">
        <v>6</v>
      </c>
      <c r="BT34" s="298">
        <v>3</v>
      </c>
      <c r="BU34" s="298">
        <v>2</v>
      </c>
      <c r="BV34" s="298">
        <v>2</v>
      </c>
      <c r="BW34" s="298">
        <v>5</v>
      </c>
      <c r="BX34" s="298">
        <v>6</v>
      </c>
      <c r="BY34" s="298">
        <v>3</v>
      </c>
      <c r="BZ34" s="298">
        <v>2</v>
      </c>
      <c r="CA34" s="298">
        <v>2</v>
      </c>
      <c r="CB34" s="298">
        <v>5</v>
      </c>
      <c r="CC34" s="298">
        <v>6</v>
      </c>
      <c r="CD34" s="298">
        <v>3</v>
      </c>
      <c r="CE34" s="298">
        <v>2</v>
      </c>
      <c r="CF34" s="298">
        <v>2</v>
      </c>
      <c r="CG34" s="298">
        <v>5</v>
      </c>
      <c r="CH34" s="298">
        <v>6</v>
      </c>
      <c r="CI34" s="298">
        <v>3</v>
      </c>
      <c r="CJ34" s="298">
        <v>2</v>
      </c>
      <c r="CK34" s="298">
        <v>2</v>
      </c>
      <c r="CL34" s="298">
        <v>5</v>
      </c>
      <c r="CM34" s="298">
        <v>6</v>
      </c>
      <c r="CN34" s="298">
        <v>3</v>
      </c>
      <c r="CO34" s="298">
        <v>2</v>
      </c>
      <c r="CP34" s="298">
        <v>2</v>
      </c>
      <c r="CQ34" s="298">
        <v>5</v>
      </c>
      <c r="CR34" s="298">
        <v>6</v>
      </c>
      <c r="CS34" s="298">
        <v>3</v>
      </c>
      <c r="CT34" s="298">
        <v>2</v>
      </c>
      <c r="CU34" s="298">
        <v>2</v>
      </c>
      <c r="CV34" s="298">
        <v>5</v>
      </c>
      <c r="CW34" s="298">
        <v>6</v>
      </c>
      <c r="CX34" s="298">
        <v>3</v>
      </c>
      <c r="CY34" s="298">
        <v>2</v>
      </c>
      <c r="CZ34" s="298">
        <v>2</v>
      </c>
      <c r="DA34" s="298">
        <v>5</v>
      </c>
      <c r="DB34" s="298">
        <v>6</v>
      </c>
      <c r="DC34" s="298">
        <v>3</v>
      </c>
      <c r="DD34" s="298">
        <v>2</v>
      </c>
      <c r="DE34" s="298">
        <v>2</v>
      </c>
      <c r="DF34" s="298">
        <v>5</v>
      </c>
      <c r="DG34" s="298">
        <v>6</v>
      </c>
      <c r="DH34" s="298">
        <v>3</v>
      </c>
      <c r="DI34" s="298">
        <v>2</v>
      </c>
      <c r="DJ34" s="298">
        <v>2</v>
      </c>
      <c r="DK34" s="298">
        <v>5</v>
      </c>
      <c r="DL34" s="298">
        <v>6</v>
      </c>
      <c r="DM34" s="298">
        <v>3</v>
      </c>
      <c r="DN34" s="298">
        <v>2</v>
      </c>
    </row>
    <row r="35" spans="1:118">
      <c r="A35" s="1">
        <v>34</v>
      </c>
      <c r="B35" s="1" t="s">
        <v>28</v>
      </c>
      <c r="C35" s="1" t="s">
        <v>19</v>
      </c>
      <c r="D35" s="17">
        <v>5</v>
      </c>
      <c r="E35" s="17">
        <v>24</v>
      </c>
      <c r="F35" s="17">
        <v>0</v>
      </c>
      <c r="G35" s="17">
        <v>0</v>
      </c>
      <c r="H35" s="17">
        <v>19</v>
      </c>
      <c r="I35" s="17" t="s">
        <v>29</v>
      </c>
      <c r="J35" s="17" t="s">
        <v>29</v>
      </c>
      <c r="K35" s="41">
        <v>22</v>
      </c>
      <c r="L35" s="41">
        <v>22</v>
      </c>
      <c r="M35" s="17">
        <v>22</v>
      </c>
      <c r="N35" s="17" t="s">
        <v>29</v>
      </c>
      <c r="O35" s="17" t="s">
        <v>29</v>
      </c>
      <c r="P35" s="41">
        <v>0</v>
      </c>
      <c r="Q35" s="41">
        <v>2</v>
      </c>
      <c r="R35" s="17">
        <v>2</v>
      </c>
      <c r="S35" s="17" t="s">
        <v>29</v>
      </c>
      <c r="T35" s="17" t="s">
        <v>29</v>
      </c>
      <c r="U35" s="17">
        <v>0</v>
      </c>
      <c r="V35" s="17">
        <v>5</v>
      </c>
      <c r="W35" s="17">
        <v>0</v>
      </c>
      <c r="X35" s="8" t="s">
        <v>29</v>
      </c>
      <c r="Y35" s="8" t="s">
        <v>29</v>
      </c>
      <c r="Z35" s="8">
        <v>0</v>
      </c>
      <c r="AA35" s="8">
        <v>0</v>
      </c>
      <c r="AB35" s="8">
        <v>0</v>
      </c>
      <c r="AC35" s="8" t="s">
        <v>29</v>
      </c>
      <c r="AD35" s="8" t="s">
        <v>29</v>
      </c>
      <c r="AE35" s="28">
        <v>0</v>
      </c>
      <c r="AF35" s="28">
        <v>2</v>
      </c>
      <c r="AG35" s="8">
        <v>2</v>
      </c>
      <c r="AH35" s="8" t="s">
        <v>29</v>
      </c>
      <c r="AI35" s="8" t="s">
        <v>29</v>
      </c>
      <c r="AJ35" s="28">
        <v>22</v>
      </c>
      <c r="AK35" s="28">
        <v>3</v>
      </c>
      <c r="AL35" s="8">
        <v>3</v>
      </c>
      <c r="AM35" s="8" t="s">
        <v>29</v>
      </c>
      <c r="AN35" s="8" t="s">
        <v>29</v>
      </c>
      <c r="AO35" s="28">
        <v>0</v>
      </c>
      <c r="AP35" s="28">
        <v>19</v>
      </c>
      <c r="AQ35" s="8">
        <v>19</v>
      </c>
      <c r="AR35" s="8" t="s">
        <v>29</v>
      </c>
      <c r="AS35" s="8" t="s">
        <v>29</v>
      </c>
      <c r="AT35" s="28">
        <v>5</v>
      </c>
      <c r="AU35" s="28">
        <v>15</v>
      </c>
      <c r="AV35" s="8">
        <v>21</v>
      </c>
      <c r="AW35" s="8" t="s">
        <v>29</v>
      </c>
      <c r="AX35" s="8" t="s">
        <v>29</v>
      </c>
      <c r="AY35" s="28">
        <v>9</v>
      </c>
      <c r="AZ35" s="28">
        <v>4</v>
      </c>
      <c r="BA35" s="8">
        <v>2</v>
      </c>
      <c r="BB35" s="8">
        <v>8</v>
      </c>
      <c r="BC35" s="8">
        <v>3</v>
      </c>
      <c r="BF35" s="8">
        <v>1</v>
      </c>
      <c r="BG35" s="298">
        <v>2</v>
      </c>
      <c r="BH35" s="298">
        <v>5</v>
      </c>
      <c r="BI35" s="298">
        <v>6</v>
      </c>
      <c r="BJ35" s="298">
        <v>3</v>
      </c>
      <c r="BK35" s="298">
        <v>2</v>
      </c>
      <c r="BL35" s="298">
        <v>2</v>
      </c>
      <c r="BM35" s="298">
        <v>5</v>
      </c>
      <c r="BN35" s="298">
        <v>6</v>
      </c>
      <c r="BO35" s="298">
        <v>3</v>
      </c>
      <c r="BP35" s="298">
        <v>2</v>
      </c>
      <c r="BQ35" s="298">
        <v>2</v>
      </c>
      <c r="BR35" s="298">
        <v>5</v>
      </c>
      <c r="BS35" s="298">
        <v>6</v>
      </c>
      <c r="BT35" s="298">
        <v>3</v>
      </c>
      <c r="BU35" s="298">
        <v>2</v>
      </c>
      <c r="BV35" s="298">
        <v>2</v>
      </c>
      <c r="BW35" s="298">
        <v>5</v>
      </c>
      <c r="BX35" s="298">
        <v>6</v>
      </c>
      <c r="BY35" s="298">
        <v>3</v>
      </c>
      <c r="BZ35" s="298">
        <v>2</v>
      </c>
      <c r="CA35" s="298">
        <v>2</v>
      </c>
      <c r="CB35" s="298">
        <v>5</v>
      </c>
      <c r="CC35" s="298">
        <v>6</v>
      </c>
      <c r="CD35" s="298">
        <v>3</v>
      </c>
      <c r="CE35" s="298">
        <v>2</v>
      </c>
      <c r="CF35" s="298">
        <v>2</v>
      </c>
      <c r="CG35" s="298">
        <v>5</v>
      </c>
      <c r="CH35" s="298">
        <v>6</v>
      </c>
      <c r="CI35" s="298">
        <v>3</v>
      </c>
      <c r="CJ35" s="298">
        <v>2</v>
      </c>
      <c r="CK35" s="298">
        <v>2</v>
      </c>
      <c r="CL35" s="298">
        <v>5</v>
      </c>
      <c r="CM35" s="298">
        <v>6</v>
      </c>
      <c r="CN35" s="298">
        <v>3</v>
      </c>
      <c r="CO35" s="298">
        <v>2</v>
      </c>
      <c r="CP35" s="298">
        <v>2</v>
      </c>
      <c r="CQ35" s="298">
        <v>5</v>
      </c>
      <c r="CR35" s="298">
        <v>6</v>
      </c>
      <c r="CS35" s="298">
        <v>3</v>
      </c>
      <c r="CT35" s="298">
        <v>2</v>
      </c>
      <c r="CU35" s="298">
        <v>2</v>
      </c>
      <c r="CV35" s="298">
        <v>5</v>
      </c>
      <c r="CW35" s="298">
        <v>6</v>
      </c>
      <c r="CX35" s="298">
        <v>3</v>
      </c>
      <c r="CY35" s="298">
        <v>2</v>
      </c>
      <c r="CZ35" s="298">
        <v>2</v>
      </c>
      <c r="DA35" s="298">
        <v>5</v>
      </c>
      <c r="DB35" s="298">
        <v>6</v>
      </c>
      <c r="DC35" s="298">
        <v>3</v>
      </c>
      <c r="DD35" s="298">
        <v>2</v>
      </c>
      <c r="DE35" s="298">
        <v>2</v>
      </c>
      <c r="DF35" s="298">
        <v>5</v>
      </c>
      <c r="DG35" s="298">
        <v>6</v>
      </c>
      <c r="DH35" s="298">
        <v>3</v>
      </c>
      <c r="DI35" s="298">
        <v>2</v>
      </c>
      <c r="DJ35" s="298">
        <v>2</v>
      </c>
      <c r="DK35" s="298">
        <v>5</v>
      </c>
      <c r="DL35" s="298">
        <v>6</v>
      </c>
      <c r="DM35" s="298">
        <v>3</v>
      </c>
      <c r="DN35" s="298">
        <v>2</v>
      </c>
    </row>
    <row r="36" spans="1:118">
      <c r="A36" s="1">
        <v>35</v>
      </c>
      <c r="B36" s="1" t="s">
        <v>28</v>
      </c>
      <c r="C36" s="1" t="s">
        <v>19</v>
      </c>
      <c r="D36" s="17">
        <v>2</v>
      </c>
      <c r="E36" s="17">
        <v>5</v>
      </c>
      <c r="F36" s="17">
        <v>0</v>
      </c>
      <c r="G36" s="17">
        <v>1</v>
      </c>
      <c r="H36" s="17">
        <v>2</v>
      </c>
      <c r="I36" s="17">
        <v>6</v>
      </c>
      <c r="J36" s="17">
        <v>7</v>
      </c>
      <c r="K36" s="17">
        <v>7</v>
      </c>
      <c r="L36" s="17">
        <v>4</v>
      </c>
      <c r="M36" s="17">
        <v>5</v>
      </c>
      <c r="N36" s="17">
        <v>0</v>
      </c>
      <c r="O36" s="17">
        <v>0</v>
      </c>
      <c r="P36" s="17">
        <v>0</v>
      </c>
      <c r="Q36" s="17">
        <v>0</v>
      </c>
      <c r="R36" s="17">
        <v>1</v>
      </c>
      <c r="S36" s="17">
        <v>0</v>
      </c>
      <c r="T36" s="17">
        <v>0</v>
      </c>
      <c r="U36" s="17">
        <v>0</v>
      </c>
      <c r="V36" s="17">
        <v>3</v>
      </c>
      <c r="W36" s="17">
        <v>0</v>
      </c>
      <c r="X36" s="8">
        <v>0</v>
      </c>
      <c r="Y36" s="8">
        <v>0</v>
      </c>
      <c r="Z36" s="8">
        <v>0</v>
      </c>
      <c r="AA36" s="8">
        <v>0</v>
      </c>
      <c r="AB36" s="8">
        <v>0</v>
      </c>
      <c r="AC36" s="8">
        <v>0</v>
      </c>
      <c r="AD36" s="8">
        <v>0</v>
      </c>
      <c r="AE36" s="8">
        <v>0</v>
      </c>
      <c r="AF36" s="8">
        <v>0</v>
      </c>
      <c r="AG36" s="8">
        <v>0</v>
      </c>
      <c r="AH36" s="8">
        <v>6</v>
      </c>
      <c r="AI36" s="8">
        <v>7</v>
      </c>
      <c r="AJ36" s="8">
        <v>6</v>
      </c>
      <c r="AK36" s="8">
        <v>4</v>
      </c>
      <c r="AL36" s="8">
        <v>2</v>
      </c>
      <c r="AM36" s="8">
        <v>0</v>
      </c>
      <c r="AN36" s="8">
        <v>0</v>
      </c>
      <c r="AO36" s="8">
        <v>1</v>
      </c>
      <c r="AP36" s="8">
        <v>0</v>
      </c>
      <c r="AQ36" s="8">
        <v>3</v>
      </c>
      <c r="AR36" s="8">
        <v>0</v>
      </c>
      <c r="AS36" s="8">
        <v>1</v>
      </c>
      <c r="AT36" s="8">
        <v>1</v>
      </c>
      <c r="AU36" s="8">
        <v>0</v>
      </c>
      <c r="AV36" s="8">
        <v>3</v>
      </c>
      <c r="AW36" s="8">
        <v>0</v>
      </c>
      <c r="AX36" s="8">
        <v>6</v>
      </c>
      <c r="AY36" s="8">
        <v>5</v>
      </c>
      <c r="AZ36" s="8">
        <v>4</v>
      </c>
      <c r="BA36" s="8">
        <v>2</v>
      </c>
      <c r="BB36" s="8">
        <v>0</v>
      </c>
      <c r="BC36" s="8">
        <v>0</v>
      </c>
      <c r="BD36" s="8">
        <v>1</v>
      </c>
      <c r="BE36" s="8">
        <v>0</v>
      </c>
      <c r="BF36" s="8">
        <v>0</v>
      </c>
      <c r="BG36" s="298">
        <v>2</v>
      </c>
      <c r="BH36" s="298">
        <v>5</v>
      </c>
      <c r="BI36" s="298">
        <v>6</v>
      </c>
      <c r="BJ36" s="298">
        <v>3</v>
      </c>
      <c r="BK36" s="298">
        <v>2</v>
      </c>
      <c r="BL36" s="298">
        <v>2</v>
      </c>
      <c r="BM36" s="298">
        <v>5</v>
      </c>
      <c r="BN36" s="298">
        <v>6</v>
      </c>
      <c r="BO36" s="298">
        <v>3</v>
      </c>
      <c r="BP36" s="298">
        <v>2</v>
      </c>
      <c r="BQ36" s="298">
        <v>2</v>
      </c>
      <c r="BR36" s="298">
        <v>5</v>
      </c>
      <c r="BS36" s="298">
        <v>6</v>
      </c>
      <c r="BT36" s="298">
        <v>3</v>
      </c>
      <c r="BU36" s="298">
        <v>2</v>
      </c>
      <c r="BV36" s="298">
        <v>2</v>
      </c>
      <c r="BW36" s="298">
        <v>5</v>
      </c>
      <c r="BX36" s="298">
        <v>6</v>
      </c>
      <c r="BY36" s="298">
        <v>3</v>
      </c>
      <c r="BZ36" s="298">
        <v>2</v>
      </c>
      <c r="CA36" s="298">
        <v>2</v>
      </c>
      <c r="CB36" s="298">
        <v>5</v>
      </c>
      <c r="CC36" s="298">
        <v>6</v>
      </c>
      <c r="CD36" s="298">
        <v>3</v>
      </c>
      <c r="CE36" s="298">
        <v>2</v>
      </c>
      <c r="CF36" s="298">
        <v>2</v>
      </c>
      <c r="CG36" s="298">
        <v>5</v>
      </c>
      <c r="CH36" s="298">
        <v>6</v>
      </c>
      <c r="CI36" s="298">
        <v>3</v>
      </c>
      <c r="CJ36" s="298">
        <v>2</v>
      </c>
      <c r="CK36" s="298">
        <v>2</v>
      </c>
      <c r="CL36" s="298">
        <v>5</v>
      </c>
      <c r="CM36" s="298">
        <v>6</v>
      </c>
      <c r="CN36" s="298">
        <v>3</v>
      </c>
      <c r="CO36" s="298">
        <v>2</v>
      </c>
      <c r="CP36" s="298">
        <v>2</v>
      </c>
      <c r="CQ36" s="298">
        <v>5</v>
      </c>
      <c r="CR36" s="298">
        <v>6</v>
      </c>
      <c r="CS36" s="298">
        <v>3</v>
      </c>
      <c r="CT36" s="298">
        <v>2</v>
      </c>
      <c r="CU36" s="298">
        <v>2</v>
      </c>
      <c r="CV36" s="298">
        <v>5</v>
      </c>
      <c r="CW36" s="298">
        <v>6</v>
      </c>
      <c r="CX36" s="298">
        <v>3</v>
      </c>
      <c r="CY36" s="298">
        <v>2</v>
      </c>
      <c r="CZ36" s="298">
        <v>2</v>
      </c>
      <c r="DA36" s="298">
        <v>5</v>
      </c>
      <c r="DB36" s="298">
        <v>6</v>
      </c>
      <c r="DC36" s="298">
        <v>3</v>
      </c>
      <c r="DD36" s="298">
        <v>2</v>
      </c>
      <c r="DE36" s="298">
        <v>2</v>
      </c>
      <c r="DF36" s="298">
        <v>5</v>
      </c>
      <c r="DG36" s="298">
        <v>6</v>
      </c>
      <c r="DH36" s="298">
        <v>3</v>
      </c>
      <c r="DI36" s="298">
        <v>2</v>
      </c>
      <c r="DJ36" s="298">
        <v>2</v>
      </c>
      <c r="DK36" s="298">
        <v>5</v>
      </c>
      <c r="DL36" s="298">
        <v>6</v>
      </c>
      <c r="DM36" s="298">
        <v>3</v>
      </c>
      <c r="DN36" s="298">
        <v>2</v>
      </c>
    </row>
    <row r="37" spans="1:118">
      <c r="A37" s="1">
        <v>36</v>
      </c>
      <c r="B37" s="1" t="s">
        <v>28</v>
      </c>
      <c r="C37" s="1" t="s">
        <v>19</v>
      </c>
      <c r="D37" s="33">
        <v>9</v>
      </c>
      <c r="E37" s="33">
        <v>11</v>
      </c>
      <c r="F37" s="33">
        <v>10</v>
      </c>
      <c r="G37" s="33">
        <v>10</v>
      </c>
      <c r="H37" s="33">
        <v>10</v>
      </c>
      <c r="I37" s="17">
        <v>12</v>
      </c>
      <c r="J37" s="17">
        <v>13</v>
      </c>
      <c r="K37" s="17">
        <v>13</v>
      </c>
      <c r="L37" s="17">
        <v>19</v>
      </c>
      <c r="M37" s="17">
        <v>19</v>
      </c>
      <c r="N37" s="17">
        <v>0</v>
      </c>
      <c r="O37" s="17">
        <v>1</v>
      </c>
      <c r="P37" s="17">
        <v>0</v>
      </c>
      <c r="Q37" s="17">
        <v>15</v>
      </c>
      <c r="R37" s="17">
        <v>0</v>
      </c>
      <c r="S37" s="17">
        <v>1</v>
      </c>
      <c r="U37" s="17">
        <v>0</v>
      </c>
      <c r="V37" s="17">
        <v>1</v>
      </c>
      <c r="W37" s="17">
        <v>0</v>
      </c>
      <c r="X37" s="8">
        <v>0</v>
      </c>
      <c r="Y37" s="8">
        <v>0</v>
      </c>
      <c r="Z37" s="8">
        <v>0</v>
      </c>
      <c r="AA37" s="8">
        <v>0</v>
      </c>
      <c r="AB37" s="8">
        <v>0</v>
      </c>
      <c r="AC37" s="8">
        <v>4</v>
      </c>
      <c r="AD37" s="8">
        <v>1</v>
      </c>
      <c r="AE37" s="8">
        <v>1</v>
      </c>
      <c r="AF37" s="8">
        <v>0</v>
      </c>
      <c r="AG37" s="8">
        <v>1</v>
      </c>
      <c r="AH37" s="8">
        <v>6</v>
      </c>
      <c r="AI37" s="8">
        <v>7</v>
      </c>
      <c r="AJ37" s="8">
        <v>7</v>
      </c>
      <c r="AK37" s="8">
        <v>14</v>
      </c>
      <c r="AL37" s="8">
        <v>11</v>
      </c>
      <c r="AM37" s="8">
        <v>2</v>
      </c>
      <c r="AN37" s="8">
        <v>5</v>
      </c>
      <c r="AO37" s="8">
        <v>4</v>
      </c>
      <c r="AP37" s="8">
        <v>5</v>
      </c>
      <c r="AQ37" s="8">
        <v>7</v>
      </c>
      <c r="AR37" s="8">
        <v>0</v>
      </c>
      <c r="AS37" s="8">
        <v>3</v>
      </c>
      <c r="AT37" s="8">
        <v>2</v>
      </c>
      <c r="AU37" s="8">
        <v>2</v>
      </c>
      <c r="AV37" s="8">
        <v>3</v>
      </c>
      <c r="AW37" s="8">
        <v>0</v>
      </c>
      <c r="AX37" s="8">
        <v>1</v>
      </c>
      <c r="AY37" s="8">
        <v>3</v>
      </c>
      <c r="AZ37" s="8">
        <v>3</v>
      </c>
      <c r="BA37" s="8">
        <v>1</v>
      </c>
      <c r="BB37" s="8">
        <v>0</v>
      </c>
      <c r="BC37" s="8">
        <v>1</v>
      </c>
      <c r="BD37" s="8">
        <v>3</v>
      </c>
      <c r="BE37" s="8">
        <v>1</v>
      </c>
      <c r="BF37" s="8">
        <v>2</v>
      </c>
      <c r="BG37" s="298">
        <v>2</v>
      </c>
      <c r="BH37" s="298">
        <v>5</v>
      </c>
      <c r="BI37" s="298">
        <v>6</v>
      </c>
      <c r="BJ37" s="298">
        <v>3</v>
      </c>
      <c r="BK37" s="298">
        <v>2</v>
      </c>
      <c r="BL37" s="298">
        <v>2</v>
      </c>
      <c r="BM37" s="298">
        <v>5</v>
      </c>
      <c r="BN37" s="298">
        <v>6</v>
      </c>
      <c r="BO37" s="298">
        <v>3</v>
      </c>
      <c r="BP37" s="298">
        <v>2</v>
      </c>
      <c r="BQ37" s="298">
        <v>2</v>
      </c>
      <c r="BR37" s="298">
        <v>5</v>
      </c>
      <c r="BS37" s="298">
        <v>6</v>
      </c>
      <c r="BT37" s="298">
        <v>3</v>
      </c>
      <c r="BU37" s="298">
        <v>2</v>
      </c>
      <c r="BV37" s="298">
        <v>2</v>
      </c>
      <c r="BW37" s="298">
        <v>5</v>
      </c>
      <c r="BX37" s="298">
        <v>6</v>
      </c>
      <c r="BY37" s="298">
        <v>3</v>
      </c>
      <c r="BZ37" s="298">
        <v>2</v>
      </c>
      <c r="CA37" s="298">
        <v>2</v>
      </c>
      <c r="CB37" s="298">
        <v>5</v>
      </c>
      <c r="CC37" s="298">
        <v>6</v>
      </c>
      <c r="CD37" s="298">
        <v>3</v>
      </c>
      <c r="CE37" s="298">
        <v>2</v>
      </c>
      <c r="CF37" s="298">
        <v>2</v>
      </c>
      <c r="CG37" s="298">
        <v>5</v>
      </c>
      <c r="CH37" s="298">
        <v>6</v>
      </c>
      <c r="CI37" s="298">
        <v>3</v>
      </c>
      <c r="CJ37" s="298">
        <v>2</v>
      </c>
      <c r="CK37" s="298">
        <v>2</v>
      </c>
      <c r="CL37" s="298">
        <v>5</v>
      </c>
      <c r="CM37" s="298">
        <v>6</v>
      </c>
      <c r="CN37" s="298">
        <v>3</v>
      </c>
      <c r="CO37" s="298">
        <v>2</v>
      </c>
      <c r="CP37" s="298">
        <v>2</v>
      </c>
      <c r="CQ37" s="298">
        <v>5</v>
      </c>
      <c r="CR37" s="298">
        <v>6</v>
      </c>
      <c r="CS37" s="298">
        <v>3</v>
      </c>
      <c r="CT37" s="298">
        <v>2</v>
      </c>
      <c r="CU37" s="298">
        <v>2</v>
      </c>
      <c r="CV37" s="298">
        <v>5</v>
      </c>
      <c r="CW37" s="298">
        <v>6</v>
      </c>
      <c r="CX37" s="298">
        <v>3</v>
      </c>
      <c r="CY37" s="298">
        <v>2</v>
      </c>
      <c r="CZ37" s="298">
        <v>2</v>
      </c>
      <c r="DA37" s="298">
        <v>5</v>
      </c>
      <c r="DB37" s="298">
        <v>6</v>
      </c>
      <c r="DC37" s="298">
        <v>3</v>
      </c>
      <c r="DD37" s="298">
        <v>2</v>
      </c>
      <c r="DE37" s="298">
        <v>2</v>
      </c>
      <c r="DF37" s="298">
        <v>5</v>
      </c>
      <c r="DG37" s="298">
        <v>6</v>
      </c>
      <c r="DH37" s="298">
        <v>3</v>
      </c>
      <c r="DI37" s="298">
        <v>2</v>
      </c>
      <c r="DJ37" s="298">
        <v>2</v>
      </c>
      <c r="DK37" s="298">
        <v>5</v>
      </c>
      <c r="DL37" s="298">
        <v>6</v>
      </c>
      <c r="DM37" s="298">
        <v>3</v>
      </c>
      <c r="DN37" s="298">
        <v>2</v>
      </c>
    </row>
    <row r="38" spans="1:118">
      <c r="A38" s="1">
        <v>37</v>
      </c>
      <c r="B38" s="1" t="s">
        <v>28</v>
      </c>
      <c r="C38" s="1" t="s">
        <v>19</v>
      </c>
      <c r="D38" s="33">
        <v>6</v>
      </c>
      <c r="E38" s="33">
        <v>8</v>
      </c>
      <c r="F38" s="33">
        <v>11</v>
      </c>
      <c r="G38" s="33">
        <v>12</v>
      </c>
      <c r="H38" s="33">
        <v>3</v>
      </c>
      <c r="I38" s="17">
        <v>20</v>
      </c>
      <c r="J38" s="17">
        <v>20</v>
      </c>
      <c r="K38" s="17">
        <v>20</v>
      </c>
      <c r="L38" s="17">
        <v>20</v>
      </c>
      <c r="M38" s="17">
        <v>21</v>
      </c>
      <c r="N38" s="17">
        <v>1</v>
      </c>
      <c r="O38" s="17">
        <v>0</v>
      </c>
      <c r="P38" s="17">
        <v>0</v>
      </c>
      <c r="Q38" s="17">
        <v>0</v>
      </c>
      <c r="R38" s="17">
        <v>3</v>
      </c>
      <c r="S38" s="17">
        <v>1</v>
      </c>
      <c r="T38" s="17">
        <v>0</v>
      </c>
      <c r="U38" s="17">
        <v>0</v>
      </c>
      <c r="V38" s="17">
        <v>0</v>
      </c>
      <c r="W38" s="17">
        <v>2</v>
      </c>
      <c r="X38" s="8">
        <v>0</v>
      </c>
      <c r="Y38" s="8">
        <v>0</v>
      </c>
      <c r="Z38" s="8">
        <v>2</v>
      </c>
      <c r="AA38" s="8">
        <v>2</v>
      </c>
      <c r="AB38" s="8">
        <v>0</v>
      </c>
      <c r="AC38" s="8">
        <v>2</v>
      </c>
      <c r="AD38" s="8">
        <v>2</v>
      </c>
      <c r="AE38" s="8">
        <v>2</v>
      </c>
      <c r="AF38" s="8">
        <v>2</v>
      </c>
      <c r="AG38" s="8">
        <v>0</v>
      </c>
      <c r="AH38" s="8">
        <v>12</v>
      </c>
      <c r="AI38" s="8">
        <v>11</v>
      </c>
      <c r="AJ38" s="8">
        <v>8</v>
      </c>
      <c r="AK38" s="8">
        <v>9</v>
      </c>
      <c r="AL38" s="8">
        <v>6</v>
      </c>
      <c r="AM38" s="8">
        <v>6</v>
      </c>
      <c r="AN38" s="8">
        <v>8</v>
      </c>
      <c r="AO38" s="8">
        <v>9</v>
      </c>
      <c r="AP38" s="8">
        <v>8</v>
      </c>
      <c r="AQ38" s="8">
        <v>13</v>
      </c>
      <c r="AR38" s="8">
        <v>0</v>
      </c>
      <c r="AS38" s="8">
        <v>7</v>
      </c>
      <c r="AT38" s="8">
        <v>9</v>
      </c>
      <c r="AU38" s="8">
        <v>10</v>
      </c>
      <c r="AV38" s="8">
        <v>11</v>
      </c>
      <c r="AW38" s="8">
        <v>0</v>
      </c>
      <c r="AX38" s="8">
        <v>12</v>
      </c>
      <c r="AY38" s="8">
        <v>8</v>
      </c>
      <c r="AZ38" s="8">
        <v>8</v>
      </c>
      <c r="BA38" s="8">
        <v>10</v>
      </c>
      <c r="BB38" s="8">
        <v>0</v>
      </c>
      <c r="BC38" s="8">
        <v>1</v>
      </c>
      <c r="BD38" s="8">
        <v>3</v>
      </c>
      <c r="BE38" s="8">
        <v>2</v>
      </c>
      <c r="BF38" s="8">
        <v>0</v>
      </c>
      <c r="BG38" s="298">
        <v>2</v>
      </c>
      <c r="BH38" s="298">
        <v>5</v>
      </c>
      <c r="BI38" s="298">
        <v>6</v>
      </c>
      <c r="BJ38" s="298">
        <v>3</v>
      </c>
      <c r="BK38" s="298">
        <v>2</v>
      </c>
      <c r="BL38" s="298">
        <v>2</v>
      </c>
      <c r="BM38" s="298">
        <v>5</v>
      </c>
      <c r="BN38" s="298">
        <v>6</v>
      </c>
      <c r="BO38" s="298">
        <v>3</v>
      </c>
      <c r="BP38" s="298">
        <v>2</v>
      </c>
      <c r="BQ38" s="298">
        <v>2</v>
      </c>
      <c r="BR38" s="298">
        <v>5</v>
      </c>
      <c r="BS38" s="298">
        <v>6</v>
      </c>
      <c r="BT38" s="298">
        <v>3</v>
      </c>
      <c r="BU38" s="298">
        <v>2</v>
      </c>
      <c r="BV38" s="298">
        <v>2</v>
      </c>
      <c r="BW38" s="298">
        <v>5</v>
      </c>
      <c r="BX38" s="298">
        <v>6</v>
      </c>
      <c r="BY38" s="298">
        <v>3</v>
      </c>
      <c r="BZ38" s="298">
        <v>2</v>
      </c>
      <c r="CA38" s="298">
        <v>2</v>
      </c>
      <c r="CB38" s="298">
        <v>5</v>
      </c>
      <c r="CC38" s="298">
        <v>6</v>
      </c>
      <c r="CD38" s="298">
        <v>3</v>
      </c>
      <c r="CE38" s="298">
        <v>2</v>
      </c>
      <c r="CF38" s="298">
        <v>2</v>
      </c>
      <c r="CG38" s="298">
        <v>5</v>
      </c>
      <c r="CH38" s="298">
        <v>6</v>
      </c>
      <c r="CI38" s="298">
        <v>3</v>
      </c>
      <c r="CJ38" s="298">
        <v>2</v>
      </c>
      <c r="CK38" s="298">
        <v>2</v>
      </c>
      <c r="CL38" s="298">
        <v>5</v>
      </c>
      <c r="CM38" s="298">
        <v>6</v>
      </c>
      <c r="CN38" s="298">
        <v>3</v>
      </c>
      <c r="CO38" s="298">
        <v>2</v>
      </c>
      <c r="CP38" s="298">
        <v>2</v>
      </c>
      <c r="CQ38" s="298">
        <v>5</v>
      </c>
      <c r="CR38" s="298">
        <v>6</v>
      </c>
      <c r="CS38" s="298">
        <v>3</v>
      </c>
      <c r="CT38" s="298">
        <v>2</v>
      </c>
      <c r="CU38" s="298">
        <v>2</v>
      </c>
      <c r="CV38" s="298">
        <v>5</v>
      </c>
      <c r="CW38" s="298">
        <v>6</v>
      </c>
      <c r="CX38" s="298">
        <v>3</v>
      </c>
      <c r="CY38" s="298">
        <v>2</v>
      </c>
      <c r="CZ38" s="298">
        <v>2</v>
      </c>
      <c r="DA38" s="298">
        <v>5</v>
      </c>
      <c r="DB38" s="298">
        <v>6</v>
      </c>
      <c r="DC38" s="298">
        <v>3</v>
      </c>
      <c r="DD38" s="298">
        <v>2</v>
      </c>
      <c r="DE38" s="298">
        <v>2</v>
      </c>
      <c r="DF38" s="298">
        <v>5</v>
      </c>
      <c r="DG38" s="298">
        <v>6</v>
      </c>
      <c r="DH38" s="298">
        <v>3</v>
      </c>
      <c r="DI38" s="298">
        <v>2</v>
      </c>
      <c r="DJ38" s="298">
        <v>2</v>
      </c>
      <c r="DK38" s="298">
        <v>5</v>
      </c>
      <c r="DL38" s="298">
        <v>6</v>
      </c>
      <c r="DM38" s="298">
        <v>3</v>
      </c>
      <c r="DN38" s="298">
        <v>2</v>
      </c>
    </row>
    <row r="39" spans="1:118">
      <c r="A39" s="1">
        <v>38</v>
      </c>
      <c r="B39" s="1" t="s">
        <v>28</v>
      </c>
      <c r="C39" s="1" t="s">
        <v>17</v>
      </c>
      <c r="I39" s="37">
        <v>1</v>
      </c>
      <c r="J39" s="37">
        <v>4</v>
      </c>
      <c r="K39" s="38">
        <v>0</v>
      </c>
      <c r="L39" s="37">
        <v>0</v>
      </c>
      <c r="M39" s="37">
        <v>0</v>
      </c>
      <c r="N39" s="37">
        <v>1</v>
      </c>
      <c r="O39" s="37">
        <v>4</v>
      </c>
      <c r="P39" s="38">
        <v>0</v>
      </c>
      <c r="Q39" s="37">
        <v>0</v>
      </c>
      <c r="R39" s="37">
        <v>0</v>
      </c>
      <c r="S39" s="37">
        <v>0</v>
      </c>
      <c r="T39" s="37">
        <v>0</v>
      </c>
      <c r="U39" s="38">
        <v>0</v>
      </c>
      <c r="V39" s="37">
        <v>2</v>
      </c>
      <c r="W39" s="37">
        <v>0</v>
      </c>
      <c r="X39" s="23">
        <v>0</v>
      </c>
      <c r="Y39" s="23">
        <v>0</v>
      </c>
      <c r="Z39" s="26">
        <v>0</v>
      </c>
      <c r="AA39" s="23">
        <v>0</v>
      </c>
      <c r="AB39" s="23">
        <v>0</v>
      </c>
      <c r="AC39" s="23">
        <v>2</v>
      </c>
      <c r="AD39" s="23">
        <v>2</v>
      </c>
      <c r="AE39" s="26">
        <v>5</v>
      </c>
      <c r="AF39" s="23">
        <v>1</v>
      </c>
      <c r="AG39" s="23">
        <v>1</v>
      </c>
      <c r="AH39" s="23">
        <v>3</v>
      </c>
      <c r="AI39" s="23">
        <v>3</v>
      </c>
      <c r="AJ39" s="26">
        <v>4</v>
      </c>
      <c r="AK39" s="23">
        <v>2</v>
      </c>
      <c r="AL39" s="23">
        <v>3</v>
      </c>
      <c r="AM39" s="23">
        <v>2</v>
      </c>
      <c r="AN39" s="23">
        <v>3</v>
      </c>
      <c r="AO39" s="26">
        <v>1</v>
      </c>
      <c r="AP39" s="23">
        <v>3</v>
      </c>
      <c r="AQ39" s="23">
        <v>2</v>
      </c>
      <c r="AR39" s="23"/>
      <c r="AS39" s="23"/>
      <c r="AT39" s="26"/>
      <c r="AU39" s="23"/>
      <c r="AV39" s="23"/>
      <c r="AW39" s="23"/>
      <c r="AX39" s="23"/>
      <c r="AY39" s="26"/>
      <c r="AZ39" s="23"/>
      <c r="BA39" s="23"/>
      <c r="BB39" s="23"/>
      <c r="BC39" s="23"/>
      <c r="BD39" s="26"/>
      <c r="BE39" s="23"/>
      <c r="BF39" s="23"/>
      <c r="BG39" s="298">
        <v>2</v>
      </c>
      <c r="BH39" s="298">
        <v>5</v>
      </c>
      <c r="BI39" s="298">
        <v>6</v>
      </c>
      <c r="BJ39" s="298">
        <v>3</v>
      </c>
      <c r="BK39" s="298">
        <v>2</v>
      </c>
      <c r="BL39" s="298">
        <v>2</v>
      </c>
      <c r="BM39" s="298">
        <v>5</v>
      </c>
      <c r="BN39" s="298">
        <v>6</v>
      </c>
      <c r="BO39" s="298">
        <v>3</v>
      </c>
      <c r="BP39" s="298">
        <v>2</v>
      </c>
      <c r="BQ39" s="298">
        <v>2</v>
      </c>
      <c r="BR39" s="298">
        <v>5</v>
      </c>
      <c r="BS39" s="298">
        <v>6</v>
      </c>
      <c r="BT39" s="298">
        <v>3</v>
      </c>
      <c r="BU39" s="298">
        <v>2</v>
      </c>
      <c r="BV39" s="298">
        <v>2</v>
      </c>
      <c r="BW39" s="298">
        <v>5</v>
      </c>
      <c r="BX39" s="298">
        <v>6</v>
      </c>
      <c r="BY39" s="298">
        <v>3</v>
      </c>
      <c r="BZ39" s="298">
        <v>2</v>
      </c>
      <c r="CA39" s="298">
        <v>2</v>
      </c>
      <c r="CB39" s="298">
        <v>5</v>
      </c>
      <c r="CC39" s="298">
        <v>6</v>
      </c>
      <c r="CD39" s="298">
        <v>3</v>
      </c>
      <c r="CE39" s="298">
        <v>2</v>
      </c>
      <c r="CF39" s="298">
        <v>2</v>
      </c>
      <c r="CG39" s="298">
        <v>5</v>
      </c>
      <c r="CH39" s="298">
        <v>6</v>
      </c>
      <c r="CI39" s="298">
        <v>3</v>
      </c>
      <c r="CJ39" s="298">
        <v>2</v>
      </c>
      <c r="CK39" s="298">
        <v>2</v>
      </c>
      <c r="CL39" s="298">
        <v>5</v>
      </c>
      <c r="CM39" s="298">
        <v>6</v>
      </c>
      <c r="CN39" s="298">
        <v>3</v>
      </c>
      <c r="CO39" s="298">
        <v>2</v>
      </c>
      <c r="CP39" s="298">
        <v>2</v>
      </c>
      <c r="CQ39" s="298">
        <v>5</v>
      </c>
      <c r="CR39" s="298">
        <v>6</v>
      </c>
      <c r="CS39" s="298">
        <v>3</v>
      </c>
      <c r="CT39" s="298">
        <v>2</v>
      </c>
      <c r="CU39" s="298">
        <v>2</v>
      </c>
      <c r="CV39" s="298">
        <v>5</v>
      </c>
      <c r="CW39" s="298">
        <v>6</v>
      </c>
      <c r="CX39" s="298">
        <v>3</v>
      </c>
      <c r="CY39" s="298">
        <v>2</v>
      </c>
      <c r="CZ39" s="298">
        <v>2</v>
      </c>
      <c r="DA39" s="298">
        <v>5</v>
      </c>
      <c r="DB39" s="298">
        <v>6</v>
      </c>
      <c r="DC39" s="298">
        <v>3</v>
      </c>
      <c r="DD39" s="298">
        <v>2</v>
      </c>
      <c r="DE39" s="298">
        <v>2</v>
      </c>
      <c r="DF39" s="298">
        <v>5</v>
      </c>
      <c r="DG39" s="298">
        <v>6</v>
      </c>
      <c r="DH39" s="298">
        <v>3</v>
      </c>
      <c r="DI39" s="298">
        <v>2</v>
      </c>
      <c r="DJ39" s="298">
        <v>2</v>
      </c>
      <c r="DK39" s="298">
        <v>5</v>
      </c>
      <c r="DL39" s="298">
        <v>6</v>
      </c>
      <c r="DM39" s="298">
        <v>3</v>
      </c>
      <c r="DN39" s="298">
        <v>2</v>
      </c>
    </row>
    <row r="40" spans="1:118">
      <c r="A40" s="1">
        <v>39</v>
      </c>
      <c r="B40" s="1" t="s">
        <v>28</v>
      </c>
      <c r="C40" s="1" t="s">
        <v>17</v>
      </c>
      <c r="D40" s="17">
        <v>4</v>
      </c>
      <c r="E40" s="17">
        <v>21</v>
      </c>
      <c r="F40" s="17">
        <v>1</v>
      </c>
      <c r="G40" s="17">
        <v>0</v>
      </c>
      <c r="H40" s="17">
        <v>0</v>
      </c>
      <c r="I40" s="17">
        <v>14</v>
      </c>
      <c r="J40" s="17">
        <v>15</v>
      </c>
      <c r="K40" s="17">
        <v>9</v>
      </c>
      <c r="L40" s="17">
        <v>14</v>
      </c>
      <c r="M40" s="17">
        <v>14</v>
      </c>
      <c r="N40" s="17">
        <v>0</v>
      </c>
      <c r="O40" s="17">
        <v>1</v>
      </c>
      <c r="P40" s="17">
        <v>5</v>
      </c>
      <c r="Q40" s="17">
        <v>9</v>
      </c>
      <c r="R40" s="17">
        <v>4</v>
      </c>
      <c r="S40" s="17">
        <v>0</v>
      </c>
      <c r="T40" s="17">
        <v>0</v>
      </c>
      <c r="U40" s="17">
        <v>11</v>
      </c>
      <c r="V40" s="17">
        <v>8</v>
      </c>
      <c r="W40" s="17">
        <v>4</v>
      </c>
      <c r="X40" s="8">
        <v>0</v>
      </c>
      <c r="Y40" s="8">
        <v>2</v>
      </c>
      <c r="Z40" s="8">
        <v>1</v>
      </c>
      <c r="AA40" s="8">
        <v>2</v>
      </c>
      <c r="AB40" s="8">
        <v>3</v>
      </c>
      <c r="AC40" s="8">
        <v>4</v>
      </c>
      <c r="AD40" s="8">
        <v>1</v>
      </c>
      <c r="AE40" s="8">
        <v>3</v>
      </c>
      <c r="AF40" s="8">
        <v>1</v>
      </c>
      <c r="AG40" s="8">
        <v>1</v>
      </c>
      <c r="AH40" s="8">
        <v>4</v>
      </c>
      <c r="AI40" s="8">
        <v>2</v>
      </c>
      <c r="AJ40" s="8">
        <v>1</v>
      </c>
      <c r="AK40" s="8">
        <v>1</v>
      </c>
      <c r="AL40" s="8">
        <v>0</v>
      </c>
      <c r="AM40" s="8">
        <v>6</v>
      </c>
      <c r="AN40" s="8">
        <v>10</v>
      </c>
      <c r="AO40" s="8">
        <v>3</v>
      </c>
      <c r="AP40" s="8">
        <v>10</v>
      </c>
      <c r="AQ40" s="8">
        <v>9</v>
      </c>
      <c r="AR40" s="8">
        <v>0</v>
      </c>
      <c r="AS40" s="8">
        <v>3</v>
      </c>
      <c r="AT40" s="8">
        <v>1</v>
      </c>
      <c r="AU40" s="8">
        <v>0</v>
      </c>
      <c r="AV40" s="8">
        <v>0</v>
      </c>
      <c r="AW40" s="8">
        <v>0</v>
      </c>
      <c r="AX40" s="8">
        <v>9</v>
      </c>
      <c r="AY40" s="8">
        <v>3</v>
      </c>
      <c r="AZ40" s="8">
        <v>4</v>
      </c>
      <c r="BA40" s="8">
        <v>10</v>
      </c>
      <c r="BC40" s="8">
        <v>2</v>
      </c>
      <c r="BD40" s="8">
        <v>0</v>
      </c>
      <c r="BE40" s="8">
        <v>0</v>
      </c>
      <c r="BF40" s="8">
        <v>0</v>
      </c>
      <c r="BG40" s="298">
        <v>2</v>
      </c>
      <c r="BH40" s="298">
        <v>5</v>
      </c>
      <c r="BI40" s="298">
        <v>6</v>
      </c>
      <c r="BJ40" s="298">
        <v>3</v>
      </c>
      <c r="BK40" s="298">
        <v>2</v>
      </c>
      <c r="BL40" s="298">
        <v>2</v>
      </c>
      <c r="BM40" s="298">
        <v>5</v>
      </c>
      <c r="BN40" s="298">
        <v>6</v>
      </c>
      <c r="BO40" s="298">
        <v>3</v>
      </c>
      <c r="BP40" s="298">
        <v>2</v>
      </c>
      <c r="BQ40" s="298">
        <v>2</v>
      </c>
      <c r="BR40" s="298">
        <v>5</v>
      </c>
      <c r="BS40" s="298">
        <v>6</v>
      </c>
      <c r="BT40" s="298">
        <v>3</v>
      </c>
      <c r="BU40" s="298">
        <v>2</v>
      </c>
      <c r="BV40" s="298">
        <v>2</v>
      </c>
      <c r="BW40" s="298">
        <v>5</v>
      </c>
      <c r="BX40" s="298">
        <v>6</v>
      </c>
      <c r="BY40" s="298">
        <v>3</v>
      </c>
      <c r="BZ40" s="298">
        <v>2</v>
      </c>
      <c r="CA40" s="298">
        <v>2</v>
      </c>
      <c r="CB40" s="298">
        <v>5</v>
      </c>
      <c r="CC40" s="298">
        <v>6</v>
      </c>
      <c r="CD40" s="298">
        <v>3</v>
      </c>
      <c r="CE40" s="298">
        <v>2</v>
      </c>
      <c r="CF40" s="298">
        <v>2</v>
      </c>
      <c r="CG40" s="298">
        <v>5</v>
      </c>
      <c r="CH40" s="298">
        <v>6</v>
      </c>
      <c r="CI40" s="298">
        <v>3</v>
      </c>
      <c r="CJ40" s="298">
        <v>2</v>
      </c>
      <c r="CK40" s="298">
        <v>2</v>
      </c>
      <c r="CL40" s="298">
        <v>5</v>
      </c>
      <c r="CM40" s="298">
        <v>6</v>
      </c>
      <c r="CN40" s="298">
        <v>3</v>
      </c>
      <c r="CO40" s="298">
        <v>2</v>
      </c>
      <c r="CP40" s="298">
        <v>2</v>
      </c>
      <c r="CQ40" s="298">
        <v>5</v>
      </c>
      <c r="CR40" s="298">
        <v>6</v>
      </c>
      <c r="CS40" s="298">
        <v>3</v>
      </c>
      <c r="CT40" s="298">
        <v>2</v>
      </c>
      <c r="CU40" s="298">
        <v>2</v>
      </c>
      <c r="CV40" s="298">
        <v>5</v>
      </c>
      <c r="CW40" s="298">
        <v>6</v>
      </c>
      <c r="CX40" s="298">
        <v>3</v>
      </c>
      <c r="CY40" s="298">
        <v>2</v>
      </c>
      <c r="CZ40" s="298">
        <v>2</v>
      </c>
      <c r="DA40" s="298">
        <v>5</v>
      </c>
      <c r="DB40" s="298">
        <v>6</v>
      </c>
      <c r="DC40" s="298">
        <v>3</v>
      </c>
      <c r="DD40" s="298">
        <v>2</v>
      </c>
      <c r="DE40" s="298">
        <v>2</v>
      </c>
      <c r="DF40" s="298">
        <v>5</v>
      </c>
      <c r="DG40" s="298">
        <v>6</v>
      </c>
      <c r="DH40" s="298">
        <v>3</v>
      </c>
      <c r="DI40" s="298">
        <v>2</v>
      </c>
      <c r="DJ40" s="298">
        <v>2</v>
      </c>
      <c r="DK40" s="298">
        <v>5</v>
      </c>
      <c r="DL40" s="298">
        <v>6</v>
      </c>
      <c r="DM40" s="298">
        <v>3</v>
      </c>
      <c r="DN40" s="298">
        <v>2</v>
      </c>
    </row>
    <row r="41" spans="1:118">
      <c r="A41" s="1">
        <v>40</v>
      </c>
      <c r="B41" s="1" t="s">
        <v>28</v>
      </c>
      <c r="C41" s="1" t="s">
        <v>17</v>
      </c>
      <c r="D41" s="17">
        <v>9</v>
      </c>
      <c r="E41" s="17">
        <v>4</v>
      </c>
      <c r="F41" s="17">
        <v>0</v>
      </c>
      <c r="G41" s="17">
        <v>0</v>
      </c>
      <c r="H41" s="17">
        <v>0</v>
      </c>
      <c r="I41" s="37">
        <v>6</v>
      </c>
      <c r="J41" s="37">
        <v>0</v>
      </c>
      <c r="K41" s="38">
        <v>9</v>
      </c>
      <c r="L41" s="37">
        <v>8</v>
      </c>
      <c r="M41" s="37">
        <v>5</v>
      </c>
      <c r="N41" s="37">
        <v>0</v>
      </c>
      <c r="O41" s="37">
        <v>0</v>
      </c>
      <c r="P41" s="38">
        <v>8</v>
      </c>
      <c r="Q41" s="37">
        <v>7</v>
      </c>
      <c r="R41" s="37">
        <v>6</v>
      </c>
      <c r="S41" s="37">
        <v>0</v>
      </c>
      <c r="T41" s="37">
        <v>0</v>
      </c>
      <c r="U41" s="38">
        <v>5</v>
      </c>
      <c r="V41" s="37">
        <v>4</v>
      </c>
      <c r="W41" s="37">
        <v>1</v>
      </c>
      <c r="X41" s="23">
        <v>0</v>
      </c>
      <c r="Y41" s="23">
        <v>0</v>
      </c>
      <c r="Z41" s="26">
        <v>0</v>
      </c>
      <c r="AA41" s="23">
        <v>0</v>
      </c>
      <c r="AB41" s="23">
        <v>0</v>
      </c>
      <c r="AC41" s="23">
        <v>2</v>
      </c>
      <c r="AD41" s="23">
        <v>0</v>
      </c>
      <c r="AE41" s="26">
        <v>2</v>
      </c>
      <c r="AF41" s="23">
        <v>3</v>
      </c>
      <c r="AG41" s="23">
        <v>2</v>
      </c>
      <c r="AH41" s="23">
        <v>2</v>
      </c>
      <c r="AI41" s="23">
        <v>0</v>
      </c>
      <c r="AJ41" s="26">
        <v>3</v>
      </c>
      <c r="AK41" s="23">
        <v>2</v>
      </c>
      <c r="AL41" s="23">
        <v>1</v>
      </c>
      <c r="AM41" s="23">
        <v>1</v>
      </c>
      <c r="AN41" s="23">
        <v>0</v>
      </c>
      <c r="AO41" s="26">
        <v>2</v>
      </c>
      <c r="AP41" s="23">
        <v>3</v>
      </c>
      <c r="AQ41" s="23">
        <v>2</v>
      </c>
      <c r="AR41" s="23">
        <v>0</v>
      </c>
      <c r="AS41" s="23">
        <v>0</v>
      </c>
      <c r="AT41" s="26">
        <v>0</v>
      </c>
      <c r="AU41" s="23">
        <v>0</v>
      </c>
      <c r="AV41" s="23">
        <v>1</v>
      </c>
      <c r="AW41" s="23">
        <v>0</v>
      </c>
      <c r="AX41" s="23">
        <v>0</v>
      </c>
      <c r="AY41" s="26">
        <v>0</v>
      </c>
      <c r="AZ41" s="23">
        <v>0</v>
      </c>
      <c r="BA41" s="23">
        <v>4</v>
      </c>
      <c r="BB41" s="23">
        <v>0</v>
      </c>
      <c r="BC41" s="23">
        <v>0</v>
      </c>
      <c r="BD41" s="26">
        <v>0</v>
      </c>
      <c r="BE41" s="23">
        <v>0</v>
      </c>
      <c r="BF41" s="23">
        <v>0</v>
      </c>
      <c r="BG41" s="298">
        <v>2</v>
      </c>
      <c r="BH41" s="298">
        <v>5</v>
      </c>
      <c r="BI41" s="298">
        <v>6</v>
      </c>
      <c r="BJ41" s="298">
        <v>3</v>
      </c>
      <c r="BK41" s="298">
        <v>2</v>
      </c>
      <c r="BL41" s="298">
        <v>2</v>
      </c>
      <c r="BM41" s="298">
        <v>5</v>
      </c>
      <c r="BN41" s="298">
        <v>6</v>
      </c>
      <c r="BO41" s="298">
        <v>3</v>
      </c>
      <c r="BP41" s="298">
        <v>2</v>
      </c>
      <c r="BQ41" s="298">
        <v>2</v>
      </c>
      <c r="BR41" s="298">
        <v>5</v>
      </c>
      <c r="BS41" s="298">
        <v>6</v>
      </c>
      <c r="BT41" s="298">
        <v>3</v>
      </c>
      <c r="BU41" s="298">
        <v>2</v>
      </c>
      <c r="BV41" s="298">
        <v>2</v>
      </c>
      <c r="BW41" s="298">
        <v>5</v>
      </c>
      <c r="BX41" s="298">
        <v>6</v>
      </c>
      <c r="BY41" s="298">
        <v>3</v>
      </c>
      <c r="BZ41" s="298">
        <v>2</v>
      </c>
      <c r="CA41" s="298">
        <v>2</v>
      </c>
      <c r="CB41" s="298">
        <v>5</v>
      </c>
      <c r="CC41" s="298">
        <v>6</v>
      </c>
      <c r="CD41" s="298">
        <v>3</v>
      </c>
      <c r="CE41" s="298">
        <v>2</v>
      </c>
      <c r="CF41" s="298">
        <v>2</v>
      </c>
      <c r="CG41" s="298">
        <v>5</v>
      </c>
      <c r="CH41" s="298">
        <v>6</v>
      </c>
      <c r="CI41" s="298">
        <v>3</v>
      </c>
      <c r="CJ41" s="298">
        <v>2</v>
      </c>
      <c r="CK41" s="298">
        <v>2</v>
      </c>
      <c r="CL41" s="298">
        <v>5</v>
      </c>
      <c r="CM41" s="298">
        <v>6</v>
      </c>
      <c r="CN41" s="298">
        <v>3</v>
      </c>
      <c r="CO41" s="298">
        <v>2</v>
      </c>
      <c r="CP41" s="298">
        <v>2</v>
      </c>
      <c r="CQ41" s="298">
        <v>5</v>
      </c>
      <c r="CR41" s="298">
        <v>6</v>
      </c>
      <c r="CS41" s="298">
        <v>3</v>
      </c>
      <c r="CT41" s="298">
        <v>2</v>
      </c>
      <c r="CU41" s="298">
        <v>2</v>
      </c>
      <c r="CV41" s="298">
        <v>5</v>
      </c>
      <c r="CW41" s="298">
        <v>6</v>
      </c>
      <c r="CX41" s="298">
        <v>3</v>
      </c>
      <c r="CY41" s="298">
        <v>2</v>
      </c>
      <c r="CZ41" s="298">
        <v>2</v>
      </c>
      <c r="DA41" s="298">
        <v>5</v>
      </c>
      <c r="DB41" s="298">
        <v>6</v>
      </c>
      <c r="DC41" s="298">
        <v>3</v>
      </c>
      <c r="DD41" s="298">
        <v>2</v>
      </c>
      <c r="DE41" s="298">
        <v>2</v>
      </c>
      <c r="DF41" s="298">
        <v>5</v>
      </c>
      <c r="DG41" s="298">
        <v>6</v>
      </c>
      <c r="DH41" s="298">
        <v>3</v>
      </c>
      <c r="DI41" s="298">
        <v>2</v>
      </c>
      <c r="DJ41" s="298">
        <v>2</v>
      </c>
      <c r="DK41" s="298">
        <v>5</v>
      </c>
      <c r="DL41" s="298">
        <v>6</v>
      </c>
      <c r="DM41" s="298">
        <v>3</v>
      </c>
      <c r="DN41" s="298">
        <v>2</v>
      </c>
    </row>
    <row r="42" spans="1:118">
      <c r="A42" s="1">
        <v>41</v>
      </c>
      <c r="B42" s="1" t="s">
        <v>28</v>
      </c>
      <c r="C42" s="1" t="s">
        <v>17</v>
      </c>
      <c r="D42" s="17">
        <v>8</v>
      </c>
      <c r="E42" s="17">
        <v>9</v>
      </c>
      <c r="F42" s="17">
        <v>0</v>
      </c>
      <c r="G42" s="17">
        <v>0</v>
      </c>
      <c r="H42" s="17">
        <v>0</v>
      </c>
      <c r="I42" s="37">
        <v>15</v>
      </c>
      <c r="J42" s="37">
        <v>11</v>
      </c>
      <c r="K42" s="38">
        <v>14</v>
      </c>
      <c r="L42" s="37">
        <v>7</v>
      </c>
      <c r="M42" s="37">
        <v>7</v>
      </c>
      <c r="N42" s="37">
        <v>0</v>
      </c>
      <c r="O42" s="37">
        <v>6</v>
      </c>
      <c r="P42" s="38">
        <v>5</v>
      </c>
      <c r="Q42" s="37">
        <v>10</v>
      </c>
      <c r="R42" s="37">
        <v>5</v>
      </c>
      <c r="S42" s="37">
        <v>0</v>
      </c>
      <c r="T42" s="37">
        <v>10</v>
      </c>
      <c r="U42" s="38">
        <v>5</v>
      </c>
      <c r="V42" s="37">
        <v>9</v>
      </c>
      <c r="W42" s="37">
        <v>4</v>
      </c>
      <c r="X42" s="23">
        <v>0</v>
      </c>
      <c r="Y42" s="23">
        <v>0</v>
      </c>
      <c r="Z42" s="26">
        <v>0</v>
      </c>
      <c r="AA42" s="23">
        <v>0</v>
      </c>
      <c r="AB42" s="23">
        <v>0</v>
      </c>
      <c r="AC42" s="23">
        <v>0</v>
      </c>
      <c r="AD42" s="23">
        <v>3</v>
      </c>
      <c r="AE42" s="26">
        <v>6</v>
      </c>
      <c r="AF42" s="23">
        <v>1</v>
      </c>
      <c r="AG42" s="23">
        <v>0</v>
      </c>
      <c r="AH42" s="23">
        <v>0</v>
      </c>
      <c r="AI42" s="23">
        <v>6</v>
      </c>
      <c r="AJ42" s="26">
        <v>5</v>
      </c>
      <c r="AK42" s="23">
        <v>5</v>
      </c>
      <c r="AL42" s="23">
        <v>3</v>
      </c>
      <c r="AM42" s="23">
        <v>0</v>
      </c>
      <c r="AN42" s="23">
        <v>1</v>
      </c>
      <c r="AO42" s="26">
        <v>2</v>
      </c>
      <c r="AP42" s="23">
        <v>2</v>
      </c>
      <c r="AQ42" s="23">
        <v>4</v>
      </c>
      <c r="AR42" s="23">
        <v>0</v>
      </c>
      <c r="AS42" s="23">
        <v>0</v>
      </c>
      <c r="AT42" s="26">
        <v>0</v>
      </c>
      <c r="AU42" s="23">
        <v>0</v>
      </c>
      <c r="AV42" s="23">
        <v>2</v>
      </c>
      <c r="AW42" s="23">
        <v>0</v>
      </c>
      <c r="AX42" s="23">
        <v>0</v>
      </c>
      <c r="AY42" s="26">
        <v>0</v>
      </c>
      <c r="AZ42" s="23">
        <v>0</v>
      </c>
      <c r="BA42" s="23">
        <v>5</v>
      </c>
      <c r="BB42" s="23">
        <v>0</v>
      </c>
      <c r="BC42" s="23">
        <v>0</v>
      </c>
      <c r="BD42" s="26">
        <v>0</v>
      </c>
      <c r="BE42" s="23">
        <v>0</v>
      </c>
      <c r="BF42" s="23">
        <v>0</v>
      </c>
      <c r="BG42" s="298">
        <v>2</v>
      </c>
      <c r="BH42" s="298">
        <v>5</v>
      </c>
      <c r="BI42" s="298">
        <v>6</v>
      </c>
      <c r="BJ42" s="298">
        <v>3</v>
      </c>
      <c r="BK42" s="298">
        <v>2</v>
      </c>
      <c r="BL42" s="298">
        <v>2</v>
      </c>
      <c r="BM42" s="298">
        <v>5</v>
      </c>
      <c r="BN42" s="298">
        <v>6</v>
      </c>
      <c r="BO42" s="298">
        <v>3</v>
      </c>
      <c r="BP42" s="298">
        <v>2</v>
      </c>
      <c r="BQ42" s="298">
        <v>2</v>
      </c>
      <c r="BR42" s="298">
        <v>5</v>
      </c>
      <c r="BS42" s="298">
        <v>6</v>
      </c>
      <c r="BT42" s="298">
        <v>3</v>
      </c>
      <c r="BU42" s="298">
        <v>2</v>
      </c>
      <c r="BV42" s="298">
        <v>2</v>
      </c>
      <c r="BW42" s="298">
        <v>5</v>
      </c>
      <c r="BX42" s="298">
        <v>6</v>
      </c>
      <c r="BY42" s="298">
        <v>3</v>
      </c>
      <c r="BZ42" s="298">
        <v>2</v>
      </c>
      <c r="CA42" s="298">
        <v>2</v>
      </c>
      <c r="CB42" s="298">
        <v>5</v>
      </c>
      <c r="CC42" s="298">
        <v>6</v>
      </c>
      <c r="CD42" s="298">
        <v>3</v>
      </c>
      <c r="CE42" s="298">
        <v>2</v>
      </c>
      <c r="CF42" s="298">
        <v>2</v>
      </c>
      <c r="CG42" s="298">
        <v>5</v>
      </c>
      <c r="CH42" s="298">
        <v>6</v>
      </c>
      <c r="CI42" s="298">
        <v>3</v>
      </c>
      <c r="CJ42" s="298">
        <v>2</v>
      </c>
      <c r="CK42" s="298">
        <v>2</v>
      </c>
      <c r="CL42" s="298">
        <v>5</v>
      </c>
      <c r="CM42" s="298">
        <v>6</v>
      </c>
      <c r="CN42" s="298">
        <v>3</v>
      </c>
      <c r="CO42" s="298">
        <v>2</v>
      </c>
      <c r="CP42" s="298">
        <v>2</v>
      </c>
      <c r="CQ42" s="298">
        <v>5</v>
      </c>
      <c r="CR42" s="298">
        <v>6</v>
      </c>
      <c r="CS42" s="298">
        <v>3</v>
      </c>
      <c r="CT42" s="298">
        <v>2</v>
      </c>
      <c r="CU42" s="298">
        <v>2</v>
      </c>
      <c r="CV42" s="298">
        <v>5</v>
      </c>
      <c r="CW42" s="298">
        <v>6</v>
      </c>
      <c r="CX42" s="298">
        <v>3</v>
      </c>
      <c r="CY42" s="298">
        <v>2</v>
      </c>
      <c r="CZ42" s="298">
        <v>2</v>
      </c>
      <c r="DA42" s="298">
        <v>5</v>
      </c>
      <c r="DB42" s="298">
        <v>6</v>
      </c>
      <c r="DC42" s="298">
        <v>3</v>
      </c>
      <c r="DD42" s="298">
        <v>2</v>
      </c>
      <c r="DE42" s="298">
        <v>2</v>
      </c>
      <c r="DF42" s="298">
        <v>5</v>
      </c>
      <c r="DG42" s="298">
        <v>6</v>
      </c>
      <c r="DH42" s="298">
        <v>3</v>
      </c>
      <c r="DI42" s="298">
        <v>2</v>
      </c>
      <c r="DJ42" s="298">
        <v>2</v>
      </c>
      <c r="DK42" s="298">
        <v>5</v>
      </c>
      <c r="DL42" s="298">
        <v>6</v>
      </c>
      <c r="DM42" s="298">
        <v>3</v>
      </c>
      <c r="DN42" s="298">
        <v>2</v>
      </c>
    </row>
    <row r="43" spans="1:118">
      <c r="A43" s="1">
        <v>42</v>
      </c>
      <c r="B43" s="1" t="s">
        <v>28</v>
      </c>
      <c r="C43" s="1" t="s">
        <v>18</v>
      </c>
      <c r="D43" s="42">
        <v>1</v>
      </c>
      <c r="E43" s="42">
        <v>12</v>
      </c>
      <c r="F43" s="42"/>
      <c r="G43" s="42">
        <v>5</v>
      </c>
      <c r="H43" s="42">
        <v>5</v>
      </c>
      <c r="I43" s="37">
        <v>15</v>
      </c>
      <c r="J43" s="37">
        <v>15</v>
      </c>
      <c r="K43" s="37">
        <v>14</v>
      </c>
      <c r="L43" s="37"/>
      <c r="M43" s="37"/>
      <c r="N43" s="37">
        <v>15</v>
      </c>
      <c r="O43" s="37">
        <v>0</v>
      </c>
      <c r="P43" s="37">
        <v>0</v>
      </c>
      <c r="Q43" s="37"/>
      <c r="R43" s="37"/>
      <c r="S43" s="37">
        <v>0</v>
      </c>
      <c r="T43" s="37">
        <v>0</v>
      </c>
      <c r="U43" s="37">
        <v>1</v>
      </c>
      <c r="V43" s="37"/>
      <c r="W43" s="37"/>
      <c r="X43" s="23">
        <v>2</v>
      </c>
      <c r="Y43" s="23">
        <v>2</v>
      </c>
      <c r="Z43" s="23">
        <v>0</v>
      </c>
      <c r="AA43" s="23"/>
      <c r="AB43" s="23"/>
      <c r="AC43" s="23">
        <v>4</v>
      </c>
      <c r="AD43" s="23">
        <v>4</v>
      </c>
      <c r="AE43" s="23">
        <v>2</v>
      </c>
      <c r="AF43" s="23"/>
      <c r="AG43" s="23"/>
      <c r="AH43" s="23">
        <v>8</v>
      </c>
      <c r="AI43" s="23">
        <v>8</v>
      </c>
      <c r="AJ43" s="23">
        <v>5</v>
      </c>
      <c r="AK43" s="23"/>
      <c r="AL43" s="23"/>
      <c r="AM43" s="23">
        <v>6</v>
      </c>
      <c r="AN43" s="23">
        <v>6</v>
      </c>
      <c r="AO43" s="23">
        <v>6</v>
      </c>
      <c r="AP43" s="23"/>
      <c r="AQ43" s="23"/>
      <c r="AR43" s="23">
        <v>0</v>
      </c>
      <c r="AS43" s="23">
        <v>4</v>
      </c>
      <c r="AT43" s="23"/>
      <c r="AU43" s="23"/>
      <c r="AV43" s="23"/>
      <c r="AW43" s="23">
        <v>0</v>
      </c>
      <c r="AX43" s="23">
        <v>8</v>
      </c>
      <c r="AY43" s="23"/>
      <c r="AZ43" s="23"/>
      <c r="BA43" s="23"/>
      <c r="BB43" s="23">
        <v>0</v>
      </c>
      <c r="BC43" s="23">
        <v>3</v>
      </c>
      <c r="BD43" s="23"/>
      <c r="BE43" s="23"/>
      <c r="BF43" s="23"/>
      <c r="BG43" s="298">
        <v>2</v>
      </c>
      <c r="BH43" s="298">
        <v>5</v>
      </c>
      <c r="BI43" s="298">
        <v>6</v>
      </c>
      <c r="BJ43" s="298">
        <v>3</v>
      </c>
      <c r="BK43" s="298">
        <v>2</v>
      </c>
      <c r="BL43" s="298">
        <v>2</v>
      </c>
      <c r="BM43" s="298">
        <v>5</v>
      </c>
      <c r="BN43" s="298">
        <v>6</v>
      </c>
      <c r="BO43" s="298">
        <v>3</v>
      </c>
      <c r="BP43" s="298">
        <v>2</v>
      </c>
      <c r="BQ43" s="298">
        <v>2</v>
      </c>
      <c r="BR43" s="298">
        <v>5</v>
      </c>
      <c r="BS43" s="298">
        <v>6</v>
      </c>
      <c r="BT43" s="298">
        <v>3</v>
      </c>
      <c r="BU43" s="298">
        <v>2</v>
      </c>
      <c r="BV43" s="298">
        <v>2</v>
      </c>
      <c r="BW43" s="298">
        <v>5</v>
      </c>
      <c r="BX43" s="298">
        <v>6</v>
      </c>
      <c r="BY43" s="298">
        <v>3</v>
      </c>
      <c r="BZ43" s="298">
        <v>2</v>
      </c>
      <c r="CA43" s="298">
        <v>2</v>
      </c>
      <c r="CB43" s="298">
        <v>5</v>
      </c>
      <c r="CC43" s="298">
        <v>6</v>
      </c>
      <c r="CD43" s="298">
        <v>3</v>
      </c>
      <c r="CE43" s="298">
        <v>2</v>
      </c>
      <c r="CF43" s="298">
        <v>2</v>
      </c>
      <c r="CG43" s="298">
        <v>5</v>
      </c>
      <c r="CH43" s="298">
        <v>6</v>
      </c>
      <c r="CI43" s="298">
        <v>3</v>
      </c>
      <c r="CJ43" s="298">
        <v>2</v>
      </c>
      <c r="CK43" s="298">
        <v>2</v>
      </c>
      <c r="CL43" s="298">
        <v>5</v>
      </c>
      <c r="CM43" s="298">
        <v>6</v>
      </c>
      <c r="CN43" s="298">
        <v>3</v>
      </c>
      <c r="CO43" s="298">
        <v>2</v>
      </c>
      <c r="CP43" s="298">
        <v>2</v>
      </c>
      <c r="CQ43" s="298">
        <v>5</v>
      </c>
      <c r="CR43" s="298">
        <v>6</v>
      </c>
      <c r="CS43" s="298">
        <v>3</v>
      </c>
      <c r="CT43" s="298">
        <v>2</v>
      </c>
      <c r="CU43" s="298">
        <v>2</v>
      </c>
      <c r="CV43" s="298">
        <v>5</v>
      </c>
      <c r="CW43" s="298">
        <v>6</v>
      </c>
      <c r="CX43" s="298">
        <v>3</v>
      </c>
      <c r="CY43" s="298">
        <v>2</v>
      </c>
      <c r="CZ43" s="298">
        <v>2</v>
      </c>
      <c r="DA43" s="298">
        <v>5</v>
      </c>
      <c r="DB43" s="298">
        <v>6</v>
      </c>
      <c r="DC43" s="298">
        <v>3</v>
      </c>
      <c r="DD43" s="298">
        <v>2</v>
      </c>
      <c r="DE43" s="298">
        <v>2</v>
      </c>
      <c r="DF43" s="298">
        <v>5</v>
      </c>
      <c r="DG43" s="298">
        <v>6</v>
      </c>
      <c r="DH43" s="298">
        <v>3</v>
      </c>
      <c r="DI43" s="298">
        <v>2</v>
      </c>
      <c r="DJ43" s="298">
        <v>2</v>
      </c>
      <c r="DK43" s="298">
        <v>5</v>
      </c>
      <c r="DL43" s="298">
        <v>6</v>
      </c>
      <c r="DM43" s="298">
        <v>3</v>
      </c>
      <c r="DN43" s="298">
        <v>2</v>
      </c>
    </row>
    <row r="44" spans="1:118">
      <c r="A44" s="1">
        <v>43</v>
      </c>
      <c r="B44" s="1" t="s">
        <v>28</v>
      </c>
      <c r="C44" s="1" t="s">
        <v>18</v>
      </c>
      <c r="D44" s="17">
        <v>0</v>
      </c>
      <c r="E44" s="17">
        <v>8</v>
      </c>
      <c r="F44" s="17">
        <v>0</v>
      </c>
      <c r="G44" s="17">
        <v>6</v>
      </c>
      <c r="H44" s="17">
        <v>5</v>
      </c>
      <c r="I44" s="37" t="s">
        <v>29</v>
      </c>
      <c r="J44" s="37">
        <v>14</v>
      </c>
      <c r="K44" s="37">
        <v>13</v>
      </c>
      <c r="L44" s="37"/>
      <c r="M44" s="37"/>
      <c r="N44" s="37" t="s">
        <v>29</v>
      </c>
      <c r="O44" s="37">
        <v>14</v>
      </c>
      <c r="P44" s="37">
        <v>0</v>
      </c>
      <c r="Q44" s="37"/>
      <c r="R44" s="37"/>
      <c r="S44" s="37" t="s">
        <v>29</v>
      </c>
      <c r="T44" s="37">
        <v>0</v>
      </c>
      <c r="U44" s="37">
        <v>1</v>
      </c>
      <c r="V44" s="37"/>
      <c r="W44" s="37"/>
      <c r="X44" s="23" t="s">
        <v>29</v>
      </c>
      <c r="Y44" s="23">
        <v>1</v>
      </c>
      <c r="Z44" s="23">
        <v>2</v>
      </c>
      <c r="AA44" s="23"/>
      <c r="AB44" s="23"/>
      <c r="AC44" s="23" t="s">
        <v>29</v>
      </c>
      <c r="AD44" s="23">
        <v>1</v>
      </c>
      <c r="AE44" s="23">
        <v>1</v>
      </c>
      <c r="AF44" s="23"/>
      <c r="AG44" s="23"/>
      <c r="AH44" s="23" t="s">
        <v>29</v>
      </c>
      <c r="AI44" s="23">
        <v>0</v>
      </c>
      <c r="AJ44" s="23">
        <v>0</v>
      </c>
      <c r="AK44" s="23"/>
      <c r="AL44" s="23"/>
      <c r="AM44" s="23" t="s">
        <v>29</v>
      </c>
      <c r="AN44" s="23">
        <v>6</v>
      </c>
      <c r="AO44" s="23">
        <v>7</v>
      </c>
      <c r="AP44" s="23"/>
      <c r="AQ44" s="23"/>
      <c r="AR44" s="23" t="s">
        <v>29</v>
      </c>
      <c r="AS44" s="23">
        <v>6</v>
      </c>
      <c r="AT44" s="23">
        <v>2</v>
      </c>
      <c r="AU44" s="23"/>
      <c r="AV44" s="23"/>
      <c r="AW44" s="23" t="s">
        <v>29</v>
      </c>
      <c r="AX44" s="23">
        <v>5</v>
      </c>
      <c r="AY44" s="23">
        <v>8</v>
      </c>
      <c r="AZ44" s="23"/>
      <c r="BA44" s="23"/>
      <c r="BB44" s="23" t="s">
        <v>29</v>
      </c>
      <c r="BC44" s="23">
        <v>0</v>
      </c>
      <c r="BD44" s="23">
        <v>0</v>
      </c>
      <c r="BE44" s="23"/>
      <c r="BF44" s="23"/>
      <c r="BG44" s="298">
        <v>2</v>
      </c>
      <c r="BH44" s="298">
        <v>5</v>
      </c>
      <c r="BI44" s="298">
        <v>6</v>
      </c>
      <c r="BJ44" s="298">
        <v>3</v>
      </c>
      <c r="BK44" s="298">
        <v>2</v>
      </c>
      <c r="BL44" s="298">
        <v>2</v>
      </c>
      <c r="BM44" s="298">
        <v>5</v>
      </c>
      <c r="BN44" s="298">
        <v>6</v>
      </c>
      <c r="BO44" s="298">
        <v>3</v>
      </c>
      <c r="BP44" s="298">
        <v>2</v>
      </c>
      <c r="BQ44" s="298">
        <v>2</v>
      </c>
      <c r="BR44" s="298">
        <v>5</v>
      </c>
      <c r="BS44" s="298">
        <v>6</v>
      </c>
      <c r="BT44" s="298">
        <v>3</v>
      </c>
      <c r="BU44" s="298">
        <v>2</v>
      </c>
      <c r="BV44" s="298">
        <v>2</v>
      </c>
      <c r="BW44" s="298">
        <v>5</v>
      </c>
      <c r="BX44" s="298">
        <v>6</v>
      </c>
      <c r="BY44" s="298">
        <v>3</v>
      </c>
      <c r="BZ44" s="298">
        <v>2</v>
      </c>
      <c r="CA44" s="298">
        <v>2</v>
      </c>
      <c r="CB44" s="298">
        <v>5</v>
      </c>
      <c r="CC44" s="298">
        <v>6</v>
      </c>
      <c r="CD44" s="298">
        <v>3</v>
      </c>
      <c r="CE44" s="298">
        <v>2</v>
      </c>
      <c r="CF44" s="298">
        <v>2</v>
      </c>
      <c r="CG44" s="298">
        <v>5</v>
      </c>
      <c r="CH44" s="298">
        <v>6</v>
      </c>
      <c r="CI44" s="298">
        <v>3</v>
      </c>
      <c r="CJ44" s="298">
        <v>2</v>
      </c>
      <c r="CK44" s="298">
        <v>2</v>
      </c>
      <c r="CL44" s="298">
        <v>5</v>
      </c>
      <c r="CM44" s="298">
        <v>6</v>
      </c>
      <c r="CN44" s="298">
        <v>3</v>
      </c>
      <c r="CO44" s="298">
        <v>2</v>
      </c>
      <c r="CP44" s="298">
        <v>2</v>
      </c>
      <c r="CQ44" s="298">
        <v>5</v>
      </c>
      <c r="CR44" s="298">
        <v>6</v>
      </c>
      <c r="CS44" s="298">
        <v>3</v>
      </c>
      <c r="CT44" s="298">
        <v>2</v>
      </c>
      <c r="CU44" s="298">
        <v>2</v>
      </c>
      <c r="CV44" s="298">
        <v>5</v>
      </c>
      <c r="CW44" s="298">
        <v>6</v>
      </c>
      <c r="CX44" s="298">
        <v>3</v>
      </c>
      <c r="CY44" s="298">
        <v>2</v>
      </c>
      <c r="CZ44" s="298">
        <v>2</v>
      </c>
      <c r="DA44" s="298">
        <v>5</v>
      </c>
      <c r="DB44" s="298">
        <v>6</v>
      </c>
      <c r="DC44" s="298">
        <v>3</v>
      </c>
      <c r="DD44" s="298">
        <v>2</v>
      </c>
      <c r="DE44" s="298">
        <v>2</v>
      </c>
      <c r="DF44" s="298">
        <v>5</v>
      </c>
      <c r="DG44" s="298">
        <v>6</v>
      </c>
      <c r="DH44" s="298">
        <v>3</v>
      </c>
      <c r="DI44" s="298">
        <v>2</v>
      </c>
      <c r="DJ44" s="298">
        <v>2</v>
      </c>
      <c r="DK44" s="298">
        <v>5</v>
      </c>
      <c r="DL44" s="298">
        <v>6</v>
      </c>
      <c r="DM44" s="298">
        <v>3</v>
      </c>
      <c r="DN44" s="298">
        <v>2</v>
      </c>
    </row>
    <row r="45" spans="1:118">
      <c r="A45" s="1">
        <v>44</v>
      </c>
      <c r="B45" s="1" t="s">
        <v>28</v>
      </c>
      <c r="C45" s="1" t="s">
        <v>18</v>
      </c>
      <c r="D45" s="17">
        <v>38</v>
      </c>
      <c r="E45" s="17">
        <v>13</v>
      </c>
      <c r="F45" s="17">
        <v>0</v>
      </c>
      <c r="G45" s="17">
        <v>12</v>
      </c>
      <c r="H45" s="17">
        <v>5</v>
      </c>
      <c r="I45" s="17">
        <v>38</v>
      </c>
      <c r="J45" s="17">
        <v>46</v>
      </c>
      <c r="K45" s="17">
        <v>55</v>
      </c>
      <c r="L45" s="17">
        <v>28</v>
      </c>
      <c r="M45" s="17">
        <v>45</v>
      </c>
      <c r="N45" s="37">
        <v>38</v>
      </c>
      <c r="O45" s="37">
        <v>10</v>
      </c>
      <c r="P45" s="37">
        <v>21</v>
      </c>
      <c r="Q45" s="37">
        <v>31</v>
      </c>
      <c r="R45" s="37">
        <v>14</v>
      </c>
      <c r="S45" s="37">
        <v>2</v>
      </c>
      <c r="T45" s="37">
        <v>1</v>
      </c>
      <c r="U45" s="37">
        <v>10</v>
      </c>
      <c r="V45" s="37">
        <v>0</v>
      </c>
      <c r="W45" s="37">
        <v>5</v>
      </c>
      <c r="X45" s="23">
        <v>2</v>
      </c>
      <c r="Y45" s="23">
        <v>10</v>
      </c>
      <c r="Z45" s="23">
        <v>13</v>
      </c>
      <c r="AA45" s="23">
        <v>2</v>
      </c>
      <c r="AB45" s="23">
        <v>4</v>
      </c>
      <c r="AC45" s="23">
        <v>5</v>
      </c>
      <c r="AD45" s="23">
        <v>11</v>
      </c>
      <c r="AE45" s="23">
        <v>6</v>
      </c>
      <c r="AF45" s="23">
        <v>7</v>
      </c>
      <c r="AG45" s="23">
        <v>0</v>
      </c>
      <c r="AH45" s="23">
        <v>24</v>
      </c>
      <c r="AI45" s="23">
        <v>21</v>
      </c>
      <c r="AJ45" s="23">
        <v>26</v>
      </c>
      <c r="AK45" s="23">
        <v>17</v>
      </c>
      <c r="AL45" s="23">
        <v>5</v>
      </c>
      <c r="AM45" s="23">
        <v>26</v>
      </c>
      <c r="AN45" s="23">
        <v>15</v>
      </c>
      <c r="AO45" s="23">
        <v>29</v>
      </c>
      <c r="AP45" s="23">
        <v>2</v>
      </c>
      <c r="AQ45" s="23">
        <v>8</v>
      </c>
      <c r="AR45" s="23">
        <v>18</v>
      </c>
      <c r="AS45" s="23">
        <v>15</v>
      </c>
      <c r="AT45" s="23">
        <v>22</v>
      </c>
      <c r="AU45" s="23">
        <v>28</v>
      </c>
      <c r="AV45" s="23">
        <v>17</v>
      </c>
      <c r="AW45" s="23">
        <v>9</v>
      </c>
      <c r="AX45" s="23">
        <v>5</v>
      </c>
      <c r="AY45" s="23">
        <v>5</v>
      </c>
      <c r="AZ45" s="23">
        <v>0</v>
      </c>
      <c r="BA45" s="23">
        <v>13</v>
      </c>
      <c r="BB45" s="23">
        <v>1</v>
      </c>
      <c r="BC45" s="23">
        <v>7</v>
      </c>
      <c r="BD45" s="23">
        <v>2</v>
      </c>
      <c r="BE45" s="23">
        <v>0</v>
      </c>
      <c r="BF45" s="23">
        <v>6</v>
      </c>
      <c r="BG45" s="298">
        <v>2</v>
      </c>
      <c r="BH45" s="298">
        <v>5</v>
      </c>
      <c r="BI45" s="298">
        <v>6</v>
      </c>
      <c r="BJ45" s="298">
        <v>3</v>
      </c>
      <c r="BK45" s="298">
        <v>2</v>
      </c>
      <c r="BL45" s="298">
        <v>2</v>
      </c>
      <c r="BM45" s="298">
        <v>5</v>
      </c>
      <c r="BN45" s="298">
        <v>6</v>
      </c>
      <c r="BO45" s="298">
        <v>3</v>
      </c>
      <c r="BP45" s="298">
        <v>2</v>
      </c>
      <c r="BQ45" s="298">
        <v>2</v>
      </c>
      <c r="BR45" s="298">
        <v>5</v>
      </c>
      <c r="BS45" s="298">
        <v>6</v>
      </c>
      <c r="BT45" s="298">
        <v>3</v>
      </c>
      <c r="BU45" s="298">
        <v>2</v>
      </c>
      <c r="BV45" s="298">
        <v>2</v>
      </c>
      <c r="BW45" s="298">
        <v>5</v>
      </c>
      <c r="BX45" s="298">
        <v>6</v>
      </c>
      <c r="BY45" s="298">
        <v>3</v>
      </c>
      <c r="BZ45" s="298">
        <v>2</v>
      </c>
      <c r="CA45" s="298">
        <v>2</v>
      </c>
      <c r="CB45" s="298">
        <v>5</v>
      </c>
      <c r="CC45" s="298">
        <v>6</v>
      </c>
      <c r="CD45" s="298">
        <v>3</v>
      </c>
      <c r="CE45" s="298">
        <v>2</v>
      </c>
      <c r="CF45" s="298">
        <v>2</v>
      </c>
      <c r="CG45" s="298">
        <v>5</v>
      </c>
      <c r="CH45" s="298">
        <v>6</v>
      </c>
      <c r="CI45" s="298">
        <v>3</v>
      </c>
      <c r="CJ45" s="298">
        <v>2</v>
      </c>
      <c r="CK45" s="298">
        <v>2</v>
      </c>
      <c r="CL45" s="298">
        <v>5</v>
      </c>
      <c r="CM45" s="298">
        <v>6</v>
      </c>
      <c r="CN45" s="298">
        <v>3</v>
      </c>
      <c r="CO45" s="298">
        <v>2</v>
      </c>
      <c r="CP45" s="298">
        <v>2</v>
      </c>
      <c r="CQ45" s="298">
        <v>5</v>
      </c>
      <c r="CR45" s="298">
        <v>6</v>
      </c>
      <c r="CS45" s="298">
        <v>3</v>
      </c>
      <c r="CT45" s="298">
        <v>2</v>
      </c>
      <c r="CU45" s="298">
        <v>2</v>
      </c>
      <c r="CV45" s="298">
        <v>5</v>
      </c>
      <c r="CW45" s="298">
        <v>6</v>
      </c>
      <c r="CX45" s="298">
        <v>3</v>
      </c>
      <c r="CY45" s="298">
        <v>2</v>
      </c>
      <c r="CZ45" s="298">
        <v>2</v>
      </c>
      <c r="DA45" s="298">
        <v>5</v>
      </c>
      <c r="DB45" s="298">
        <v>6</v>
      </c>
      <c r="DC45" s="298">
        <v>3</v>
      </c>
      <c r="DD45" s="298">
        <v>2</v>
      </c>
      <c r="DE45" s="298">
        <v>2</v>
      </c>
      <c r="DF45" s="298">
        <v>5</v>
      </c>
      <c r="DG45" s="298">
        <v>6</v>
      </c>
      <c r="DH45" s="298">
        <v>3</v>
      </c>
      <c r="DI45" s="298">
        <v>2</v>
      </c>
      <c r="DJ45" s="298">
        <v>2</v>
      </c>
      <c r="DK45" s="298">
        <v>5</v>
      </c>
      <c r="DL45" s="298">
        <v>6</v>
      </c>
      <c r="DM45" s="298">
        <v>3</v>
      </c>
      <c r="DN45" s="298">
        <v>2</v>
      </c>
    </row>
    <row r="46" spans="1:118">
      <c r="A46" s="1">
        <v>45</v>
      </c>
      <c r="B46" s="1" t="s">
        <v>28</v>
      </c>
      <c r="C46" s="1" t="s">
        <v>18</v>
      </c>
      <c r="D46" s="17">
        <v>10</v>
      </c>
      <c r="E46" s="17">
        <v>0</v>
      </c>
      <c r="F46" s="17">
        <v>4</v>
      </c>
      <c r="G46" s="17">
        <v>13</v>
      </c>
      <c r="H46" s="17">
        <v>1</v>
      </c>
      <c r="I46" s="37">
        <v>27</v>
      </c>
      <c r="J46" s="37">
        <v>27</v>
      </c>
      <c r="K46" s="37">
        <v>23</v>
      </c>
      <c r="L46" s="37">
        <v>15</v>
      </c>
      <c r="M46" s="37">
        <v>15</v>
      </c>
      <c r="N46" s="37">
        <v>27</v>
      </c>
      <c r="O46" s="37">
        <v>0</v>
      </c>
      <c r="P46" s="37">
        <v>0</v>
      </c>
      <c r="Q46" s="37">
        <v>4</v>
      </c>
      <c r="R46" s="37">
        <v>0</v>
      </c>
      <c r="S46" s="37">
        <v>0</v>
      </c>
      <c r="T46" s="37">
        <v>0</v>
      </c>
      <c r="U46" s="37">
        <v>9</v>
      </c>
      <c r="V46" s="37">
        <v>7</v>
      </c>
      <c r="W46" s="37">
        <v>2</v>
      </c>
      <c r="X46" s="23">
        <v>0</v>
      </c>
      <c r="Y46" s="23">
        <v>0</v>
      </c>
      <c r="Z46" s="23">
        <v>11</v>
      </c>
      <c r="AA46" s="23">
        <v>0</v>
      </c>
      <c r="AB46" s="23">
        <v>0</v>
      </c>
      <c r="AC46" s="23">
        <v>0</v>
      </c>
      <c r="AD46" s="23">
        <v>0</v>
      </c>
      <c r="AE46" s="23">
        <v>0</v>
      </c>
      <c r="AF46" s="23">
        <v>0</v>
      </c>
      <c r="AG46" s="23">
        <v>0</v>
      </c>
      <c r="AH46" s="23">
        <v>27</v>
      </c>
      <c r="AI46" s="23">
        <v>27</v>
      </c>
      <c r="AJ46" s="23">
        <v>0</v>
      </c>
      <c r="AK46" s="23">
        <v>0</v>
      </c>
      <c r="AL46" s="23">
        <v>1</v>
      </c>
      <c r="AM46" s="23">
        <v>0</v>
      </c>
      <c r="AN46" s="23">
        <v>0</v>
      </c>
      <c r="AO46" s="23">
        <v>0</v>
      </c>
      <c r="AP46" s="23">
        <v>0</v>
      </c>
      <c r="AQ46" s="23">
        <v>14</v>
      </c>
      <c r="AR46" s="23">
        <v>0</v>
      </c>
      <c r="AS46" s="23">
        <v>12</v>
      </c>
      <c r="AT46" s="23">
        <v>7</v>
      </c>
      <c r="AU46" s="23">
        <v>4</v>
      </c>
      <c r="AV46" s="23">
        <v>9</v>
      </c>
      <c r="AW46" s="23" t="s">
        <v>20</v>
      </c>
      <c r="AX46" s="23">
        <v>10</v>
      </c>
      <c r="AY46" s="23">
        <v>6</v>
      </c>
      <c r="AZ46" s="23">
        <v>6</v>
      </c>
      <c r="BA46" s="23">
        <v>4</v>
      </c>
      <c r="BB46" s="23">
        <v>0</v>
      </c>
      <c r="BC46" s="23">
        <v>5</v>
      </c>
      <c r="BD46" s="23">
        <v>14</v>
      </c>
      <c r="BE46" s="23">
        <v>5</v>
      </c>
      <c r="BF46" s="23">
        <v>2</v>
      </c>
      <c r="BG46" s="298">
        <v>2</v>
      </c>
      <c r="BH46" s="298">
        <v>5</v>
      </c>
      <c r="BI46" s="298">
        <v>6</v>
      </c>
      <c r="BJ46" s="298">
        <v>3</v>
      </c>
      <c r="BK46" s="298">
        <v>2</v>
      </c>
      <c r="BL46" s="298">
        <v>2</v>
      </c>
      <c r="BM46" s="298">
        <v>5</v>
      </c>
      <c r="BN46" s="298">
        <v>6</v>
      </c>
      <c r="BO46" s="298">
        <v>3</v>
      </c>
      <c r="BP46" s="298">
        <v>2</v>
      </c>
      <c r="BQ46" s="298">
        <v>2</v>
      </c>
      <c r="BR46" s="298">
        <v>5</v>
      </c>
      <c r="BS46" s="298">
        <v>6</v>
      </c>
      <c r="BT46" s="298">
        <v>3</v>
      </c>
      <c r="BU46" s="298">
        <v>2</v>
      </c>
      <c r="BV46" s="298">
        <v>2</v>
      </c>
      <c r="BW46" s="298">
        <v>5</v>
      </c>
      <c r="BX46" s="298">
        <v>6</v>
      </c>
      <c r="BY46" s="298">
        <v>3</v>
      </c>
      <c r="BZ46" s="298">
        <v>2</v>
      </c>
      <c r="CA46" s="298">
        <v>2</v>
      </c>
      <c r="CB46" s="298">
        <v>5</v>
      </c>
      <c r="CC46" s="298">
        <v>6</v>
      </c>
      <c r="CD46" s="298">
        <v>3</v>
      </c>
      <c r="CE46" s="298">
        <v>2</v>
      </c>
      <c r="CF46" s="298">
        <v>2</v>
      </c>
      <c r="CG46" s="298">
        <v>5</v>
      </c>
      <c r="CH46" s="298">
        <v>6</v>
      </c>
      <c r="CI46" s="298">
        <v>3</v>
      </c>
      <c r="CJ46" s="298">
        <v>2</v>
      </c>
      <c r="CK46" s="298">
        <v>2</v>
      </c>
      <c r="CL46" s="298">
        <v>5</v>
      </c>
      <c r="CM46" s="298">
        <v>6</v>
      </c>
      <c r="CN46" s="298">
        <v>3</v>
      </c>
      <c r="CO46" s="298">
        <v>2</v>
      </c>
      <c r="CP46" s="298">
        <v>2</v>
      </c>
      <c r="CQ46" s="298">
        <v>5</v>
      </c>
      <c r="CR46" s="298">
        <v>6</v>
      </c>
      <c r="CS46" s="298">
        <v>3</v>
      </c>
      <c r="CT46" s="298">
        <v>2</v>
      </c>
      <c r="CU46" s="298">
        <v>2</v>
      </c>
      <c r="CV46" s="298">
        <v>5</v>
      </c>
      <c r="CW46" s="298">
        <v>6</v>
      </c>
      <c r="CX46" s="298">
        <v>3</v>
      </c>
      <c r="CY46" s="298">
        <v>2</v>
      </c>
      <c r="CZ46" s="298">
        <v>2</v>
      </c>
      <c r="DA46" s="298">
        <v>5</v>
      </c>
      <c r="DB46" s="298">
        <v>6</v>
      </c>
      <c r="DC46" s="298">
        <v>3</v>
      </c>
      <c r="DD46" s="298">
        <v>2</v>
      </c>
      <c r="DE46" s="298">
        <v>2</v>
      </c>
      <c r="DF46" s="298">
        <v>5</v>
      </c>
      <c r="DG46" s="298">
        <v>6</v>
      </c>
      <c r="DH46" s="298">
        <v>3</v>
      </c>
      <c r="DI46" s="298">
        <v>2</v>
      </c>
      <c r="DJ46" s="298">
        <v>2</v>
      </c>
      <c r="DK46" s="298">
        <v>5</v>
      </c>
      <c r="DL46" s="298">
        <v>6</v>
      </c>
      <c r="DM46" s="298">
        <v>3</v>
      </c>
      <c r="DN46" s="298">
        <v>2</v>
      </c>
    </row>
    <row r="47" spans="1:118">
      <c r="A47" s="1">
        <v>46</v>
      </c>
      <c r="B47" s="1" t="s">
        <v>30</v>
      </c>
      <c r="C47" s="1" t="s">
        <v>19</v>
      </c>
      <c r="D47" s="17">
        <v>0</v>
      </c>
      <c r="E47" s="17">
        <v>0</v>
      </c>
      <c r="F47" s="17">
        <v>0</v>
      </c>
      <c r="G47" s="17">
        <v>0</v>
      </c>
      <c r="H47" s="17">
        <v>0</v>
      </c>
      <c r="I47" s="43">
        <v>15</v>
      </c>
      <c r="J47" s="43">
        <v>14</v>
      </c>
      <c r="K47" s="43">
        <v>14</v>
      </c>
      <c r="L47" s="43">
        <v>13</v>
      </c>
      <c r="M47" s="43">
        <v>13</v>
      </c>
      <c r="N47" s="43">
        <v>15</v>
      </c>
      <c r="O47" s="43">
        <v>0</v>
      </c>
      <c r="P47" s="43">
        <v>0</v>
      </c>
      <c r="Q47" s="43">
        <v>0</v>
      </c>
      <c r="R47" s="43">
        <v>0</v>
      </c>
      <c r="S47" s="43">
        <v>0</v>
      </c>
      <c r="T47" s="43">
        <v>1</v>
      </c>
      <c r="U47" s="43">
        <v>0</v>
      </c>
      <c r="V47" s="43">
        <v>1</v>
      </c>
      <c r="W47" s="43">
        <v>0</v>
      </c>
      <c r="X47" s="29">
        <v>2</v>
      </c>
      <c r="Y47" s="29">
        <v>2.5</v>
      </c>
      <c r="Z47" s="29">
        <v>2</v>
      </c>
      <c r="AA47" s="29">
        <v>1</v>
      </c>
      <c r="AB47" s="29">
        <v>1</v>
      </c>
      <c r="AC47" s="29">
        <v>0.5</v>
      </c>
      <c r="AD47" s="29" t="s">
        <v>31</v>
      </c>
      <c r="AE47" s="29">
        <v>3</v>
      </c>
      <c r="AF47" s="29">
        <v>3</v>
      </c>
      <c r="AG47" s="29">
        <v>3</v>
      </c>
      <c r="AH47" s="29">
        <v>7.5</v>
      </c>
      <c r="AI47" s="29">
        <v>6</v>
      </c>
      <c r="AJ47" s="29">
        <v>6</v>
      </c>
      <c r="AK47" s="29">
        <v>3</v>
      </c>
      <c r="AL47" s="29">
        <v>3</v>
      </c>
      <c r="AM47" s="29">
        <v>5</v>
      </c>
      <c r="AN47" s="29">
        <v>4</v>
      </c>
      <c r="AO47" s="29">
        <v>3</v>
      </c>
      <c r="AP47" s="29">
        <v>6</v>
      </c>
      <c r="AQ47" s="29">
        <v>6</v>
      </c>
      <c r="AR47" s="29" t="s">
        <v>20</v>
      </c>
      <c r="AS47" s="29">
        <v>1</v>
      </c>
      <c r="AT47" s="29" t="s">
        <v>31</v>
      </c>
      <c r="AU47" s="29">
        <v>5</v>
      </c>
      <c r="AV47" s="29">
        <v>0</v>
      </c>
      <c r="AW47" s="29" t="s">
        <v>20</v>
      </c>
      <c r="AX47" s="29">
        <v>9</v>
      </c>
      <c r="AY47" s="29" t="s">
        <v>32</v>
      </c>
      <c r="AZ47" s="29">
        <v>5</v>
      </c>
      <c r="BA47" s="29">
        <v>13</v>
      </c>
      <c r="BB47" s="29" t="s">
        <v>20</v>
      </c>
      <c r="BC47" s="29">
        <v>4</v>
      </c>
      <c r="BD47" s="29">
        <v>2</v>
      </c>
      <c r="BE47" s="29">
        <v>3</v>
      </c>
      <c r="BF47" s="29">
        <v>0</v>
      </c>
      <c r="BG47" s="298">
        <v>2</v>
      </c>
      <c r="BH47" s="298">
        <v>5</v>
      </c>
      <c r="BI47" s="298">
        <v>6</v>
      </c>
      <c r="BJ47" s="298">
        <v>3</v>
      </c>
      <c r="BK47" s="298">
        <v>2</v>
      </c>
      <c r="BL47" s="298">
        <v>2</v>
      </c>
      <c r="BM47" s="298">
        <v>5</v>
      </c>
      <c r="BN47" s="298">
        <v>6</v>
      </c>
      <c r="BO47" s="298">
        <v>3</v>
      </c>
      <c r="BP47" s="298">
        <v>2</v>
      </c>
      <c r="BQ47" s="298">
        <v>2</v>
      </c>
      <c r="BR47" s="298">
        <v>5</v>
      </c>
      <c r="BS47" s="298">
        <v>6</v>
      </c>
      <c r="BT47" s="298">
        <v>3</v>
      </c>
      <c r="BU47" s="298">
        <v>2</v>
      </c>
      <c r="BV47" s="298">
        <v>2</v>
      </c>
      <c r="BW47" s="298">
        <v>5</v>
      </c>
      <c r="BX47" s="298">
        <v>6</v>
      </c>
      <c r="BY47" s="298">
        <v>3</v>
      </c>
      <c r="BZ47" s="298">
        <v>2</v>
      </c>
      <c r="CA47" s="298">
        <v>2</v>
      </c>
      <c r="CB47" s="298">
        <v>5</v>
      </c>
      <c r="CC47" s="298">
        <v>6</v>
      </c>
      <c r="CD47" s="298">
        <v>3</v>
      </c>
      <c r="CE47" s="298">
        <v>2</v>
      </c>
      <c r="CF47" s="298">
        <v>2</v>
      </c>
      <c r="CG47" s="298">
        <v>5</v>
      </c>
      <c r="CH47" s="298">
        <v>6</v>
      </c>
      <c r="CI47" s="298">
        <v>3</v>
      </c>
      <c r="CJ47" s="298">
        <v>2</v>
      </c>
      <c r="CK47" s="298">
        <v>2</v>
      </c>
      <c r="CL47" s="298">
        <v>5</v>
      </c>
      <c r="CM47" s="298">
        <v>6</v>
      </c>
      <c r="CN47" s="298">
        <v>3</v>
      </c>
      <c r="CO47" s="298">
        <v>2</v>
      </c>
      <c r="CP47" s="298">
        <v>2</v>
      </c>
      <c r="CQ47" s="298">
        <v>5</v>
      </c>
      <c r="CR47" s="298">
        <v>6</v>
      </c>
      <c r="CS47" s="298">
        <v>3</v>
      </c>
      <c r="CT47" s="298">
        <v>2</v>
      </c>
      <c r="CU47" s="298">
        <v>2</v>
      </c>
      <c r="CV47" s="298">
        <v>5</v>
      </c>
      <c r="CW47" s="298">
        <v>6</v>
      </c>
      <c r="CX47" s="298">
        <v>3</v>
      </c>
      <c r="CY47" s="298">
        <v>2</v>
      </c>
      <c r="CZ47" s="298">
        <v>2</v>
      </c>
      <c r="DA47" s="298">
        <v>5</v>
      </c>
      <c r="DB47" s="298">
        <v>6</v>
      </c>
      <c r="DC47" s="298">
        <v>3</v>
      </c>
      <c r="DD47" s="298">
        <v>2</v>
      </c>
      <c r="DE47" s="298">
        <v>2</v>
      </c>
      <c r="DF47" s="298">
        <v>5</v>
      </c>
      <c r="DG47" s="298">
        <v>6</v>
      </c>
      <c r="DH47" s="298">
        <v>3</v>
      </c>
      <c r="DI47" s="298">
        <v>2</v>
      </c>
      <c r="DJ47" s="298">
        <v>2</v>
      </c>
      <c r="DK47" s="298">
        <v>5</v>
      </c>
      <c r="DL47" s="298">
        <v>6</v>
      </c>
      <c r="DM47" s="298">
        <v>3</v>
      </c>
      <c r="DN47" s="298">
        <v>2</v>
      </c>
    </row>
    <row r="48" spans="1:118">
      <c r="A48" s="1">
        <v>47</v>
      </c>
      <c r="B48" s="1" t="s">
        <v>30</v>
      </c>
      <c r="C48" s="1" t="s">
        <v>17</v>
      </c>
      <c r="D48" s="17">
        <v>22</v>
      </c>
      <c r="E48" s="17">
        <v>0</v>
      </c>
      <c r="F48" s="17">
        <v>0</v>
      </c>
      <c r="G48" s="17">
        <v>2</v>
      </c>
      <c r="H48" s="17">
        <v>3</v>
      </c>
      <c r="I48" s="39">
        <v>13</v>
      </c>
      <c r="J48" s="39">
        <v>16</v>
      </c>
      <c r="K48" s="39">
        <v>15</v>
      </c>
      <c r="L48" s="39">
        <v>21</v>
      </c>
      <c r="M48" s="39">
        <v>22</v>
      </c>
      <c r="N48" s="39">
        <v>13</v>
      </c>
      <c r="O48" s="39">
        <v>6</v>
      </c>
      <c r="P48" s="39">
        <v>2</v>
      </c>
      <c r="Q48" s="39">
        <v>9</v>
      </c>
      <c r="R48" s="39">
        <v>1</v>
      </c>
      <c r="S48" s="39">
        <v>0</v>
      </c>
      <c r="T48" s="39">
        <v>2</v>
      </c>
      <c r="U48" s="39">
        <v>6</v>
      </c>
      <c r="V48" s="39">
        <v>3</v>
      </c>
      <c r="W48" s="39">
        <v>0</v>
      </c>
      <c r="X48" s="11">
        <v>0</v>
      </c>
      <c r="Y48" s="11">
        <v>0</v>
      </c>
      <c r="Z48" s="11">
        <v>0</v>
      </c>
      <c r="AA48" s="11">
        <v>0</v>
      </c>
      <c r="AB48" s="11">
        <v>0</v>
      </c>
      <c r="AC48" s="11">
        <v>5</v>
      </c>
      <c r="AD48" s="11">
        <v>9</v>
      </c>
      <c r="AE48" s="11">
        <v>6</v>
      </c>
      <c r="AF48" s="11">
        <v>5</v>
      </c>
      <c r="AG48" s="11">
        <v>2</v>
      </c>
      <c r="AH48" s="11">
        <v>7</v>
      </c>
      <c r="AI48" s="11">
        <v>7</v>
      </c>
      <c r="AJ48" s="11">
        <v>8</v>
      </c>
      <c r="AK48" s="11">
        <v>15</v>
      </c>
      <c r="AL48" s="11">
        <v>17</v>
      </c>
      <c r="AM48" s="11">
        <v>0</v>
      </c>
      <c r="AN48" s="11">
        <v>0</v>
      </c>
      <c r="AO48" s="11">
        <v>0</v>
      </c>
      <c r="AP48" s="11">
        <v>1</v>
      </c>
      <c r="AQ48" s="11">
        <v>3</v>
      </c>
      <c r="AR48" s="11"/>
      <c r="AS48" s="11">
        <v>1</v>
      </c>
      <c r="AT48" s="11">
        <v>1</v>
      </c>
      <c r="AU48" s="11">
        <v>6</v>
      </c>
      <c r="AV48" s="11">
        <v>5</v>
      </c>
      <c r="AW48" s="11"/>
      <c r="AX48" s="11">
        <v>6</v>
      </c>
      <c r="AY48" s="11">
        <v>12</v>
      </c>
      <c r="AZ48" s="11">
        <v>6</v>
      </c>
      <c r="BA48" s="11">
        <v>17</v>
      </c>
      <c r="BB48" s="11"/>
      <c r="BC48" s="11">
        <v>3</v>
      </c>
      <c r="BD48" s="11">
        <v>0</v>
      </c>
      <c r="BE48" s="11">
        <v>0</v>
      </c>
      <c r="BF48" s="11">
        <v>0</v>
      </c>
      <c r="BG48" s="298">
        <v>2</v>
      </c>
      <c r="BH48" s="298">
        <v>5</v>
      </c>
      <c r="BI48" s="298">
        <v>6</v>
      </c>
      <c r="BJ48" s="298">
        <v>3</v>
      </c>
      <c r="BK48" s="298">
        <v>2</v>
      </c>
      <c r="BL48" s="298">
        <v>2</v>
      </c>
      <c r="BM48" s="298">
        <v>5</v>
      </c>
      <c r="BN48" s="298">
        <v>6</v>
      </c>
      <c r="BO48" s="298">
        <v>3</v>
      </c>
      <c r="BP48" s="298">
        <v>2</v>
      </c>
      <c r="BQ48" s="298">
        <v>2</v>
      </c>
      <c r="BR48" s="298">
        <v>5</v>
      </c>
      <c r="BS48" s="298">
        <v>6</v>
      </c>
      <c r="BT48" s="298">
        <v>3</v>
      </c>
      <c r="BU48" s="298">
        <v>2</v>
      </c>
      <c r="BV48" s="298">
        <v>2</v>
      </c>
      <c r="BW48" s="298">
        <v>5</v>
      </c>
      <c r="BX48" s="298">
        <v>6</v>
      </c>
      <c r="BY48" s="298">
        <v>3</v>
      </c>
      <c r="BZ48" s="298">
        <v>2</v>
      </c>
      <c r="CA48" s="298">
        <v>2</v>
      </c>
      <c r="CB48" s="298">
        <v>5</v>
      </c>
      <c r="CC48" s="298">
        <v>6</v>
      </c>
      <c r="CD48" s="298">
        <v>3</v>
      </c>
      <c r="CE48" s="298">
        <v>2</v>
      </c>
      <c r="CF48" s="298">
        <v>2</v>
      </c>
      <c r="CG48" s="298">
        <v>5</v>
      </c>
      <c r="CH48" s="298">
        <v>6</v>
      </c>
      <c r="CI48" s="298">
        <v>3</v>
      </c>
      <c r="CJ48" s="298">
        <v>2</v>
      </c>
      <c r="CK48" s="298">
        <v>2</v>
      </c>
      <c r="CL48" s="298">
        <v>5</v>
      </c>
      <c r="CM48" s="298">
        <v>6</v>
      </c>
      <c r="CN48" s="298">
        <v>3</v>
      </c>
      <c r="CO48" s="298">
        <v>2</v>
      </c>
      <c r="CP48" s="298">
        <v>2</v>
      </c>
      <c r="CQ48" s="298">
        <v>5</v>
      </c>
      <c r="CR48" s="298">
        <v>6</v>
      </c>
      <c r="CS48" s="298">
        <v>3</v>
      </c>
      <c r="CT48" s="298">
        <v>2</v>
      </c>
      <c r="CU48" s="298">
        <v>2</v>
      </c>
      <c r="CV48" s="298">
        <v>5</v>
      </c>
      <c r="CW48" s="298">
        <v>6</v>
      </c>
      <c r="CX48" s="298">
        <v>3</v>
      </c>
      <c r="CY48" s="298">
        <v>2</v>
      </c>
      <c r="CZ48" s="298">
        <v>2</v>
      </c>
      <c r="DA48" s="298">
        <v>5</v>
      </c>
      <c r="DB48" s="298">
        <v>6</v>
      </c>
      <c r="DC48" s="298">
        <v>3</v>
      </c>
      <c r="DD48" s="298">
        <v>2</v>
      </c>
      <c r="DE48" s="298">
        <v>2</v>
      </c>
      <c r="DF48" s="298">
        <v>5</v>
      </c>
      <c r="DG48" s="298">
        <v>6</v>
      </c>
      <c r="DH48" s="298">
        <v>3</v>
      </c>
      <c r="DI48" s="298">
        <v>2</v>
      </c>
      <c r="DJ48" s="298">
        <v>2</v>
      </c>
      <c r="DK48" s="298">
        <v>5</v>
      </c>
      <c r="DL48" s="298">
        <v>6</v>
      </c>
      <c r="DM48" s="298">
        <v>3</v>
      </c>
      <c r="DN48" s="298">
        <v>2</v>
      </c>
    </row>
    <row r="49" spans="1:118">
      <c r="A49" s="1">
        <v>48</v>
      </c>
      <c r="B49" s="1" t="s">
        <v>30</v>
      </c>
      <c r="C49" s="1" t="s">
        <v>17</v>
      </c>
      <c r="D49" s="17">
        <v>10</v>
      </c>
      <c r="E49" s="17">
        <v>0</v>
      </c>
      <c r="F49" s="17">
        <v>0</v>
      </c>
      <c r="G49" s="17">
        <v>2</v>
      </c>
      <c r="H49" s="17">
        <v>0</v>
      </c>
      <c r="I49" s="17">
        <v>15</v>
      </c>
      <c r="J49" s="17">
        <v>16</v>
      </c>
      <c r="K49" s="17">
        <v>17</v>
      </c>
      <c r="L49" s="17">
        <v>14</v>
      </c>
      <c r="M49" s="17">
        <v>12</v>
      </c>
      <c r="N49" s="17">
        <v>9</v>
      </c>
      <c r="O49" s="17">
        <v>1</v>
      </c>
      <c r="P49" s="17">
        <v>1</v>
      </c>
      <c r="Q49" s="17">
        <v>0</v>
      </c>
      <c r="R49" s="17">
        <v>0</v>
      </c>
      <c r="S49" s="17">
        <v>1</v>
      </c>
      <c r="T49" s="17">
        <v>0</v>
      </c>
      <c r="U49" s="17">
        <v>0</v>
      </c>
      <c r="V49" s="17">
        <v>4</v>
      </c>
      <c r="W49" s="17">
        <v>2</v>
      </c>
      <c r="X49" s="8">
        <v>0</v>
      </c>
      <c r="Y49" s="8">
        <v>0</v>
      </c>
      <c r="Z49" s="8">
        <v>0</v>
      </c>
      <c r="AA49" s="8">
        <v>0</v>
      </c>
      <c r="AB49" s="8">
        <v>0</v>
      </c>
      <c r="AC49" s="8">
        <v>4</v>
      </c>
      <c r="AD49" s="8">
        <v>5</v>
      </c>
      <c r="AE49" s="8">
        <v>6</v>
      </c>
      <c r="AF49" s="8">
        <v>5</v>
      </c>
      <c r="AG49" s="8">
        <v>7</v>
      </c>
      <c r="AH49" s="8">
        <v>7</v>
      </c>
      <c r="AI49" s="8">
        <v>4</v>
      </c>
      <c r="AJ49" s="8">
        <v>5</v>
      </c>
      <c r="AK49" s="8">
        <v>3</v>
      </c>
      <c r="AL49" s="8">
        <v>1</v>
      </c>
      <c r="AM49" s="8">
        <v>4</v>
      </c>
      <c r="AN49" s="8">
        <v>7</v>
      </c>
      <c r="AO49" s="8">
        <v>5</v>
      </c>
      <c r="AP49" s="8">
        <v>4</v>
      </c>
      <c r="AQ49" s="8">
        <v>4</v>
      </c>
      <c r="AR49" s="8">
        <v>9</v>
      </c>
      <c r="AS49" s="8">
        <v>8</v>
      </c>
      <c r="AT49" s="8" t="s">
        <v>20</v>
      </c>
      <c r="AU49" s="8">
        <v>4</v>
      </c>
      <c r="AV49" s="8">
        <v>7</v>
      </c>
      <c r="AW49" s="8">
        <v>5</v>
      </c>
      <c r="AX49" s="8">
        <v>6</v>
      </c>
      <c r="AY49" s="8">
        <v>12</v>
      </c>
      <c r="AZ49" s="8">
        <v>7</v>
      </c>
      <c r="BA49" s="8">
        <v>3</v>
      </c>
      <c r="BB49" s="8">
        <v>1</v>
      </c>
      <c r="BC49" s="8">
        <v>2</v>
      </c>
      <c r="BD49" s="8">
        <v>4</v>
      </c>
      <c r="BE49" s="8">
        <v>3</v>
      </c>
      <c r="BF49" s="8">
        <v>2</v>
      </c>
      <c r="BG49" s="298">
        <v>2</v>
      </c>
      <c r="BH49" s="298">
        <v>5</v>
      </c>
      <c r="BI49" s="298">
        <v>6</v>
      </c>
      <c r="BJ49" s="298">
        <v>3</v>
      </c>
      <c r="BK49" s="298">
        <v>2</v>
      </c>
      <c r="BL49" s="298">
        <v>2</v>
      </c>
      <c r="BM49" s="298">
        <v>5</v>
      </c>
      <c r="BN49" s="298">
        <v>6</v>
      </c>
      <c r="BO49" s="298">
        <v>3</v>
      </c>
      <c r="BP49" s="298">
        <v>2</v>
      </c>
      <c r="BQ49" s="298">
        <v>2</v>
      </c>
      <c r="BR49" s="298">
        <v>5</v>
      </c>
      <c r="BS49" s="298">
        <v>6</v>
      </c>
      <c r="BT49" s="298">
        <v>3</v>
      </c>
      <c r="BU49" s="298">
        <v>2</v>
      </c>
      <c r="BV49" s="298">
        <v>2</v>
      </c>
      <c r="BW49" s="298">
        <v>5</v>
      </c>
      <c r="BX49" s="298">
        <v>6</v>
      </c>
      <c r="BY49" s="298">
        <v>3</v>
      </c>
      <c r="BZ49" s="298">
        <v>2</v>
      </c>
      <c r="CA49" s="298">
        <v>2</v>
      </c>
      <c r="CB49" s="298">
        <v>5</v>
      </c>
      <c r="CC49" s="298">
        <v>6</v>
      </c>
      <c r="CD49" s="298">
        <v>3</v>
      </c>
      <c r="CE49" s="298">
        <v>2</v>
      </c>
      <c r="CF49" s="298">
        <v>2</v>
      </c>
      <c r="CG49" s="298">
        <v>5</v>
      </c>
      <c r="CH49" s="298">
        <v>6</v>
      </c>
      <c r="CI49" s="298">
        <v>3</v>
      </c>
      <c r="CJ49" s="298">
        <v>2</v>
      </c>
      <c r="CK49" s="298">
        <v>2</v>
      </c>
      <c r="CL49" s="298">
        <v>5</v>
      </c>
      <c r="CM49" s="298">
        <v>6</v>
      </c>
      <c r="CN49" s="298">
        <v>3</v>
      </c>
      <c r="CO49" s="298">
        <v>2</v>
      </c>
      <c r="CP49" s="298">
        <v>2</v>
      </c>
      <c r="CQ49" s="298">
        <v>5</v>
      </c>
      <c r="CR49" s="298">
        <v>6</v>
      </c>
      <c r="CS49" s="298">
        <v>3</v>
      </c>
      <c r="CT49" s="298">
        <v>2</v>
      </c>
      <c r="CU49" s="298">
        <v>2</v>
      </c>
      <c r="CV49" s="298">
        <v>5</v>
      </c>
      <c r="CW49" s="298">
        <v>6</v>
      </c>
      <c r="CX49" s="298">
        <v>3</v>
      </c>
      <c r="CY49" s="298">
        <v>2</v>
      </c>
      <c r="CZ49" s="298">
        <v>2</v>
      </c>
      <c r="DA49" s="298">
        <v>5</v>
      </c>
      <c r="DB49" s="298">
        <v>6</v>
      </c>
      <c r="DC49" s="298">
        <v>3</v>
      </c>
      <c r="DD49" s="298">
        <v>2</v>
      </c>
      <c r="DE49" s="298">
        <v>2</v>
      </c>
      <c r="DF49" s="298">
        <v>5</v>
      </c>
      <c r="DG49" s="298">
        <v>6</v>
      </c>
      <c r="DH49" s="298">
        <v>3</v>
      </c>
      <c r="DI49" s="298">
        <v>2</v>
      </c>
      <c r="DJ49" s="298">
        <v>2</v>
      </c>
      <c r="DK49" s="298">
        <v>5</v>
      </c>
      <c r="DL49" s="298">
        <v>6</v>
      </c>
      <c r="DM49" s="298">
        <v>3</v>
      </c>
      <c r="DN49" s="298">
        <v>2</v>
      </c>
    </row>
    <row r="50" spans="1:118">
      <c r="A50" s="1">
        <v>49</v>
      </c>
      <c r="B50" s="1" t="s">
        <v>30</v>
      </c>
      <c r="C50" s="1" t="s">
        <v>17</v>
      </c>
      <c r="D50" s="17">
        <v>7</v>
      </c>
      <c r="E50" s="17">
        <v>3</v>
      </c>
      <c r="F50" s="17">
        <v>3</v>
      </c>
      <c r="G50" s="17">
        <v>2</v>
      </c>
      <c r="H50" s="17">
        <v>1</v>
      </c>
      <c r="I50" s="17">
        <v>9</v>
      </c>
      <c r="J50" s="17">
        <v>9</v>
      </c>
      <c r="K50" s="17">
        <v>13</v>
      </c>
      <c r="L50" s="17">
        <v>19</v>
      </c>
      <c r="M50" s="17">
        <v>19</v>
      </c>
      <c r="N50" s="17">
        <v>9</v>
      </c>
      <c r="O50" s="17">
        <v>0</v>
      </c>
      <c r="P50" s="17">
        <v>4</v>
      </c>
      <c r="Q50" s="17">
        <v>6</v>
      </c>
      <c r="R50" s="17">
        <v>0</v>
      </c>
      <c r="S50" s="17">
        <v>0</v>
      </c>
      <c r="T50" s="17">
        <v>0</v>
      </c>
      <c r="U50" s="17">
        <v>1</v>
      </c>
      <c r="V50" s="17">
        <v>4</v>
      </c>
      <c r="W50" s="17">
        <v>1</v>
      </c>
      <c r="X50" s="8">
        <v>0</v>
      </c>
      <c r="Y50" s="8">
        <v>0</v>
      </c>
      <c r="Z50" s="8">
        <v>0</v>
      </c>
      <c r="AA50" s="8">
        <v>0</v>
      </c>
      <c r="AB50" s="8">
        <v>0</v>
      </c>
      <c r="AC50" s="8">
        <v>3</v>
      </c>
      <c r="AD50" s="8">
        <v>4</v>
      </c>
      <c r="AE50" s="8">
        <v>5</v>
      </c>
      <c r="AF50" s="8">
        <v>6</v>
      </c>
      <c r="AG50" s="8">
        <v>5</v>
      </c>
      <c r="AH50" s="8">
        <v>1</v>
      </c>
      <c r="AI50" s="8">
        <v>1</v>
      </c>
      <c r="AJ50" s="8">
        <v>1</v>
      </c>
      <c r="AK50" s="8">
        <v>4</v>
      </c>
      <c r="AL50" s="8">
        <v>4</v>
      </c>
      <c r="AM50" s="8">
        <v>0</v>
      </c>
      <c r="AN50" s="8">
        <v>0</v>
      </c>
      <c r="AO50" s="8">
        <v>2</v>
      </c>
      <c r="AP50" s="8">
        <v>2</v>
      </c>
      <c r="AQ50" s="8">
        <v>6</v>
      </c>
      <c r="AS50" s="8">
        <v>2</v>
      </c>
      <c r="AT50" s="8">
        <v>3</v>
      </c>
      <c r="AU50" s="8">
        <v>4</v>
      </c>
      <c r="AV50" s="8">
        <v>9</v>
      </c>
      <c r="AX50" s="8">
        <v>2</v>
      </c>
      <c r="AY50" s="8">
        <v>4</v>
      </c>
      <c r="AZ50" s="8">
        <v>3</v>
      </c>
      <c r="BA50" s="8">
        <v>8</v>
      </c>
      <c r="BC50" s="8">
        <v>4</v>
      </c>
      <c r="BD50" s="8">
        <v>1</v>
      </c>
      <c r="BE50" s="8">
        <v>1</v>
      </c>
      <c r="BF50" s="8">
        <v>1</v>
      </c>
      <c r="BG50" s="298">
        <v>2</v>
      </c>
      <c r="BH50" s="298">
        <v>5</v>
      </c>
      <c r="BI50" s="298">
        <v>6</v>
      </c>
      <c r="BJ50" s="298">
        <v>3</v>
      </c>
      <c r="BK50" s="298">
        <v>2</v>
      </c>
      <c r="BL50" s="298">
        <v>2</v>
      </c>
      <c r="BM50" s="298">
        <v>5</v>
      </c>
      <c r="BN50" s="298">
        <v>6</v>
      </c>
      <c r="BO50" s="298">
        <v>3</v>
      </c>
      <c r="BP50" s="298">
        <v>2</v>
      </c>
      <c r="BQ50" s="298">
        <v>2</v>
      </c>
      <c r="BR50" s="298">
        <v>5</v>
      </c>
      <c r="BS50" s="298">
        <v>6</v>
      </c>
      <c r="BT50" s="298">
        <v>3</v>
      </c>
      <c r="BU50" s="298">
        <v>2</v>
      </c>
      <c r="BV50" s="298">
        <v>2</v>
      </c>
      <c r="BW50" s="298">
        <v>5</v>
      </c>
      <c r="BX50" s="298">
        <v>6</v>
      </c>
      <c r="BY50" s="298">
        <v>3</v>
      </c>
      <c r="BZ50" s="298">
        <v>2</v>
      </c>
      <c r="CA50" s="298">
        <v>2</v>
      </c>
      <c r="CB50" s="298">
        <v>5</v>
      </c>
      <c r="CC50" s="298">
        <v>6</v>
      </c>
      <c r="CD50" s="298">
        <v>3</v>
      </c>
      <c r="CE50" s="298">
        <v>2</v>
      </c>
      <c r="CF50" s="298">
        <v>2</v>
      </c>
      <c r="CG50" s="298">
        <v>5</v>
      </c>
      <c r="CH50" s="298">
        <v>6</v>
      </c>
      <c r="CI50" s="298">
        <v>3</v>
      </c>
      <c r="CJ50" s="298">
        <v>2</v>
      </c>
      <c r="CK50" s="298">
        <v>2</v>
      </c>
      <c r="CL50" s="298">
        <v>5</v>
      </c>
      <c r="CM50" s="298">
        <v>6</v>
      </c>
      <c r="CN50" s="298">
        <v>3</v>
      </c>
      <c r="CO50" s="298">
        <v>2</v>
      </c>
      <c r="CP50" s="298">
        <v>2</v>
      </c>
      <c r="CQ50" s="298">
        <v>5</v>
      </c>
      <c r="CR50" s="298">
        <v>6</v>
      </c>
      <c r="CS50" s="298">
        <v>3</v>
      </c>
      <c r="CT50" s="298">
        <v>2</v>
      </c>
      <c r="CU50" s="298">
        <v>2</v>
      </c>
      <c r="CV50" s="298">
        <v>5</v>
      </c>
      <c r="CW50" s="298">
        <v>6</v>
      </c>
      <c r="CX50" s="298">
        <v>3</v>
      </c>
      <c r="CY50" s="298">
        <v>2</v>
      </c>
      <c r="CZ50" s="298">
        <v>2</v>
      </c>
      <c r="DA50" s="298">
        <v>5</v>
      </c>
      <c r="DB50" s="298">
        <v>6</v>
      </c>
      <c r="DC50" s="298">
        <v>3</v>
      </c>
      <c r="DD50" s="298">
        <v>2</v>
      </c>
      <c r="DE50" s="298">
        <v>2</v>
      </c>
      <c r="DF50" s="298">
        <v>5</v>
      </c>
      <c r="DG50" s="298">
        <v>6</v>
      </c>
      <c r="DH50" s="298">
        <v>3</v>
      </c>
      <c r="DI50" s="298">
        <v>2</v>
      </c>
      <c r="DJ50" s="298">
        <v>2</v>
      </c>
      <c r="DK50" s="298">
        <v>5</v>
      </c>
      <c r="DL50" s="298">
        <v>6</v>
      </c>
      <c r="DM50" s="298">
        <v>3</v>
      </c>
      <c r="DN50" s="298">
        <v>2</v>
      </c>
    </row>
    <row r="51" spans="1:118">
      <c r="A51" s="1">
        <v>50</v>
      </c>
      <c r="B51" s="1" t="s">
        <v>30</v>
      </c>
      <c r="C51" s="1" t="s">
        <v>17</v>
      </c>
      <c r="D51" s="17">
        <v>0</v>
      </c>
      <c r="E51" s="17">
        <v>3</v>
      </c>
      <c r="F51" s="17">
        <v>0</v>
      </c>
      <c r="G51" s="17">
        <v>0</v>
      </c>
      <c r="H51" s="17">
        <v>0</v>
      </c>
      <c r="I51" s="17">
        <v>15</v>
      </c>
      <c r="J51" s="17">
        <v>14</v>
      </c>
      <c r="K51" s="17">
        <v>13</v>
      </c>
      <c r="L51" s="17">
        <v>8</v>
      </c>
      <c r="M51" s="17">
        <v>3</v>
      </c>
      <c r="O51" s="17">
        <v>10</v>
      </c>
      <c r="P51" s="17">
        <v>2</v>
      </c>
      <c r="Q51" s="17">
        <v>19</v>
      </c>
      <c r="R51" s="17">
        <v>6</v>
      </c>
      <c r="T51" s="17">
        <v>1</v>
      </c>
      <c r="U51" s="17">
        <v>1</v>
      </c>
      <c r="V51" s="17">
        <v>12</v>
      </c>
      <c r="W51" s="17">
        <v>18</v>
      </c>
      <c r="X51" s="8">
        <v>0</v>
      </c>
      <c r="Y51" s="8">
        <v>0</v>
      </c>
      <c r="Z51" s="8">
        <v>0</v>
      </c>
      <c r="AA51" s="8">
        <v>0</v>
      </c>
      <c r="AB51" s="8">
        <v>0</v>
      </c>
      <c r="AC51" s="8">
        <v>4</v>
      </c>
      <c r="AD51" s="8">
        <v>2</v>
      </c>
      <c r="AE51" s="8">
        <v>5</v>
      </c>
      <c r="AF51" s="8">
        <v>2</v>
      </c>
      <c r="AG51" s="8">
        <v>1</v>
      </c>
      <c r="AH51" s="8">
        <v>5</v>
      </c>
      <c r="AI51" s="8">
        <v>2</v>
      </c>
      <c r="AJ51" s="8">
        <v>2</v>
      </c>
      <c r="AK51" s="8">
        <v>2</v>
      </c>
      <c r="AL51" s="8">
        <v>2</v>
      </c>
      <c r="AM51" s="8">
        <v>0</v>
      </c>
      <c r="AN51" s="8">
        <v>7</v>
      </c>
      <c r="AO51" s="8">
        <v>6</v>
      </c>
      <c r="AP51" s="8">
        <v>4</v>
      </c>
      <c r="AQ51" s="8">
        <v>0</v>
      </c>
      <c r="AR51" s="8">
        <v>0</v>
      </c>
      <c r="AS51" s="8">
        <v>8</v>
      </c>
      <c r="AT51" s="8">
        <v>4</v>
      </c>
      <c r="AU51" s="8">
        <v>3</v>
      </c>
      <c r="AV51" s="8">
        <v>2</v>
      </c>
      <c r="AW51" s="8">
        <v>0</v>
      </c>
      <c r="AX51" s="8">
        <v>5</v>
      </c>
      <c r="AY51" s="8">
        <v>10</v>
      </c>
      <c r="AZ51" s="8">
        <v>5</v>
      </c>
      <c r="BA51" s="8">
        <v>1</v>
      </c>
      <c r="BB51" s="8">
        <v>0</v>
      </c>
      <c r="BC51" s="8">
        <v>0</v>
      </c>
      <c r="BD51" s="8">
        <v>0</v>
      </c>
      <c r="BE51" s="8">
        <v>0</v>
      </c>
      <c r="BF51" s="8">
        <v>0</v>
      </c>
      <c r="BG51" s="298">
        <v>2</v>
      </c>
      <c r="BH51" s="298">
        <v>5</v>
      </c>
      <c r="BI51" s="298">
        <v>6</v>
      </c>
      <c r="BJ51" s="298">
        <v>3</v>
      </c>
      <c r="BK51" s="298">
        <v>2</v>
      </c>
      <c r="BL51" s="298">
        <v>2</v>
      </c>
      <c r="BM51" s="298">
        <v>5</v>
      </c>
      <c r="BN51" s="298">
        <v>6</v>
      </c>
      <c r="BO51" s="298">
        <v>3</v>
      </c>
      <c r="BP51" s="298">
        <v>2</v>
      </c>
      <c r="BQ51" s="298">
        <v>2</v>
      </c>
      <c r="BR51" s="298">
        <v>5</v>
      </c>
      <c r="BS51" s="298">
        <v>6</v>
      </c>
      <c r="BT51" s="298">
        <v>3</v>
      </c>
      <c r="BU51" s="298">
        <v>2</v>
      </c>
      <c r="BV51" s="298">
        <v>2</v>
      </c>
      <c r="BW51" s="298">
        <v>5</v>
      </c>
      <c r="BX51" s="298">
        <v>6</v>
      </c>
      <c r="BY51" s="298">
        <v>3</v>
      </c>
      <c r="BZ51" s="298">
        <v>2</v>
      </c>
      <c r="CA51" s="298">
        <v>2</v>
      </c>
      <c r="CB51" s="298">
        <v>5</v>
      </c>
      <c r="CC51" s="298">
        <v>6</v>
      </c>
      <c r="CD51" s="298">
        <v>3</v>
      </c>
      <c r="CE51" s="298">
        <v>2</v>
      </c>
      <c r="CF51" s="298">
        <v>2</v>
      </c>
      <c r="CG51" s="298">
        <v>5</v>
      </c>
      <c r="CH51" s="298">
        <v>6</v>
      </c>
      <c r="CI51" s="298">
        <v>3</v>
      </c>
      <c r="CJ51" s="298">
        <v>2</v>
      </c>
      <c r="CK51" s="298">
        <v>2</v>
      </c>
      <c r="CL51" s="298">
        <v>5</v>
      </c>
      <c r="CM51" s="298">
        <v>6</v>
      </c>
      <c r="CN51" s="298">
        <v>3</v>
      </c>
      <c r="CO51" s="298">
        <v>2</v>
      </c>
      <c r="CP51" s="298">
        <v>2</v>
      </c>
      <c r="CQ51" s="298">
        <v>5</v>
      </c>
      <c r="CR51" s="298">
        <v>6</v>
      </c>
      <c r="CS51" s="298">
        <v>3</v>
      </c>
      <c r="CT51" s="298">
        <v>2</v>
      </c>
      <c r="CU51" s="298">
        <v>2</v>
      </c>
      <c r="CV51" s="298">
        <v>5</v>
      </c>
      <c r="CW51" s="298">
        <v>6</v>
      </c>
      <c r="CX51" s="298">
        <v>3</v>
      </c>
      <c r="CY51" s="298">
        <v>2</v>
      </c>
      <c r="CZ51" s="298">
        <v>2</v>
      </c>
      <c r="DA51" s="298">
        <v>5</v>
      </c>
      <c r="DB51" s="298">
        <v>6</v>
      </c>
      <c r="DC51" s="298">
        <v>3</v>
      </c>
      <c r="DD51" s="298">
        <v>2</v>
      </c>
      <c r="DE51" s="298">
        <v>2</v>
      </c>
      <c r="DF51" s="298">
        <v>5</v>
      </c>
      <c r="DG51" s="298">
        <v>6</v>
      </c>
      <c r="DH51" s="298">
        <v>3</v>
      </c>
      <c r="DI51" s="298">
        <v>2</v>
      </c>
      <c r="DJ51" s="298">
        <v>2</v>
      </c>
      <c r="DK51" s="298">
        <v>5</v>
      </c>
      <c r="DL51" s="298">
        <v>6</v>
      </c>
      <c r="DM51" s="298">
        <v>3</v>
      </c>
      <c r="DN51" s="298">
        <v>2</v>
      </c>
    </row>
    <row r="52" spans="1:118">
      <c r="A52" s="1">
        <v>51</v>
      </c>
      <c r="B52" s="1" t="s">
        <v>30</v>
      </c>
      <c r="C52" s="1" t="s">
        <v>17</v>
      </c>
      <c r="D52" s="17">
        <v>15</v>
      </c>
      <c r="E52" s="17">
        <v>0</v>
      </c>
      <c r="F52" s="17">
        <v>0</v>
      </c>
      <c r="G52" s="17">
        <v>1</v>
      </c>
      <c r="H52" s="17">
        <v>0</v>
      </c>
      <c r="K52" s="17">
        <v>13</v>
      </c>
      <c r="L52" s="17">
        <v>15</v>
      </c>
      <c r="M52" s="17">
        <v>15</v>
      </c>
      <c r="N52" s="37"/>
      <c r="O52" s="37"/>
      <c r="P52" s="38">
        <v>0</v>
      </c>
      <c r="Q52" s="37">
        <v>2</v>
      </c>
      <c r="R52" s="37">
        <v>0</v>
      </c>
      <c r="S52" s="37"/>
      <c r="T52" s="37"/>
      <c r="U52" s="38">
        <v>0</v>
      </c>
      <c r="V52" s="37">
        <v>1</v>
      </c>
      <c r="W52" s="37">
        <v>0</v>
      </c>
      <c r="X52" s="23"/>
      <c r="Y52" s="23"/>
      <c r="Z52" s="18">
        <v>2</v>
      </c>
      <c r="AA52" s="18">
        <v>2</v>
      </c>
      <c r="AB52" s="18">
        <v>0</v>
      </c>
      <c r="AC52" s="23"/>
      <c r="AD52" s="23"/>
      <c r="AE52" s="26">
        <v>1</v>
      </c>
      <c r="AF52" s="23">
        <v>1</v>
      </c>
      <c r="AG52" s="23">
        <v>1</v>
      </c>
      <c r="AH52" s="23"/>
      <c r="AI52" s="23"/>
      <c r="AJ52" s="26">
        <v>3</v>
      </c>
      <c r="AK52" s="23">
        <v>2</v>
      </c>
      <c r="AL52" s="23">
        <v>3</v>
      </c>
      <c r="AM52" s="23"/>
      <c r="AN52" s="23"/>
      <c r="AO52" s="26">
        <v>7</v>
      </c>
      <c r="AP52" s="23">
        <v>11</v>
      </c>
      <c r="AQ52" s="23">
        <v>12</v>
      </c>
      <c r="AR52" s="23"/>
      <c r="AS52" s="23"/>
      <c r="AT52" s="26"/>
      <c r="AU52" s="23">
        <v>2</v>
      </c>
      <c r="AV52" s="23">
        <v>4</v>
      </c>
      <c r="AW52" s="23"/>
      <c r="AX52" s="23"/>
      <c r="AY52" s="26"/>
      <c r="AZ52" s="23">
        <v>10</v>
      </c>
      <c r="BA52" s="23">
        <v>11</v>
      </c>
      <c r="BB52" s="23"/>
      <c r="BC52" s="23"/>
      <c r="BD52" s="26"/>
      <c r="BE52" s="23">
        <v>1</v>
      </c>
      <c r="BF52" s="23">
        <v>0</v>
      </c>
      <c r="BG52" s="298">
        <v>2</v>
      </c>
      <c r="BH52" s="298">
        <v>5</v>
      </c>
      <c r="BI52" s="298">
        <v>6</v>
      </c>
      <c r="BJ52" s="298">
        <v>3</v>
      </c>
      <c r="BK52" s="298">
        <v>2</v>
      </c>
      <c r="BL52" s="298">
        <v>2</v>
      </c>
      <c r="BM52" s="298">
        <v>5</v>
      </c>
      <c r="BN52" s="298">
        <v>6</v>
      </c>
      <c r="BO52" s="298">
        <v>3</v>
      </c>
      <c r="BP52" s="298">
        <v>2</v>
      </c>
      <c r="BQ52" s="298">
        <v>2</v>
      </c>
      <c r="BR52" s="298">
        <v>5</v>
      </c>
      <c r="BS52" s="298">
        <v>6</v>
      </c>
      <c r="BT52" s="298">
        <v>3</v>
      </c>
      <c r="BU52" s="298">
        <v>2</v>
      </c>
      <c r="BV52" s="298">
        <v>2</v>
      </c>
      <c r="BW52" s="298">
        <v>5</v>
      </c>
      <c r="BX52" s="298">
        <v>6</v>
      </c>
      <c r="BY52" s="298">
        <v>3</v>
      </c>
      <c r="BZ52" s="298">
        <v>2</v>
      </c>
      <c r="CA52" s="298">
        <v>2</v>
      </c>
      <c r="CB52" s="298">
        <v>5</v>
      </c>
      <c r="CC52" s="298">
        <v>6</v>
      </c>
      <c r="CD52" s="298">
        <v>3</v>
      </c>
      <c r="CE52" s="298">
        <v>2</v>
      </c>
      <c r="CF52" s="298">
        <v>2</v>
      </c>
      <c r="CG52" s="298">
        <v>5</v>
      </c>
      <c r="CH52" s="298">
        <v>6</v>
      </c>
      <c r="CI52" s="298">
        <v>3</v>
      </c>
      <c r="CJ52" s="298">
        <v>2</v>
      </c>
      <c r="CK52" s="298">
        <v>2</v>
      </c>
      <c r="CL52" s="298">
        <v>5</v>
      </c>
      <c r="CM52" s="298">
        <v>6</v>
      </c>
      <c r="CN52" s="298">
        <v>3</v>
      </c>
      <c r="CO52" s="298">
        <v>2</v>
      </c>
      <c r="CP52" s="298">
        <v>2</v>
      </c>
      <c r="CQ52" s="298">
        <v>5</v>
      </c>
      <c r="CR52" s="298">
        <v>6</v>
      </c>
      <c r="CS52" s="298">
        <v>3</v>
      </c>
      <c r="CT52" s="298">
        <v>2</v>
      </c>
      <c r="CU52" s="298">
        <v>2</v>
      </c>
      <c r="CV52" s="298">
        <v>5</v>
      </c>
      <c r="CW52" s="298">
        <v>6</v>
      </c>
      <c r="CX52" s="298">
        <v>3</v>
      </c>
      <c r="CY52" s="298">
        <v>2</v>
      </c>
      <c r="CZ52" s="298">
        <v>2</v>
      </c>
      <c r="DA52" s="298">
        <v>5</v>
      </c>
      <c r="DB52" s="298">
        <v>6</v>
      </c>
      <c r="DC52" s="298">
        <v>3</v>
      </c>
      <c r="DD52" s="298">
        <v>2</v>
      </c>
      <c r="DE52" s="298">
        <v>2</v>
      </c>
      <c r="DF52" s="298">
        <v>5</v>
      </c>
      <c r="DG52" s="298">
        <v>6</v>
      </c>
      <c r="DH52" s="298">
        <v>3</v>
      </c>
      <c r="DI52" s="298">
        <v>2</v>
      </c>
      <c r="DJ52" s="298">
        <v>2</v>
      </c>
      <c r="DK52" s="298">
        <v>5</v>
      </c>
      <c r="DL52" s="298">
        <v>6</v>
      </c>
      <c r="DM52" s="298">
        <v>3</v>
      </c>
      <c r="DN52" s="298">
        <v>2</v>
      </c>
    </row>
    <row r="53" spans="1:118">
      <c r="A53" s="1">
        <v>52</v>
      </c>
      <c r="B53" s="1" t="s">
        <v>30</v>
      </c>
      <c r="C53" s="1" t="s">
        <v>17</v>
      </c>
      <c r="D53" s="17">
        <v>13</v>
      </c>
      <c r="E53" s="17">
        <v>0</v>
      </c>
      <c r="F53" s="17">
        <v>0</v>
      </c>
      <c r="G53" s="17">
        <v>0</v>
      </c>
      <c r="H53" s="17">
        <v>1</v>
      </c>
      <c r="I53" s="37">
        <v>14</v>
      </c>
      <c r="J53" s="37">
        <v>13</v>
      </c>
      <c r="K53" s="38">
        <v>11</v>
      </c>
      <c r="L53" s="37">
        <v>13</v>
      </c>
      <c r="M53" s="37">
        <v>13</v>
      </c>
      <c r="N53" s="37">
        <v>14</v>
      </c>
      <c r="O53" s="37">
        <v>0</v>
      </c>
      <c r="P53" s="38">
        <v>0</v>
      </c>
      <c r="Q53" s="37">
        <v>7</v>
      </c>
      <c r="R53" s="37">
        <v>0</v>
      </c>
      <c r="S53" s="37">
        <v>0</v>
      </c>
      <c r="T53" s="37">
        <v>1</v>
      </c>
      <c r="U53" s="38">
        <v>2</v>
      </c>
      <c r="V53" s="37">
        <v>6</v>
      </c>
      <c r="W53" s="37">
        <v>0</v>
      </c>
      <c r="X53" s="60"/>
      <c r="Y53" s="60"/>
      <c r="Z53" s="61"/>
      <c r="AA53" s="60"/>
      <c r="AB53" s="60"/>
      <c r="AC53" s="23">
        <v>8</v>
      </c>
      <c r="AD53" s="23">
        <v>9</v>
      </c>
      <c r="AE53" s="26">
        <v>3</v>
      </c>
      <c r="AF53" s="23">
        <v>4</v>
      </c>
      <c r="AG53" s="23">
        <v>2</v>
      </c>
      <c r="AH53" s="23">
        <v>0</v>
      </c>
      <c r="AI53" s="23">
        <v>0</v>
      </c>
      <c r="AJ53" s="26">
        <v>4</v>
      </c>
      <c r="AK53" s="23">
        <v>7</v>
      </c>
      <c r="AL53" s="23">
        <v>8</v>
      </c>
      <c r="AM53" s="23">
        <v>1</v>
      </c>
      <c r="AN53" s="23">
        <v>1</v>
      </c>
      <c r="AO53" s="26">
        <v>1</v>
      </c>
      <c r="AP53" s="23">
        <v>1</v>
      </c>
      <c r="AQ53" s="23">
        <v>2</v>
      </c>
      <c r="AR53" s="23">
        <v>0</v>
      </c>
      <c r="AS53" s="23">
        <v>1</v>
      </c>
      <c r="AT53" s="26">
        <v>4</v>
      </c>
      <c r="AU53" s="23">
        <v>3</v>
      </c>
      <c r="AV53" s="23">
        <v>2</v>
      </c>
      <c r="AW53" s="23">
        <v>0</v>
      </c>
      <c r="AX53" s="23">
        <v>12</v>
      </c>
      <c r="AY53" s="26">
        <v>7</v>
      </c>
      <c r="AZ53" s="23">
        <v>3</v>
      </c>
      <c r="BA53" s="23">
        <v>11</v>
      </c>
      <c r="BB53" s="23">
        <v>0</v>
      </c>
      <c r="BC53" s="23">
        <v>0</v>
      </c>
      <c r="BD53" s="26">
        <v>0</v>
      </c>
      <c r="BE53" s="23">
        <v>0</v>
      </c>
      <c r="BF53" s="23">
        <v>0</v>
      </c>
      <c r="BG53" s="298">
        <v>2</v>
      </c>
      <c r="BH53" s="298">
        <v>5</v>
      </c>
      <c r="BI53" s="298">
        <v>6</v>
      </c>
      <c r="BJ53" s="298">
        <v>3</v>
      </c>
      <c r="BK53" s="298">
        <v>2</v>
      </c>
      <c r="BL53" s="298">
        <v>2</v>
      </c>
      <c r="BM53" s="298">
        <v>5</v>
      </c>
      <c r="BN53" s="298">
        <v>6</v>
      </c>
      <c r="BO53" s="298">
        <v>3</v>
      </c>
      <c r="BP53" s="298">
        <v>2</v>
      </c>
      <c r="BQ53" s="298">
        <v>2</v>
      </c>
      <c r="BR53" s="298">
        <v>5</v>
      </c>
      <c r="BS53" s="298">
        <v>6</v>
      </c>
      <c r="BT53" s="298">
        <v>3</v>
      </c>
      <c r="BU53" s="298">
        <v>2</v>
      </c>
      <c r="BV53" s="298">
        <v>2</v>
      </c>
      <c r="BW53" s="298">
        <v>5</v>
      </c>
      <c r="BX53" s="298">
        <v>6</v>
      </c>
      <c r="BY53" s="298">
        <v>3</v>
      </c>
      <c r="BZ53" s="298">
        <v>2</v>
      </c>
      <c r="CA53" s="298">
        <v>2</v>
      </c>
      <c r="CB53" s="298">
        <v>5</v>
      </c>
      <c r="CC53" s="298">
        <v>6</v>
      </c>
      <c r="CD53" s="298">
        <v>3</v>
      </c>
      <c r="CE53" s="298">
        <v>2</v>
      </c>
      <c r="CF53" s="298">
        <v>2</v>
      </c>
      <c r="CG53" s="298">
        <v>5</v>
      </c>
      <c r="CH53" s="298">
        <v>6</v>
      </c>
      <c r="CI53" s="298">
        <v>3</v>
      </c>
      <c r="CJ53" s="298">
        <v>2</v>
      </c>
      <c r="CK53" s="298">
        <v>2</v>
      </c>
      <c r="CL53" s="298">
        <v>5</v>
      </c>
      <c r="CM53" s="298">
        <v>6</v>
      </c>
      <c r="CN53" s="298">
        <v>3</v>
      </c>
      <c r="CO53" s="298">
        <v>2</v>
      </c>
      <c r="CP53" s="298">
        <v>2</v>
      </c>
      <c r="CQ53" s="298">
        <v>5</v>
      </c>
      <c r="CR53" s="298">
        <v>6</v>
      </c>
      <c r="CS53" s="298">
        <v>3</v>
      </c>
      <c r="CT53" s="298">
        <v>2</v>
      </c>
      <c r="CU53" s="298">
        <v>2</v>
      </c>
      <c r="CV53" s="298">
        <v>5</v>
      </c>
      <c r="CW53" s="298">
        <v>6</v>
      </c>
      <c r="CX53" s="298">
        <v>3</v>
      </c>
      <c r="CY53" s="298">
        <v>2</v>
      </c>
      <c r="CZ53" s="298">
        <v>2</v>
      </c>
      <c r="DA53" s="298">
        <v>5</v>
      </c>
      <c r="DB53" s="298">
        <v>6</v>
      </c>
      <c r="DC53" s="298">
        <v>3</v>
      </c>
      <c r="DD53" s="298">
        <v>2</v>
      </c>
      <c r="DE53" s="298">
        <v>2</v>
      </c>
      <c r="DF53" s="298">
        <v>5</v>
      </c>
      <c r="DG53" s="298">
        <v>6</v>
      </c>
      <c r="DH53" s="298">
        <v>3</v>
      </c>
      <c r="DI53" s="298">
        <v>2</v>
      </c>
      <c r="DJ53" s="298">
        <v>2</v>
      </c>
      <c r="DK53" s="298">
        <v>5</v>
      </c>
      <c r="DL53" s="298">
        <v>6</v>
      </c>
      <c r="DM53" s="298">
        <v>3</v>
      </c>
      <c r="DN53" s="298">
        <v>2</v>
      </c>
    </row>
    <row r="54" spans="1:118">
      <c r="A54" s="1">
        <v>53</v>
      </c>
      <c r="B54" s="1" t="s">
        <v>30</v>
      </c>
      <c r="C54" s="1" t="s">
        <v>17</v>
      </c>
      <c r="D54" s="17">
        <v>11</v>
      </c>
      <c r="E54" s="17">
        <v>0</v>
      </c>
      <c r="F54" s="17">
        <v>0</v>
      </c>
      <c r="G54" s="17">
        <v>1</v>
      </c>
      <c r="H54" s="17">
        <v>2</v>
      </c>
      <c r="I54" s="17">
        <v>8</v>
      </c>
      <c r="J54" s="17">
        <v>8</v>
      </c>
      <c r="K54" s="17">
        <v>8</v>
      </c>
      <c r="L54" s="17">
        <v>7</v>
      </c>
      <c r="M54" s="17">
        <v>14</v>
      </c>
      <c r="N54" s="17">
        <v>8</v>
      </c>
      <c r="O54" s="17">
        <v>0</v>
      </c>
      <c r="P54" s="17">
        <v>1</v>
      </c>
      <c r="Q54" s="17">
        <v>2</v>
      </c>
      <c r="R54" s="17">
        <v>8</v>
      </c>
      <c r="S54" s="17">
        <v>0</v>
      </c>
      <c r="T54" s="17">
        <v>0</v>
      </c>
      <c r="U54" s="17">
        <v>1</v>
      </c>
      <c r="V54" s="17">
        <v>3</v>
      </c>
      <c r="W54" s="17">
        <v>1</v>
      </c>
      <c r="X54" s="60"/>
      <c r="Y54" s="60"/>
      <c r="Z54" s="61"/>
      <c r="AA54" s="60"/>
      <c r="AB54" s="60">
        <v>1</v>
      </c>
      <c r="AC54" s="23">
        <v>4</v>
      </c>
      <c r="AD54" s="23">
        <v>5</v>
      </c>
      <c r="AE54" s="26">
        <v>3</v>
      </c>
      <c r="AF54" s="23">
        <v>3</v>
      </c>
      <c r="AG54" s="23">
        <v>3</v>
      </c>
      <c r="AH54" s="23">
        <v>2</v>
      </c>
      <c r="AI54" s="23">
        <v>1</v>
      </c>
      <c r="AJ54" s="26">
        <v>0</v>
      </c>
      <c r="AK54" s="23">
        <v>1</v>
      </c>
      <c r="AL54" s="23">
        <v>0</v>
      </c>
      <c r="AM54" s="23">
        <v>1</v>
      </c>
      <c r="AN54" s="23">
        <v>1</v>
      </c>
      <c r="AO54" s="26">
        <v>2</v>
      </c>
      <c r="AP54" s="23">
        <v>2</v>
      </c>
      <c r="AQ54" s="23">
        <v>13</v>
      </c>
      <c r="AT54" s="8">
        <v>1</v>
      </c>
      <c r="AU54" s="8">
        <v>2</v>
      </c>
      <c r="AV54" s="8">
        <v>1</v>
      </c>
      <c r="AX54" s="8">
        <v>6</v>
      </c>
      <c r="AY54" s="8">
        <v>5</v>
      </c>
      <c r="AZ54" s="8">
        <v>4</v>
      </c>
      <c r="BA54" s="23">
        <v>13</v>
      </c>
      <c r="BC54" s="8">
        <v>2</v>
      </c>
      <c r="BD54" s="8">
        <v>1</v>
      </c>
      <c r="BE54" s="8">
        <v>1</v>
      </c>
      <c r="BF54" s="23">
        <v>0</v>
      </c>
      <c r="BG54" s="298">
        <v>2</v>
      </c>
      <c r="BH54" s="298">
        <v>5</v>
      </c>
      <c r="BI54" s="298">
        <v>6</v>
      </c>
      <c r="BJ54" s="298">
        <v>3</v>
      </c>
      <c r="BK54" s="298">
        <v>2</v>
      </c>
      <c r="BL54" s="298">
        <v>2</v>
      </c>
      <c r="BM54" s="298">
        <v>5</v>
      </c>
      <c r="BN54" s="298">
        <v>6</v>
      </c>
      <c r="BO54" s="298">
        <v>3</v>
      </c>
      <c r="BP54" s="298">
        <v>2</v>
      </c>
      <c r="BQ54" s="298">
        <v>2</v>
      </c>
      <c r="BR54" s="298">
        <v>5</v>
      </c>
      <c r="BS54" s="298">
        <v>6</v>
      </c>
      <c r="BT54" s="298">
        <v>3</v>
      </c>
      <c r="BU54" s="298">
        <v>2</v>
      </c>
      <c r="BV54" s="298">
        <v>2</v>
      </c>
      <c r="BW54" s="298">
        <v>5</v>
      </c>
      <c r="BX54" s="298">
        <v>6</v>
      </c>
      <c r="BY54" s="298">
        <v>3</v>
      </c>
      <c r="BZ54" s="298">
        <v>2</v>
      </c>
      <c r="CA54" s="298">
        <v>2</v>
      </c>
      <c r="CB54" s="298">
        <v>5</v>
      </c>
      <c r="CC54" s="298">
        <v>6</v>
      </c>
      <c r="CD54" s="298">
        <v>3</v>
      </c>
      <c r="CE54" s="298">
        <v>2</v>
      </c>
      <c r="CF54" s="298">
        <v>2</v>
      </c>
      <c r="CG54" s="298">
        <v>5</v>
      </c>
      <c r="CH54" s="298">
        <v>6</v>
      </c>
      <c r="CI54" s="298">
        <v>3</v>
      </c>
      <c r="CJ54" s="298">
        <v>2</v>
      </c>
      <c r="CK54" s="298">
        <v>2</v>
      </c>
      <c r="CL54" s="298">
        <v>5</v>
      </c>
      <c r="CM54" s="298">
        <v>6</v>
      </c>
      <c r="CN54" s="298">
        <v>3</v>
      </c>
      <c r="CO54" s="298">
        <v>2</v>
      </c>
      <c r="CP54" s="298">
        <v>2</v>
      </c>
      <c r="CQ54" s="298">
        <v>5</v>
      </c>
      <c r="CR54" s="298">
        <v>6</v>
      </c>
      <c r="CS54" s="298">
        <v>3</v>
      </c>
      <c r="CT54" s="298">
        <v>2</v>
      </c>
      <c r="CU54" s="298">
        <v>2</v>
      </c>
      <c r="CV54" s="298">
        <v>5</v>
      </c>
      <c r="CW54" s="298">
        <v>6</v>
      </c>
      <c r="CX54" s="298">
        <v>3</v>
      </c>
      <c r="CY54" s="298">
        <v>2</v>
      </c>
      <c r="CZ54" s="298">
        <v>2</v>
      </c>
      <c r="DA54" s="298">
        <v>5</v>
      </c>
      <c r="DB54" s="298">
        <v>6</v>
      </c>
      <c r="DC54" s="298">
        <v>3</v>
      </c>
      <c r="DD54" s="298">
        <v>2</v>
      </c>
      <c r="DE54" s="298">
        <v>2</v>
      </c>
      <c r="DF54" s="298">
        <v>5</v>
      </c>
      <c r="DG54" s="298">
        <v>6</v>
      </c>
      <c r="DH54" s="298">
        <v>3</v>
      </c>
      <c r="DI54" s="298">
        <v>2</v>
      </c>
      <c r="DJ54" s="298">
        <v>2</v>
      </c>
      <c r="DK54" s="298">
        <v>5</v>
      </c>
      <c r="DL54" s="298">
        <v>6</v>
      </c>
      <c r="DM54" s="298">
        <v>3</v>
      </c>
      <c r="DN54" s="298">
        <v>2</v>
      </c>
    </row>
    <row r="55" spans="1:118">
      <c r="A55" s="1">
        <v>54</v>
      </c>
      <c r="B55" s="1" t="s">
        <v>30</v>
      </c>
      <c r="C55" s="1" t="s">
        <v>17</v>
      </c>
      <c r="D55" s="17">
        <v>7</v>
      </c>
      <c r="E55" s="17">
        <v>0</v>
      </c>
      <c r="F55" s="17">
        <v>8</v>
      </c>
      <c r="G55" s="17">
        <v>6</v>
      </c>
      <c r="H55" s="17">
        <v>0</v>
      </c>
      <c r="I55" s="44">
        <v>17</v>
      </c>
      <c r="J55" s="44">
        <v>17</v>
      </c>
      <c r="K55" s="44">
        <v>14</v>
      </c>
      <c r="L55" s="44">
        <v>10</v>
      </c>
      <c r="M55" s="44">
        <v>10</v>
      </c>
      <c r="N55" s="44">
        <v>0</v>
      </c>
      <c r="O55" s="44">
        <v>0</v>
      </c>
      <c r="P55" s="44">
        <v>1</v>
      </c>
      <c r="Q55" s="44">
        <v>0</v>
      </c>
      <c r="R55" s="44">
        <v>0</v>
      </c>
      <c r="S55" s="44">
        <v>0</v>
      </c>
      <c r="T55" s="44">
        <v>0</v>
      </c>
      <c r="U55" s="44">
        <v>4</v>
      </c>
      <c r="V55" s="44">
        <v>4</v>
      </c>
      <c r="W55" s="44">
        <v>1</v>
      </c>
      <c r="X55" s="62"/>
      <c r="Y55" s="62"/>
      <c r="Z55" s="62"/>
      <c r="AA55" s="62"/>
      <c r="AB55" s="62"/>
      <c r="AC55" s="30">
        <v>6</v>
      </c>
      <c r="AD55" s="30">
        <v>5</v>
      </c>
      <c r="AE55" s="30">
        <v>2</v>
      </c>
      <c r="AF55" s="30">
        <v>0</v>
      </c>
      <c r="AG55" s="30">
        <v>0</v>
      </c>
      <c r="AH55" s="30">
        <v>4</v>
      </c>
      <c r="AI55" s="30">
        <v>1</v>
      </c>
      <c r="AJ55" s="30">
        <v>4</v>
      </c>
      <c r="AK55" s="30">
        <v>4</v>
      </c>
      <c r="AL55" s="30">
        <v>2</v>
      </c>
      <c r="AM55" s="30">
        <v>4</v>
      </c>
      <c r="AN55" s="30">
        <v>9</v>
      </c>
      <c r="AO55" s="30">
        <v>8</v>
      </c>
      <c r="AP55" s="30">
        <v>6</v>
      </c>
      <c r="AQ55" s="30">
        <v>7</v>
      </c>
      <c r="AR55" s="8">
        <f t="shared" ref="AR55:BF55" si="0">SUM(AR53:AR53)</f>
        <v>0</v>
      </c>
      <c r="AS55" s="8">
        <f t="shared" si="0"/>
        <v>1</v>
      </c>
      <c r="AT55" s="8">
        <f t="shared" si="0"/>
        <v>4</v>
      </c>
      <c r="AU55" s="8">
        <f t="shared" si="0"/>
        <v>3</v>
      </c>
      <c r="AV55" s="8">
        <f t="shared" si="0"/>
        <v>2</v>
      </c>
      <c r="AW55" s="8">
        <f t="shared" si="0"/>
        <v>0</v>
      </c>
      <c r="AX55" s="8">
        <f t="shared" si="0"/>
        <v>12</v>
      </c>
      <c r="AY55" s="8">
        <f t="shared" si="0"/>
        <v>7</v>
      </c>
      <c r="AZ55" s="8">
        <f t="shared" si="0"/>
        <v>3</v>
      </c>
      <c r="BA55" s="8">
        <f t="shared" si="0"/>
        <v>11</v>
      </c>
      <c r="BB55" s="8">
        <f t="shared" si="0"/>
        <v>0</v>
      </c>
      <c r="BC55" s="8">
        <f t="shared" si="0"/>
        <v>0</v>
      </c>
      <c r="BD55" s="8">
        <f t="shared" si="0"/>
        <v>0</v>
      </c>
      <c r="BE55" s="8">
        <f t="shared" si="0"/>
        <v>0</v>
      </c>
      <c r="BF55" s="8">
        <f t="shared" si="0"/>
        <v>0</v>
      </c>
      <c r="BG55" s="298">
        <v>2</v>
      </c>
      <c r="BH55" s="298">
        <v>5</v>
      </c>
      <c r="BI55" s="298">
        <v>6</v>
      </c>
      <c r="BJ55" s="298">
        <v>3</v>
      </c>
      <c r="BK55" s="298">
        <v>2</v>
      </c>
      <c r="BL55" s="298">
        <v>2</v>
      </c>
      <c r="BM55" s="298">
        <v>5</v>
      </c>
      <c r="BN55" s="298">
        <v>6</v>
      </c>
      <c r="BO55" s="298">
        <v>3</v>
      </c>
      <c r="BP55" s="298">
        <v>2</v>
      </c>
      <c r="BQ55" s="298">
        <v>2</v>
      </c>
      <c r="BR55" s="298">
        <v>5</v>
      </c>
      <c r="BS55" s="298">
        <v>6</v>
      </c>
      <c r="BT55" s="298">
        <v>3</v>
      </c>
      <c r="BU55" s="298">
        <v>2</v>
      </c>
      <c r="BV55" s="298">
        <v>2</v>
      </c>
      <c r="BW55" s="298">
        <v>5</v>
      </c>
      <c r="BX55" s="298">
        <v>6</v>
      </c>
      <c r="BY55" s="298">
        <v>3</v>
      </c>
      <c r="BZ55" s="298">
        <v>2</v>
      </c>
      <c r="CA55" s="298">
        <v>2</v>
      </c>
      <c r="CB55" s="298">
        <v>5</v>
      </c>
      <c r="CC55" s="298">
        <v>6</v>
      </c>
      <c r="CD55" s="298">
        <v>3</v>
      </c>
      <c r="CE55" s="298">
        <v>2</v>
      </c>
      <c r="CF55" s="298">
        <v>2</v>
      </c>
      <c r="CG55" s="298">
        <v>5</v>
      </c>
      <c r="CH55" s="298">
        <v>6</v>
      </c>
      <c r="CI55" s="298">
        <v>3</v>
      </c>
      <c r="CJ55" s="298">
        <v>2</v>
      </c>
      <c r="CK55" s="298">
        <v>2</v>
      </c>
      <c r="CL55" s="298">
        <v>5</v>
      </c>
      <c r="CM55" s="298">
        <v>6</v>
      </c>
      <c r="CN55" s="298">
        <v>3</v>
      </c>
      <c r="CO55" s="298">
        <v>2</v>
      </c>
      <c r="CP55" s="298">
        <v>2</v>
      </c>
      <c r="CQ55" s="298">
        <v>5</v>
      </c>
      <c r="CR55" s="298">
        <v>6</v>
      </c>
      <c r="CS55" s="298">
        <v>3</v>
      </c>
      <c r="CT55" s="298">
        <v>2</v>
      </c>
      <c r="CU55" s="298">
        <v>2</v>
      </c>
      <c r="CV55" s="298">
        <v>5</v>
      </c>
      <c r="CW55" s="298">
        <v>6</v>
      </c>
      <c r="CX55" s="298">
        <v>3</v>
      </c>
      <c r="CY55" s="298">
        <v>2</v>
      </c>
      <c r="CZ55" s="298">
        <v>2</v>
      </c>
      <c r="DA55" s="298">
        <v>5</v>
      </c>
      <c r="DB55" s="298">
        <v>6</v>
      </c>
      <c r="DC55" s="298">
        <v>3</v>
      </c>
      <c r="DD55" s="298">
        <v>2</v>
      </c>
      <c r="DE55" s="298">
        <v>2</v>
      </c>
      <c r="DF55" s="298">
        <v>5</v>
      </c>
      <c r="DG55" s="298">
        <v>6</v>
      </c>
      <c r="DH55" s="298">
        <v>3</v>
      </c>
      <c r="DI55" s="298">
        <v>2</v>
      </c>
      <c r="DJ55" s="298">
        <v>2</v>
      </c>
      <c r="DK55" s="298">
        <v>5</v>
      </c>
      <c r="DL55" s="298">
        <v>6</v>
      </c>
      <c r="DM55" s="298">
        <v>3</v>
      </c>
      <c r="DN55" s="298">
        <v>2</v>
      </c>
    </row>
    <row r="56" spans="1:118" s="59" customFormat="1">
      <c r="A56" s="56"/>
      <c r="B56" s="56"/>
      <c r="C56" s="56"/>
      <c r="D56" s="57"/>
      <c r="E56" s="57"/>
      <c r="F56" s="57"/>
      <c r="G56" s="57"/>
      <c r="H56" s="57"/>
      <c r="I56" s="57">
        <f>SUM(I2:I55)</f>
        <v>1010</v>
      </c>
      <c r="J56" s="57">
        <f t="shared" ref="J56:BF56" si="1">SUM(J2:J55)</f>
        <v>1003</v>
      </c>
      <c r="K56" s="57">
        <f t="shared" si="1"/>
        <v>1064</v>
      </c>
      <c r="L56" s="57">
        <f t="shared" si="1"/>
        <v>880</v>
      </c>
      <c r="M56" s="57">
        <f t="shared" si="1"/>
        <v>901</v>
      </c>
      <c r="N56" s="57">
        <f t="shared" si="1"/>
        <v>724</v>
      </c>
      <c r="O56" s="57">
        <f t="shared" si="1"/>
        <v>146</v>
      </c>
      <c r="P56" s="57">
        <f t="shared" si="1"/>
        <v>120</v>
      </c>
      <c r="Q56" s="57">
        <f t="shared" si="1"/>
        <v>267</v>
      </c>
      <c r="R56" s="57">
        <f t="shared" si="1"/>
        <v>101</v>
      </c>
      <c r="S56" s="57">
        <f t="shared" si="1"/>
        <v>9</v>
      </c>
      <c r="T56" s="57">
        <f t="shared" si="1"/>
        <v>92</v>
      </c>
      <c r="U56" s="57">
        <f t="shared" si="1"/>
        <v>189</v>
      </c>
      <c r="V56" s="57">
        <f t="shared" si="1"/>
        <v>305</v>
      </c>
      <c r="W56" s="57">
        <f t="shared" si="1"/>
        <v>73</v>
      </c>
      <c r="X56" s="58">
        <f t="shared" si="1"/>
        <v>30</v>
      </c>
      <c r="Y56" s="58">
        <f t="shared" si="1"/>
        <v>34.5</v>
      </c>
      <c r="Z56" s="58">
        <f t="shared" si="1"/>
        <v>58</v>
      </c>
      <c r="AA56" s="58">
        <f t="shared" si="1"/>
        <v>24</v>
      </c>
      <c r="AB56" s="58">
        <f t="shared" si="1"/>
        <v>24</v>
      </c>
      <c r="AC56" s="58">
        <f t="shared" si="1"/>
        <v>268.5</v>
      </c>
      <c r="AD56" s="58">
        <f t="shared" si="1"/>
        <v>229</v>
      </c>
      <c r="AE56" s="58">
        <f t="shared" si="1"/>
        <v>184</v>
      </c>
      <c r="AF56" s="58">
        <f t="shared" si="1"/>
        <v>144</v>
      </c>
      <c r="AG56" s="58">
        <f t="shared" si="1"/>
        <v>94</v>
      </c>
      <c r="AH56" s="58">
        <f t="shared" si="1"/>
        <v>434.5</v>
      </c>
      <c r="AI56" s="58">
        <f t="shared" si="1"/>
        <v>461</v>
      </c>
      <c r="AJ56" s="58">
        <f t="shared" si="1"/>
        <v>478</v>
      </c>
      <c r="AK56" s="58">
        <f t="shared" si="1"/>
        <v>364</v>
      </c>
      <c r="AL56" s="58">
        <f t="shared" si="1"/>
        <v>226</v>
      </c>
      <c r="AM56" s="58">
        <f t="shared" si="1"/>
        <v>183</v>
      </c>
      <c r="AN56" s="58">
        <f t="shared" si="1"/>
        <v>201</v>
      </c>
      <c r="AO56" s="58">
        <f t="shared" si="1"/>
        <v>268</v>
      </c>
      <c r="AP56" s="58">
        <f t="shared" si="1"/>
        <v>281</v>
      </c>
      <c r="AQ56" s="58">
        <f t="shared" si="1"/>
        <v>513</v>
      </c>
      <c r="AR56" s="58">
        <f t="shared" si="1"/>
        <v>105</v>
      </c>
      <c r="AS56" s="58">
        <f t="shared" si="1"/>
        <v>283</v>
      </c>
      <c r="AT56" s="58">
        <f t="shared" si="1"/>
        <v>310</v>
      </c>
      <c r="AU56" s="58">
        <f t="shared" si="1"/>
        <v>282</v>
      </c>
      <c r="AV56" s="58">
        <f t="shared" si="1"/>
        <v>301</v>
      </c>
      <c r="AW56" s="58">
        <f t="shared" si="1"/>
        <v>45</v>
      </c>
      <c r="AX56" s="58">
        <f t="shared" si="1"/>
        <v>445</v>
      </c>
      <c r="AY56" s="58">
        <f t="shared" si="1"/>
        <v>420</v>
      </c>
      <c r="AZ56" s="58">
        <f t="shared" si="1"/>
        <v>310</v>
      </c>
      <c r="BA56" s="58">
        <f t="shared" si="1"/>
        <v>437</v>
      </c>
      <c r="BB56" s="58">
        <f t="shared" si="1"/>
        <v>22</v>
      </c>
      <c r="BC56" s="58">
        <f t="shared" si="1"/>
        <v>111</v>
      </c>
      <c r="BD56" s="58">
        <f t="shared" si="1"/>
        <v>111</v>
      </c>
      <c r="BE56" s="58">
        <f t="shared" si="1"/>
        <v>88</v>
      </c>
      <c r="BF56" s="58">
        <f t="shared" si="1"/>
        <v>59</v>
      </c>
      <c r="BG56" s="59">
        <f t="shared" ref="BG56:CL56" si="2">SUM(BG2:BG55)</f>
        <v>108</v>
      </c>
      <c r="BH56" s="59">
        <f t="shared" si="2"/>
        <v>270</v>
      </c>
      <c r="BI56" s="59">
        <f t="shared" si="2"/>
        <v>324</v>
      </c>
      <c r="BJ56" s="59">
        <f t="shared" si="2"/>
        <v>162</v>
      </c>
      <c r="BK56" s="59">
        <f t="shared" si="2"/>
        <v>108</v>
      </c>
      <c r="BL56" s="59">
        <f t="shared" si="2"/>
        <v>108</v>
      </c>
      <c r="BM56" s="59">
        <f t="shared" si="2"/>
        <v>270</v>
      </c>
      <c r="BN56" s="59">
        <f t="shared" si="2"/>
        <v>324</v>
      </c>
      <c r="BO56" s="59">
        <f t="shared" si="2"/>
        <v>162</v>
      </c>
      <c r="BP56" s="59">
        <f t="shared" si="2"/>
        <v>108</v>
      </c>
      <c r="BQ56" s="59">
        <f t="shared" si="2"/>
        <v>108</v>
      </c>
      <c r="BR56" s="59">
        <f t="shared" si="2"/>
        <v>270</v>
      </c>
      <c r="BS56" s="59">
        <f t="shared" si="2"/>
        <v>324</v>
      </c>
      <c r="BT56" s="59">
        <f t="shared" si="2"/>
        <v>162</v>
      </c>
      <c r="BU56" s="59">
        <f t="shared" si="2"/>
        <v>108</v>
      </c>
      <c r="BV56" s="59">
        <f t="shared" si="2"/>
        <v>108</v>
      </c>
      <c r="BW56" s="59">
        <f t="shared" si="2"/>
        <v>270</v>
      </c>
      <c r="BX56" s="59">
        <f t="shared" si="2"/>
        <v>324</v>
      </c>
      <c r="BY56" s="59">
        <f t="shared" si="2"/>
        <v>162</v>
      </c>
      <c r="BZ56" s="59">
        <f t="shared" si="2"/>
        <v>108</v>
      </c>
      <c r="CA56" s="59">
        <f t="shared" si="2"/>
        <v>108</v>
      </c>
      <c r="CB56" s="59">
        <f t="shared" si="2"/>
        <v>270</v>
      </c>
      <c r="CC56" s="59">
        <f t="shared" si="2"/>
        <v>324</v>
      </c>
      <c r="CD56" s="59">
        <f t="shared" si="2"/>
        <v>162</v>
      </c>
      <c r="CE56" s="59">
        <f t="shared" si="2"/>
        <v>108</v>
      </c>
      <c r="CF56" s="59">
        <f t="shared" si="2"/>
        <v>108</v>
      </c>
      <c r="CG56" s="59">
        <f t="shared" si="2"/>
        <v>270</v>
      </c>
      <c r="CH56" s="59">
        <f t="shared" si="2"/>
        <v>324</v>
      </c>
      <c r="CI56" s="59">
        <f t="shared" si="2"/>
        <v>162</v>
      </c>
      <c r="CJ56" s="59">
        <f t="shared" si="2"/>
        <v>108</v>
      </c>
      <c r="CK56" s="59">
        <f t="shared" si="2"/>
        <v>108</v>
      </c>
      <c r="CL56" s="59">
        <f t="shared" si="2"/>
        <v>270</v>
      </c>
      <c r="CM56" s="59">
        <f t="shared" ref="CM56:DN56" si="3">SUM(CM2:CM55)</f>
        <v>324</v>
      </c>
      <c r="CN56" s="59">
        <f t="shared" si="3"/>
        <v>162</v>
      </c>
      <c r="CO56" s="59">
        <f t="shared" si="3"/>
        <v>108</v>
      </c>
      <c r="CP56" s="59">
        <f t="shared" si="3"/>
        <v>108</v>
      </c>
      <c r="CQ56" s="59">
        <f t="shared" si="3"/>
        <v>270</v>
      </c>
      <c r="CR56" s="59">
        <f t="shared" si="3"/>
        <v>324</v>
      </c>
      <c r="CS56" s="59">
        <f t="shared" si="3"/>
        <v>162</v>
      </c>
      <c r="CT56" s="59">
        <f t="shared" si="3"/>
        <v>108</v>
      </c>
      <c r="CU56" s="59">
        <f t="shared" si="3"/>
        <v>108</v>
      </c>
      <c r="CV56" s="59">
        <f t="shared" si="3"/>
        <v>270</v>
      </c>
      <c r="CW56" s="59">
        <f t="shared" si="3"/>
        <v>324</v>
      </c>
      <c r="CX56" s="59">
        <f t="shared" si="3"/>
        <v>162</v>
      </c>
      <c r="CY56" s="59">
        <f t="shared" si="3"/>
        <v>108</v>
      </c>
      <c r="CZ56" s="59">
        <f t="shared" si="3"/>
        <v>108</v>
      </c>
      <c r="DA56" s="59">
        <f t="shared" si="3"/>
        <v>270</v>
      </c>
      <c r="DB56" s="59">
        <f t="shared" si="3"/>
        <v>324</v>
      </c>
      <c r="DC56" s="59">
        <f t="shared" si="3"/>
        <v>162</v>
      </c>
      <c r="DD56" s="59">
        <f t="shared" si="3"/>
        <v>108</v>
      </c>
      <c r="DE56" s="59">
        <f t="shared" si="3"/>
        <v>108</v>
      </c>
      <c r="DF56" s="59">
        <f t="shared" si="3"/>
        <v>270</v>
      </c>
      <c r="DG56" s="59">
        <f t="shared" si="3"/>
        <v>324</v>
      </c>
      <c r="DH56" s="59">
        <f t="shared" si="3"/>
        <v>162</v>
      </c>
      <c r="DI56" s="59">
        <f t="shared" si="3"/>
        <v>108</v>
      </c>
      <c r="DJ56" s="59">
        <f t="shared" si="3"/>
        <v>108</v>
      </c>
      <c r="DK56" s="59">
        <f t="shared" si="3"/>
        <v>270</v>
      </c>
      <c r="DL56" s="59">
        <f t="shared" si="3"/>
        <v>324</v>
      </c>
      <c r="DM56" s="59">
        <f t="shared" si="3"/>
        <v>162</v>
      </c>
      <c r="DN56" s="59">
        <f t="shared" si="3"/>
        <v>108</v>
      </c>
    </row>
    <row r="57" spans="1:118" s="48" customFormat="1">
      <c r="A57" s="45"/>
      <c r="B57" s="45"/>
      <c r="C57" s="45"/>
      <c r="D57" s="46"/>
      <c r="E57" s="46"/>
      <c r="F57" s="46"/>
      <c r="G57" s="46"/>
      <c r="H57" s="46"/>
      <c r="I57" s="46"/>
      <c r="J57" s="46"/>
      <c r="K57" s="46"/>
      <c r="L57" s="46"/>
      <c r="M57" s="46"/>
      <c r="N57" s="46"/>
      <c r="O57" s="46"/>
      <c r="P57" s="46"/>
      <c r="Q57" s="46"/>
      <c r="R57" s="46"/>
      <c r="S57" s="46"/>
      <c r="T57" s="46"/>
      <c r="U57" s="46"/>
      <c r="V57" s="46"/>
      <c r="W57" s="46"/>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row>
    <row r="58" spans="1:118" s="48" customFormat="1">
      <c r="A58" s="45"/>
      <c r="B58" s="45"/>
      <c r="C58" s="45"/>
      <c r="D58" s="46"/>
      <c r="E58" s="46"/>
      <c r="F58" s="46"/>
      <c r="G58" s="46"/>
      <c r="H58" s="46"/>
      <c r="I58" s="46"/>
      <c r="J58" s="46"/>
      <c r="K58" s="46"/>
      <c r="L58" s="46"/>
      <c r="M58" s="46"/>
      <c r="N58" s="46"/>
      <c r="O58" s="46"/>
      <c r="P58" s="46"/>
      <c r="Q58" s="46"/>
      <c r="R58" s="46"/>
      <c r="S58" s="46"/>
      <c r="T58" s="46"/>
      <c r="U58" s="46"/>
      <c r="V58" s="46"/>
      <c r="W58" s="46"/>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row>
    <row r="59" spans="1:118" s="48" customFormat="1">
      <c r="A59" s="45"/>
      <c r="B59" s="45"/>
      <c r="C59" s="45"/>
      <c r="D59" s="46"/>
      <c r="E59" s="46"/>
      <c r="F59" s="46"/>
      <c r="G59" s="46"/>
      <c r="H59" s="46"/>
      <c r="I59" s="46"/>
      <c r="J59" s="46"/>
      <c r="K59" s="46"/>
      <c r="L59" s="46"/>
      <c r="M59" s="46"/>
      <c r="N59" s="46"/>
      <c r="O59" s="46"/>
      <c r="P59" s="46"/>
      <c r="Q59" s="46"/>
      <c r="R59" s="46"/>
      <c r="S59" s="46"/>
      <c r="T59" s="46"/>
      <c r="U59" s="46"/>
      <c r="V59" s="46"/>
      <c r="W59" s="46"/>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row>
    <row r="60" spans="1:118" s="48" customFormat="1">
      <c r="A60" s="45"/>
      <c r="B60" s="45"/>
      <c r="C60" s="45"/>
      <c r="D60" s="46"/>
      <c r="E60" s="46"/>
      <c r="F60" s="46"/>
      <c r="G60" s="46"/>
      <c r="H60" s="46"/>
      <c r="I60" s="46"/>
      <c r="J60" s="46"/>
      <c r="K60" s="46"/>
      <c r="L60" s="46"/>
      <c r="M60" s="46"/>
      <c r="N60" s="46"/>
      <c r="O60" s="46"/>
      <c r="P60" s="46"/>
      <c r="Q60" s="46"/>
      <c r="R60" s="46"/>
      <c r="S60" s="46"/>
      <c r="T60" s="46"/>
      <c r="U60" s="46"/>
      <c r="V60" s="46"/>
      <c r="W60" s="46"/>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row>
    <row r="61" spans="1:118" s="48" customFormat="1">
      <c r="A61" s="45"/>
      <c r="B61" s="45"/>
      <c r="C61" s="45"/>
      <c r="D61" s="46"/>
      <c r="E61" s="46"/>
      <c r="F61" s="46"/>
      <c r="G61" s="46"/>
      <c r="H61" s="46"/>
      <c r="I61" s="46"/>
      <c r="J61" s="46"/>
      <c r="K61" s="46"/>
      <c r="L61" s="46"/>
      <c r="M61" s="46"/>
      <c r="N61" s="46"/>
      <c r="O61" s="46"/>
      <c r="P61" s="46"/>
      <c r="Q61" s="46"/>
      <c r="R61" s="46"/>
      <c r="S61" s="46"/>
      <c r="T61" s="46"/>
      <c r="U61" s="46"/>
      <c r="V61" s="46"/>
      <c r="W61" s="46"/>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c r="BE61" s="47"/>
      <c r="BF61" s="47"/>
    </row>
    <row r="62" spans="1:118" s="48" customFormat="1">
      <c r="A62" s="45"/>
      <c r="B62" s="45"/>
      <c r="C62" s="45"/>
      <c r="D62" s="46"/>
      <c r="E62" s="46"/>
      <c r="F62" s="46"/>
      <c r="G62" s="46"/>
      <c r="H62" s="46"/>
      <c r="I62" s="46"/>
      <c r="J62" s="46"/>
      <c r="K62" s="46"/>
      <c r="L62" s="46"/>
      <c r="M62" s="46"/>
      <c r="N62" s="46"/>
      <c r="O62" s="46"/>
      <c r="P62" s="46"/>
      <c r="Q62" s="46"/>
      <c r="R62" s="46"/>
      <c r="S62" s="46"/>
      <c r="T62" s="46"/>
      <c r="U62" s="46"/>
      <c r="V62" s="46"/>
      <c r="W62" s="46"/>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row>
    <row r="63" spans="1:118" s="48" customFormat="1">
      <c r="A63" s="45"/>
      <c r="B63" s="45"/>
      <c r="C63" s="45"/>
      <c r="D63" s="46"/>
      <c r="E63" s="46"/>
      <c r="F63" s="46"/>
      <c r="G63" s="46"/>
      <c r="H63" s="46"/>
      <c r="I63" s="46"/>
      <c r="J63" s="46"/>
      <c r="K63" s="46"/>
      <c r="L63" s="46"/>
      <c r="M63" s="46"/>
      <c r="N63" s="46"/>
      <c r="O63" s="46"/>
      <c r="P63" s="46"/>
      <c r="Q63" s="46"/>
      <c r="R63" s="46"/>
      <c r="S63" s="46"/>
      <c r="T63" s="46"/>
      <c r="U63" s="46"/>
      <c r="V63" s="46"/>
      <c r="W63" s="46"/>
      <c r="X63" s="47"/>
      <c r="Y63" s="49"/>
      <c r="Z63" s="49"/>
      <c r="AA63" s="49"/>
      <c r="AB63" s="49"/>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7"/>
      <c r="BF63" s="47"/>
    </row>
    <row r="64" spans="1:118" s="48" customFormat="1">
      <c r="A64" s="45"/>
      <c r="B64" s="45"/>
      <c r="C64" s="45"/>
      <c r="D64" s="46"/>
      <c r="E64" s="46"/>
      <c r="F64" s="46"/>
      <c r="G64" s="46"/>
      <c r="H64" s="46"/>
      <c r="I64" s="46"/>
      <c r="J64" s="46"/>
      <c r="K64" s="46"/>
      <c r="L64" s="46"/>
      <c r="M64" s="46"/>
      <c r="N64" s="46"/>
      <c r="O64" s="46"/>
      <c r="P64" s="46"/>
      <c r="Q64" s="46"/>
      <c r="R64" s="46"/>
      <c r="S64" s="46"/>
      <c r="T64" s="46"/>
      <c r="U64" s="46"/>
      <c r="V64" s="46"/>
      <c r="W64" s="46"/>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47"/>
      <c r="AZ64" s="47"/>
      <c r="BA64" s="47"/>
      <c r="BB64" s="47"/>
      <c r="BC64" s="47"/>
      <c r="BD64" s="47"/>
      <c r="BE64" s="47"/>
      <c r="BF64" s="47"/>
    </row>
    <row r="65" spans="1:58" s="48" customFormat="1">
      <c r="A65" s="45"/>
      <c r="B65" s="45"/>
      <c r="C65" s="45"/>
      <c r="D65" s="46"/>
      <c r="E65" s="46"/>
      <c r="F65" s="46"/>
      <c r="G65" s="46"/>
      <c r="H65" s="46"/>
      <c r="I65" s="46"/>
      <c r="J65" s="46"/>
      <c r="K65" s="46"/>
      <c r="L65" s="46"/>
      <c r="M65" s="46"/>
      <c r="N65" s="46"/>
      <c r="O65" s="46"/>
      <c r="P65" s="46"/>
      <c r="Q65" s="46"/>
      <c r="R65" s="46"/>
      <c r="S65" s="46"/>
      <c r="T65" s="46"/>
      <c r="U65" s="46"/>
      <c r="V65" s="46"/>
      <c r="W65" s="46"/>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row>
    <row r="66" spans="1:58" s="48" customFormat="1">
      <c r="A66" s="45"/>
      <c r="B66" s="45"/>
      <c r="C66" s="45"/>
      <c r="D66" s="46"/>
      <c r="E66" s="46"/>
      <c r="F66" s="46"/>
      <c r="G66" s="46"/>
      <c r="H66" s="46"/>
      <c r="I66" s="46"/>
      <c r="J66" s="46"/>
      <c r="K66" s="46"/>
      <c r="L66" s="46"/>
      <c r="M66" s="46"/>
      <c r="N66" s="46"/>
      <c r="O66" s="46"/>
      <c r="P66" s="46"/>
      <c r="Q66" s="46"/>
      <c r="R66" s="46"/>
      <c r="S66" s="46"/>
      <c r="T66" s="46"/>
      <c r="U66" s="46"/>
      <c r="V66" s="46"/>
      <c r="W66" s="46"/>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row>
    <row r="67" spans="1:58" s="48" customFormat="1">
      <c r="A67" s="45"/>
      <c r="B67" s="45"/>
      <c r="C67" s="45"/>
      <c r="D67" s="46"/>
      <c r="E67" s="46"/>
      <c r="F67" s="46"/>
      <c r="G67" s="46"/>
      <c r="H67" s="46"/>
      <c r="I67" s="46"/>
      <c r="J67" s="46"/>
      <c r="K67" s="46"/>
      <c r="L67" s="46"/>
      <c r="M67" s="46"/>
      <c r="N67" s="46"/>
      <c r="O67" s="46"/>
      <c r="P67" s="46"/>
      <c r="Q67" s="46"/>
      <c r="R67" s="46"/>
      <c r="S67" s="46"/>
      <c r="T67" s="46"/>
      <c r="U67" s="46"/>
      <c r="V67" s="46"/>
      <c r="W67" s="46"/>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row>
    <row r="68" spans="1:58" s="48" customFormat="1">
      <c r="A68" s="45"/>
      <c r="B68" s="45"/>
      <c r="C68" s="45"/>
      <c r="D68" s="46"/>
      <c r="E68" s="46"/>
      <c r="F68" s="46"/>
      <c r="G68" s="46"/>
      <c r="H68" s="46"/>
      <c r="I68" s="46"/>
      <c r="J68" s="46"/>
      <c r="K68" s="46"/>
      <c r="L68" s="46"/>
      <c r="M68" s="46"/>
      <c r="N68" s="46"/>
      <c r="O68" s="46"/>
      <c r="P68" s="46"/>
      <c r="Q68" s="46"/>
      <c r="R68" s="46"/>
      <c r="S68" s="46"/>
      <c r="T68" s="46"/>
      <c r="U68" s="46"/>
      <c r="V68" s="46"/>
      <c r="W68" s="46"/>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row>
    <row r="69" spans="1:58" s="48" customFormat="1">
      <c r="A69" s="45"/>
      <c r="B69" s="45"/>
      <c r="C69" s="45"/>
      <c r="D69" s="46"/>
      <c r="E69" s="46"/>
      <c r="F69" s="46"/>
      <c r="G69" s="46"/>
      <c r="H69" s="46"/>
      <c r="I69" s="46"/>
      <c r="J69" s="46"/>
      <c r="K69" s="46"/>
      <c r="L69" s="46"/>
      <c r="M69" s="46"/>
      <c r="N69" s="46"/>
      <c r="O69" s="46"/>
      <c r="P69" s="46"/>
      <c r="Q69" s="46"/>
      <c r="R69" s="46"/>
      <c r="S69" s="46"/>
      <c r="T69" s="46"/>
      <c r="U69" s="46"/>
      <c r="V69" s="46"/>
      <c r="W69" s="46"/>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row>
    <row r="70" spans="1:58" s="48" customFormat="1">
      <c r="A70" s="45"/>
      <c r="B70" s="45"/>
      <c r="C70" s="45"/>
      <c r="D70" s="46"/>
      <c r="E70" s="46"/>
      <c r="F70" s="46"/>
      <c r="G70" s="46"/>
      <c r="H70" s="46"/>
      <c r="I70" s="46"/>
      <c r="J70" s="46"/>
      <c r="K70" s="46"/>
      <c r="L70" s="46"/>
      <c r="M70" s="46"/>
      <c r="N70" s="46"/>
      <c r="O70" s="46"/>
      <c r="P70" s="46"/>
      <c r="Q70" s="46"/>
      <c r="R70" s="46"/>
      <c r="S70" s="46"/>
      <c r="T70" s="46"/>
      <c r="U70" s="46"/>
      <c r="V70" s="46"/>
      <c r="W70" s="46"/>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row>
    <row r="71" spans="1:58" s="48" customFormat="1">
      <c r="A71" s="45"/>
      <c r="B71" s="45"/>
      <c r="C71" s="45"/>
      <c r="D71" s="50"/>
      <c r="E71" s="50"/>
      <c r="F71" s="50"/>
      <c r="G71" s="50"/>
      <c r="H71" s="46"/>
      <c r="I71" s="46"/>
      <c r="J71" s="46"/>
      <c r="K71" s="46"/>
      <c r="L71" s="46"/>
      <c r="M71" s="46"/>
      <c r="N71" s="46"/>
      <c r="O71" s="46"/>
      <c r="P71" s="46"/>
      <c r="Q71" s="46"/>
      <c r="R71" s="46"/>
      <c r="S71" s="46"/>
      <c r="T71" s="46"/>
      <c r="U71" s="46"/>
      <c r="V71" s="46"/>
      <c r="W71" s="46"/>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c r="BE71" s="47"/>
      <c r="BF71" s="47"/>
    </row>
    <row r="72" spans="1:58" s="48" customFormat="1">
      <c r="A72" s="45"/>
      <c r="B72" s="45"/>
      <c r="C72" s="45"/>
      <c r="D72" s="51"/>
      <c r="E72" s="51"/>
      <c r="F72" s="51"/>
      <c r="G72" s="51"/>
      <c r="H72" s="46"/>
      <c r="I72" s="46"/>
      <c r="J72" s="46"/>
      <c r="K72" s="46"/>
      <c r="L72" s="46"/>
      <c r="M72" s="46"/>
      <c r="N72" s="46"/>
      <c r="O72" s="46"/>
      <c r="P72" s="46"/>
      <c r="Q72" s="46"/>
      <c r="R72" s="46"/>
      <c r="S72" s="46"/>
      <c r="T72" s="46"/>
      <c r="U72" s="46"/>
      <c r="V72" s="46"/>
      <c r="W72" s="46"/>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47"/>
      <c r="BA72" s="47"/>
      <c r="BB72" s="47"/>
      <c r="BC72" s="47"/>
      <c r="BD72" s="47"/>
      <c r="BE72" s="47"/>
      <c r="BF72" s="47"/>
    </row>
    <row r="73" spans="1:58" s="48" customFormat="1">
      <c r="A73" s="45"/>
      <c r="B73" s="45"/>
      <c r="C73" s="45"/>
      <c r="D73" s="46"/>
      <c r="E73" s="46"/>
      <c r="F73" s="46"/>
      <c r="G73" s="46"/>
      <c r="H73" s="46"/>
      <c r="I73" s="46"/>
      <c r="J73" s="46"/>
      <c r="K73" s="46"/>
      <c r="L73" s="46"/>
      <c r="M73" s="46"/>
      <c r="N73" s="46"/>
      <c r="O73" s="46"/>
      <c r="P73" s="46"/>
      <c r="Q73" s="46"/>
      <c r="R73" s="46"/>
      <c r="S73" s="46"/>
      <c r="T73" s="46"/>
      <c r="U73" s="46"/>
      <c r="V73" s="46"/>
      <c r="W73" s="46"/>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c r="BA73" s="47"/>
      <c r="BB73" s="47"/>
      <c r="BC73" s="47"/>
      <c r="BD73" s="47"/>
      <c r="BE73" s="47"/>
      <c r="BF73" s="47"/>
    </row>
    <row r="74" spans="1:58" s="48" customFormat="1">
      <c r="A74" s="45"/>
      <c r="B74" s="45"/>
      <c r="C74" s="45"/>
      <c r="D74" s="46"/>
      <c r="E74" s="46"/>
      <c r="F74" s="46"/>
      <c r="G74" s="46"/>
      <c r="H74" s="46"/>
      <c r="I74" s="46"/>
      <c r="J74" s="46"/>
      <c r="K74" s="46"/>
      <c r="L74" s="46"/>
      <c r="M74" s="46"/>
      <c r="N74" s="46"/>
      <c r="O74" s="46"/>
      <c r="P74" s="46"/>
      <c r="Q74" s="46"/>
      <c r="R74" s="46"/>
      <c r="S74" s="46"/>
      <c r="T74" s="46"/>
      <c r="U74" s="46"/>
      <c r="V74" s="46"/>
      <c r="W74" s="46"/>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c r="AZ74" s="47"/>
      <c r="BA74" s="47"/>
      <c r="BB74" s="47"/>
      <c r="BC74" s="47"/>
      <c r="BD74" s="47"/>
      <c r="BE74" s="47"/>
      <c r="BF74" s="47"/>
    </row>
    <row r="75" spans="1:58" s="48" customFormat="1">
      <c r="A75" s="45"/>
      <c r="B75" s="45"/>
      <c r="C75" s="45"/>
      <c r="D75" s="46"/>
      <c r="E75" s="52"/>
      <c r="F75" s="46"/>
      <c r="G75" s="46"/>
      <c r="H75" s="46"/>
      <c r="I75" s="46"/>
      <c r="J75" s="46"/>
      <c r="K75" s="46"/>
      <c r="L75" s="46"/>
      <c r="M75" s="46"/>
      <c r="N75" s="46"/>
      <c r="O75" s="46"/>
      <c r="P75" s="46"/>
      <c r="Q75" s="46"/>
      <c r="R75" s="46"/>
      <c r="S75" s="46"/>
      <c r="T75" s="46"/>
      <c r="U75" s="46"/>
      <c r="V75" s="46"/>
      <c r="W75" s="46"/>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c r="AZ75" s="47"/>
      <c r="BA75" s="47"/>
      <c r="BB75" s="47"/>
      <c r="BC75" s="47"/>
      <c r="BD75" s="47"/>
      <c r="BE75" s="47"/>
      <c r="BF75" s="47"/>
    </row>
    <row r="76" spans="1:58" s="48" customFormat="1">
      <c r="A76" s="45"/>
      <c r="B76" s="45"/>
      <c r="C76" s="45"/>
      <c r="D76" s="46"/>
      <c r="E76" s="52"/>
      <c r="F76" s="46"/>
      <c r="G76" s="46"/>
      <c r="H76" s="46"/>
      <c r="I76" s="46"/>
      <c r="J76" s="46"/>
      <c r="K76" s="46"/>
      <c r="L76" s="46"/>
      <c r="M76" s="46"/>
      <c r="N76" s="46"/>
      <c r="O76" s="46"/>
      <c r="P76" s="46"/>
      <c r="Q76" s="46"/>
      <c r="R76" s="46"/>
      <c r="S76" s="46"/>
      <c r="T76" s="46"/>
      <c r="U76" s="46"/>
      <c r="V76" s="46"/>
      <c r="W76" s="46"/>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c r="BE76" s="47"/>
      <c r="BF76" s="47"/>
    </row>
    <row r="77" spans="1:58" s="48" customFormat="1">
      <c r="A77" s="45"/>
      <c r="B77" s="45"/>
      <c r="C77" s="45"/>
      <c r="D77" s="46"/>
      <c r="E77" s="52"/>
      <c r="F77" s="46"/>
      <c r="G77" s="46"/>
      <c r="H77" s="46"/>
      <c r="I77" s="46"/>
      <c r="J77" s="46"/>
      <c r="K77" s="46"/>
      <c r="L77" s="46"/>
      <c r="M77" s="46"/>
      <c r="N77" s="46"/>
      <c r="O77" s="46"/>
      <c r="P77" s="46"/>
      <c r="Q77" s="46"/>
      <c r="R77" s="46"/>
      <c r="S77" s="46"/>
      <c r="T77" s="46"/>
      <c r="U77" s="46"/>
      <c r="V77" s="46"/>
      <c r="W77" s="46"/>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c r="AZ77" s="47"/>
      <c r="BA77" s="47"/>
      <c r="BB77" s="47"/>
      <c r="BC77" s="47"/>
      <c r="BD77" s="47"/>
      <c r="BE77" s="47"/>
      <c r="BF77" s="47"/>
    </row>
    <row r="78" spans="1:58" s="48" customFormat="1">
      <c r="A78" s="45"/>
      <c r="B78" s="45"/>
      <c r="C78" s="45"/>
      <c r="D78" s="46"/>
      <c r="E78" s="52"/>
      <c r="F78" s="46"/>
      <c r="G78" s="46"/>
      <c r="H78" s="46"/>
      <c r="I78" s="46"/>
      <c r="J78" s="46"/>
      <c r="K78" s="46"/>
      <c r="L78" s="46"/>
      <c r="M78" s="46"/>
      <c r="N78" s="46"/>
      <c r="O78" s="46"/>
      <c r="P78" s="46"/>
      <c r="Q78" s="46"/>
      <c r="R78" s="46"/>
      <c r="S78" s="46"/>
      <c r="T78" s="46"/>
      <c r="U78" s="46"/>
      <c r="V78" s="46"/>
      <c r="W78" s="46"/>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c r="AZ78" s="47"/>
      <c r="BA78" s="47"/>
      <c r="BB78" s="47"/>
      <c r="BC78" s="47"/>
      <c r="BD78" s="47"/>
      <c r="BE78" s="47"/>
      <c r="BF78" s="47"/>
    </row>
    <row r="79" spans="1:58" s="48" customFormat="1">
      <c r="A79" s="45"/>
      <c r="B79" s="45"/>
      <c r="C79" s="45"/>
      <c r="D79" s="46"/>
      <c r="E79" s="46"/>
      <c r="F79" s="46"/>
      <c r="G79" s="46"/>
      <c r="H79" s="46"/>
      <c r="I79" s="46"/>
      <c r="J79" s="46"/>
      <c r="K79" s="46"/>
      <c r="L79" s="46"/>
      <c r="M79" s="46"/>
      <c r="N79" s="46"/>
      <c r="O79" s="46"/>
      <c r="P79" s="46"/>
      <c r="Q79" s="46"/>
      <c r="R79" s="46"/>
      <c r="S79" s="46"/>
      <c r="T79" s="46"/>
      <c r="U79" s="46"/>
      <c r="V79" s="46"/>
      <c r="W79" s="46"/>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row>
    <row r="80" spans="1:58" s="48" customFormat="1">
      <c r="A80" s="45"/>
      <c r="B80" s="45"/>
      <c r="C80" s="45"/>
      <c r="D80" s="46"/>
      <c r="E80" s="46"/>
      <c r="F80" s="46"/>
      <c r="G80" s="46"/>
      <c r="H80" s="46"/>
      <c r="I80" s="46"/>
      <c r="J80" s="46"/>
      <c r="K80" s="46"/>
      <c r="L80" s="46"/>
      <c r="M80" s="46"/>
      <c r="N80" s="46"/>
      <c r="O80" s="46"/>
      <c r="P80" s="46"/>
      <c r="Q80" s="46"/>
      <c r="R80" s="46"/>
      <c r="S80" s="46"/>
      <c r="T80" s="46"/>
      <c r="U80" s="46"/>
      <c r="V80" s="46"/>
      <c r="W80" s="46"/>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row>
    <row r="81" spans="1:58" s="48" customFormat="1">
      <c r="A81" s="45"/>
      <c r="B81" s="45"/>
      <c r="C81" s="45"/>
      <c r="D81" s="46"/>
      <c r="E81" s="46"/>
      <c r="F81" s="46"/>
      <c r="G81" s="46"/>
      <c r="H81" s="46"/>
      <c r="I81" s="46"/>
      <c r="J81" s="46"/>
      <c r="K81" s="46"/>
      <c r="L81" s="46"/>
      <c r="M81" s="46"/>
      <c r="N81" s="46"/>
      <c r="O81" s="46"/>
      <c r="P81" s="46"/>
      <c r="Q81" s="46"/>
      <c r="R81" s="46"/>
      <c r="S81" s="46"/>
      <c r="T81" s="46"/>
      <c r="U81" s="46"/>
      <c r="V81" s="46"/>
      <c r="W81" s="46"/>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c r="AZ81" s="47"/>
      <c r="BA81" s="47"/>
      <c r="BB81" s="47"/>
      <c r="BC81" s="47"/>
      <c r="BD81" s="47"/>
      <c r="BE81" s="47"/>
      <c r="BF81" s="47"/>
    </row>
    <row r="82" spans="1:58" s="48" customFormat="1">
      <c r="A82" s="45"/>
      <c r="B82" s="45"/>
      <c r="C82" s="45"/>
      <c r="D82" s="46"/>
      <c r="E82" s="46"/>
      <c r="F82" s="46"/>
      <c r="G82" s="46"/>
      <c r="H82" s="46"/>
      <c r="I82" s="46"/>
      <c r="J82" s="46"/>
      <c r="K82" s="46"/>
      <c r="L82" s="46"/>
      <c r="M82" s="46"/>
      <c r="N82" s="46"/>
      <c r="O82" s="46"/>
      <c r="P82" s="46"/>
      <c r="Q82" s="46"/>
      <c r="R82" s="46"/>
      <c r="S82" s="46"/>
      <c r="T82" s="46"/>
      <c r="U82" s="46"/>
      <c r="V82" s="46"/>
      <c r="W82" s="46"/>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c r="AZ82" s="47"/>
      <c r="BA82" s="47"/>
      <c r="BB82" s="47"/>
      <c r="BC82" s="47"/>
      <c r="BD82" s="47"/>
      <c r="BE82" s="47"/>
      <c r="BF82" s="47"/>
    </row>
    <row r="83" spans="1:58" s="48" customFormat="1">
      <c r="A83" s="45"/>
      <c r="B83" s="45"/>
      <c r="C83" s="45"/>
      <c r="D83" s="46"/>
      <c r="E83" s="46"/>
      <c r="F83" s="46"/>
      <c r="G83" s="46"/>
      <c r="H83" s="46"/>
      <c r="I83" s="46"/>
      <c r="J83" s="46"/>
      <c r="K83" s="46"/>
      <c r="L83" s="46"/>
      <c r="M83" s="46"/>
      <c r="N83" s="46"/>
      <c r="O83" s="46"/>
      <c r="P83" s="46"/>
      <c r="Q83" s="46"/>
      <c r="R83" s="46"/>
      <c r="S83" s="46"/>
      <c r="T83" s="46"/>
      <c r="U83" s="46"/>
      <c r="V83" s="46"/>
      <c r="W83" s="46"/>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c r="AZ83" s="47"/>
      <c r="BA83" s="47"/>
      <c r="BB83" s="47"/>
      <c r="BC83" s="47"/>
      <c r="BD83" s="47"/>
      <c r="BE83" s="47"/>
      <c r="BF83" s="47"/>
    </row>
    <row r="84" spans="1:58" s="48" customFormat="1">
      <c r="A84" s="45"/>
      <c r="B84" s="45"/>
      <c r="C84" s="45"/>
      <c r="D84" s="46"/>
      <c r="E84" s="46"/>
      <c r="F84" s="46"/>
      <c r="G84" s="46"/>
      <c r="H84" s="46"/>
      <c r="I84" s="46"/>
      <c r="J84" s="46"/>
      <c r="K84" s="46"/>
      <c r="L84" s="46"/>
      <c r="M84" s="46"/>
      <c r="N84" s="46"/>
      <c r="O84" s="46"/>
      <c r="P84" s="46"/>
      <c r="Q84" s="46"/>
      <c r="R84" s="46"/>
      <c r="S84" s="46"/>
      <c r="T84" s="46"/>
      <c r="U84" s="46"/>
      <c r="V84" s="46"/>
      <c r="W84" s="46"/>
      <c r="X84" s="47"/>
      <c r="Y84" s="47"/>
      <c r="Z84" s="47"/>
      <c r="AA84" s="47"/>
      <c r="AB84" s="47"/>
      <c r="AC84" s="53"/>
      <c r="AD84" s="53"/>
      <c r="AE84" s="53"/>
      <c r="AF84" s="53"/>
      <c r="AG84" s="53"/>
      <c r="AH84" s="53"/>
      <c r="AI84" s="53"/>
      <c r="AJ84" s="53"/>
      <c r="AK84" s="53"/>
      <c r="AL84" s="53"/>
      <c r="AM84" s="53"/>
      <c r="AN84" s="53"/>
      <c r="AO84" s="53"/>
      <c r="AP84" s="53"/>
      <c r="AQ84" s="53"/>
      <c r="AR84" s="47"/>
      <c r="AS84" s="47"/>
      <c r="AT84" s="47"/>
      <c r="AU84" s="47"/>
      <c r="AV84" s="47"/>
      <c r="AW84" s="47"/>
      <c r="AX84" s="47"/>
      <c r="AY84" s="47"/>
      <c r="AZ84" s="47"/>
      <c r="BA84" s="47"/>
      <c r="BB84" s="47"/>
      <c r="BC84" s="47"/>
      <c r="BD84" s="47"/>
      <c r="BE84" s="47"/>
      <c r="BF84" s="47"/>
    </row>
    <row r="85" spans="1:58" s="48" customFormat="1">
      <c r="A85" s="45"/>
      <c r="B85" s="45"/>
      <c r="C85" s="45"/>
      <c r="D85" s="46"/>
      <c r="E85" s="46"/>
      <c r="F85" s="46"/>
      <c r="G85" s="46"/>
      <c r="H85" s="46"/>
      <c r="I85" s="46"/>
      <c r="J85" s="46"/>
      <c r="K85" s="46"/>
      <c r="L85" s="46"/>
      <c r="M85" s="46"/>
      <c r="N85" s="46"/>
      <c r="O85" s="46"/>
      <c r="P85" s="46"/>
      <c r="Q85" s="46"/>
      <c r="R85" s="46"/>
      <c r="S85" s="46"/>
      <c r="T85" s="46"/>
      <c r="U85" s="46"/>
      <c r="V85" s="46"/>
      <c r="W85" s="46"/>
      <c r="X85" s="47"/>
      <c r="Y85" s="47"/>
      <c r="Z85" s="47"/>
      <c r="AA85" s="47"/>
      <c r="AB85" s="47"/>
      <c r="AC85" s="54"/>
      <c r="AD85" s="54"/>
      <c r="AE85" s="54"/>
      <c r="AF85" s="54"/>
      <c r="AG85" s="54"/>
      <c r="AH85" s="54"/>
      <c r="AI85" s="54"/>
      <c r="AJ85" s="54"/>
      <c r="AK85" s="54"/>
      <c r="AL85" s="54"/>
      <c r="AM85" s="54"/>
      <c r="AN85" s="54"/>
      <c r="AO85" s="54"/>
      <c r="AP85" s="54"/>
      <c r="AQ85" s="54"/>
      <c r="AR85" s="47"/>
      <c r="AS85" s="47"/>
      <c r="AT85" s="47"/>
      <c r="AU85" s="47"/>
      <c r="AV85" s="47"/>
      <c r="AW85" s="47"/>
      <c r="AX85" s="47"/>
      <c r="AY85" s="47"/>
      <c r="AZ85" s="47"/>
      <c r="BA85" s="47"/>
      <c r="BB85" s="47"/>
      <c r="BC85" s="47"/>
      <c r="BD85" s="47"/>
      <c r="BE85" s="47"/>
      <c r="BF85" s="47"/>
    </row>
    <row r="86" spans="1:58" s="48" customFormat="1">
      <c r="A86" s="45"/>
      <c r="B86" s="45"/>
      <c r="C86" s="45"/>
      <c r="D86" s="46"/>
      <c r="E86" s="46"/>
      <c r="F86" s="46"/>
      <c r="G86" s="46"/>
      <c r="H86" s="46"/>
      <c r="I86" s="46"/>
      <c r="J86" s="46"/>
      <c r="K86" s="46"/>
      <c r="L86" s="46"/>
      <c r="M86" s="46"/>
      <c r="N86" s="46"/>
      <c r="O86" s="46"/>
      <c r="P86" s="46"/>
      <c r="Q86" s="46"/>
      <c r="R86" s="46"/>
      <c r="S86" s="46"/>
      <c r="T86" s="46"/>
      <c r="U86" s="46"/>
      <c r="V86" s="46"/>
      <c r="W86" s="46"/>
      <c r="X86" s="47"/>
      <c r="Y86" s="47"/>
      <c r="Z86" s="47"/>
      <c r="AA86" s="47"/>
      <c r="AB86" s="47"/>
      <c r="AC86" s="55"/>
      <c r="AD86" s="55"/>
      <c r="AE86" s="55"/>
      <c r="AF86" s="55"/>
      <c r="AG86" s="55"/>
      <c r="AH86" s="55"/>
      <c r="AI86" s="55"/>
      <c r="AJ86" s="55"/>
      <c r="AK86" s="55"/>
      <c r="AL86" s="55"/>
      <c r="AM86" s="55"/>
      <c r="AN86" s="55"/>
      <c r="AO86" s="55"/>
      <c r="AP86" s="55"/>
      <c r="AQ86" s="55"/>
      <c r="AR86" s="47"/>
      <c r="AS86" s="47"/>
      <c r="AT86" s="47"/>
      <c r="AU86" s="47"/>
      <c r="AV86" s="47"/>
      <c r="AW86" s="47"/>
      <c r="AX86" s="47"/>
      <c r="AY86" s="47"/>
      <c r="AZ86" s="47"/>
      <c r="BA86" s="47"/>
      <c r="BB86" s="47"/>
      <c r="BC86" s="47"/>
      <c r="BD86" s="47"/>
      <c r="BE86" s="47"/>
      <c r="BF86" s="47"/>
    </row>
    <row r="87" spans="1:58" s="48" customFormat="1">
      <c r="A87" s="45"/>
      <c r="B87" s="45"/>
      <c r="C87" s="45"/>
      <c r="D87" s="46"/>
      <c r="E87" s="46"/>
      <c r="F87" s="46"/>
      <c r="G87" s="46"/>
      <c r="H87" s="46"/>
      <c r="I87" s="46"/>
      <c r="J87" s="46"/>
      <c r="K87" s="46"/>
      <c r="L87" s="46"/>
      <c r="M87" s="46"/>
      <c r="N87" s="46"/>
      <c r="O87" s="46"/>
      <c r="P87" s="46"/>
      <c r="Q87" s="46"/>
      <c r="R87" s="46"/>
      <c r="S87" s="46"/>
      <c r="T87" s="46"/>
      <c r="U87" s="46"/>
      <c r="V87" s="46"/>
      <c r="W87" s="46"/>
      <c r="X87" s="47"/>
      <c r="Y87" s="47"/>
      <c r="Z87" s="47"/>
      <c r="AA87" s="47"/>
      <c r="AB87" s="47"/>
      <c r="AC87" s="55"/>
      <c r="AD87" s="55"/>
      <c r="AE87" s="55"/>
      <c r="AF87" s="55"/>
      <c r="AG87" s="55"/>
      <c r="AH87" s="55"/>
      <c r="AI87" s="55"/>
      <c r="AJ87" s="55"/>
      <c r="AK87" s="55"/>
      <c r="AL87" s="55"/>
      <c r="AM87" s="55"/>
      <c r="AN87" s="55"/>
      <c r="AO87" s="55"/>
      <c r="AP87" s="55"/>
      <c r="AQ87" s="55"/>
      <c r="AR87" s="47"/>
      <c r="AS87" s="47"/>
      <c r="AT87" s="47"/>
      <c r="AU87" s="47"/>
      <c r="AV87" s="47"/>
      <c r="AW87" s="47"/>
      <c r="AX87" s="47"/>
      <c r="AY87" s="47"/>
      <c r="AZ87" s="47"/>
      <c r="BA87" s="47"/>
      <c r="BB87" s="47"/>
      <c r="BC87" s="47"/>
      <c r="BD87" s="47"/>
      <c r="BE87" s="47"/>
      <c r="BF87" s="47"/>
    </row>
    <row r="88" spans="1:58" s="48" customFormat="1">
      <c r="A88" s="45"/>
      <c r="B88" s="45"/>
      <c r="C88" s="45"/>
      <c r="D88" s="46"/>
      <c r="E88" s="46"/>
      <c r="F88" s="46"/>
      <c r="G88" s="46"/>
      <c r="H88" s="46"/>
      <c r="I88" s="46"/>
      <c r="J88" s="46"/>
      <c r="K88" s="46"/>
      <c r="L88" s="46"/>
      <c r="M88" s="46"/>
      <c r="N88" s="46"/>
      <c r="O88" s="46"/>
      <c r="P88" s="46"/>
      <c r="Q88" s="46"/>
      <c r="R88" s="46"/>
      <c r="S88" s="46"/>
      <c r="T88" s="46"/>
      <c r="U88" s="46"/>
      <c r="V88" s="46"/>
      <c r="W88" s="46"/>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c r="BE88" s="47"/>
      <c r="BF88" s="47"/>
    </row>
    <row r="89" spans="1:58" s="48" customFormat="1">
      <c r="A89" s="45"/>
      <c r="B89" s="45"/>
      <c r="C89" s="45"/>
      <c r="D89" s="46"/>
      <c r="E89" s="46"/>
      <c r="F89" s="46"/>
      <c r="G89" s="46"/>
      <c r="H89" s="46"/>
      <c r="I89" s="46"/>
      <c r="J89" s="46"/>
      <c r="K89" s="46"/>
      <c r="L89" s="46"/>
      <c r="M89" s="46"/>
      <c r="N89" s="46"/>
      <c r="O89" s="46"/>
      <c r="P89" s="46"/>
      <c r="Q89" s="46"/>
      <c r="R89" s="46"/>
      <c r="S89" s="46"/>
      <c r="T89" s="46"/>
      <c r="U89" s="46"/>
      <c r="V89" s="46"/>
      <c r="W89" s="46"/>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row>
    <row r="90" spans="1:58" s="48" customFormat="1">
      <c r="A90" s="45"/>
      <c r="B90" s="45"/>
      <c r="C90" s="45"/>
      <c r="D90" s="46"/>
      <c r="E90" s="46"/>
      <c r="F90" s="46"/>
      <c r="G90" s="46"/>
      <c r="H90" s="46"/>
      <c r="I90" s="46"/>
      <c r="J90" s="46"/>
      <c r="K90" s="46"/>
      <c r="L90" s="46"/>
      <c r="M90" s="46"/>
      <c r="N90" s="46"/>
      <c r="O90" s="46"/>
      <c r="P90" s="46"/>
      <c r="Q90" s="46"/>
      <c r="R90" s="46"/>
      <c r="S90" s="46"/>
      <c r="T90" s="46"/>
      <c r="U90" s="46"/>
      <c r="V90" s="46"/>
      <c r="W90" s="46"/>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row>
    <row r="91" spans="1:58" s="48" customFormat="1">
      <c r="A91" s="45"/>
      <c r="B91" s="45"/>
      <c r="C91" s="45"/>
      <c r="D91" s="46"/>
      <c r="E91" s="46"/>
      <c r="F91" s="46"/>
      <c r="G91" s="46"/>
      <c r="H91" s="46"/>
      <c r="I91" s="46"/>
      <c r="J91" s="46"/>
      <c r="K91" s="46"/>
      <c r="L91" s="46"/>
      <c r="M91" s="46"/>
      <c r="N91" s="46"/>
      <c r="O91" s="46"/>
      <c r="P91" s="46"/>
      <c r="Q91" s="46"/>
      <c r="R91" s="46"/>
      <c r="S91" s="46"/>
      <c r="T91" s="46"/>
      <c r="U91" s="46"/>
      <c r="V91" s="46"/>
      <c r="W91" s="46"/>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row>
    <row r="92" spans="1:58" s="48" customFormat="1">
      <c r="A92" s="45"/>
      <c r="B92" s="45"/>
      <c r="C92" s="45"/>
      <c r="D92" s="46"/>
      <c r="E92" s="46"/>
      <c r="F92" s="46"/>
      <c r="G92" s="46"/>
      <c r="H92" s="46"/>
      <c r="I92" s="46"/>
      <c r="J92" s="46"/>
      <c r="K92" s="46"/>
      <c r="L92" s="46"/>
      <c r="M92" s="46"/>
      <c r="N92" s="46"/>
      <c r="O92" s="46"/>
      <c r="P92" s="46"/>
      <c r="Q92" s="46"/>
      <c r="R92" s="46"/>
      <c r="S92" s="46"/>
      <c r="T92" s="46"/>
      <c r="U92" s="46"/>
      <c r="V92" s="46"/>
      <c r="W92" s="46"/>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row>
    <row r="93" spans="1:58" s="48" customFormat="1">
      <c r="A93" s="45"/>
      <c r="B93" s="45"/>
      <c r="C93" s="45"/>
      <c r="D93" s="46"/>
      <c r="E93" s="46"/>
      <c r="F93" s="46"/>
      <c r="G93" s="46"/>
      <c r="H93" s="46"/>
      <c r="I93" s="46"/>
      <c r="J93" s="46"/>
      <c r="K93" s="46"/>
      <c r="L93" s="46"/>
      <c r="M93" s="46"/>
      <c r="N93" s="46"/>
      <c r="O93" s="46"/>
      <c r="P93" s="46"/>
      <c r="Q93" s="46"/>
      <c r="R93" s="46"/>
      <c r="S93" s="46"/>
      <c r="T93" s="46"/>
      <c r="U93" s="46"/>
      <c r="V93" s="46"/>
      <c r="W93" s="46"/>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row>
    <row r="94" spans="1:58" s="48" customFormat="1">
      <c r="A94" s="45"/>
      <c r="B94" s="45"/>
      <c r="C94" s="45"/>
      <c r="D94" s="46"/>
      <c r="E94" s="46"/>
      <c r="F94" s="46"/>
      <c r="G94" s="46"/>
      <c r="H94" s="46"/>
      <c r="I94" s="46"/>
      <c r="J94" s="46"/>
      <c r="K94" s="46"/>
      <c r="L94" s="46"/>
      <c r="M94" s="46"/>
      <c r="N94" s="46"/>
      <c r="O94" s="46"/>
      <c r="P94" s="46"/>
      <c r="Q94" s="46"/>
      <c r="R94" s="46"/>
      <c r="S94" s="46"/>
      <c r="T94" s="46"/>
      <c r="U94" s="46"/>
      <c r="V94" s="46"/>
      <c r="W94" s="46"/>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row>
    <row r="95" spans="1:58" s="48" customFormat="1">
      <c r="A95" s="45"/>
      <c r="B95" s="45"/>
      <c r="C95" s="45"/>
      <c r="D95" s="46"/>
      <c r="E95" s="46"/>
      <c r="F95" s="46"/>
      <c r="G95" s="46"/>
      <c r="H95" s="46"/>
      <c r="I95" s="46"/>
      <c r="J95" s="46"/>
      <c r="K95" s="46"/>
      <c r="L95" s="46"/>
      <c r="M95" s="46"/>
      <c r="N95" s="46"/>
      <c r="O95" s="46"/>
      <c r="P95" s="46"/>
      <c r="Q95" s="46"/>
      <c r="R95" s="46"/>
      <c r="S95" s="46"/>
      <c r="T95" s="46"/>
      <c r="U95" s="46"/>
      <c r="V95" s="46"/>
      <c r="W95" s="46"/>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c r="AZ95" s="47"/>
      <c r="BA95" s="47"/>
      <c r="BB95" s="47"/>
      <c r="BC95" s="47"/>
      <c r="BD95" s="47"/>
      <c r="BE95" s="47"/>
      <c r="BF95" s="47"/>
    </row>
    <row r="96" spans="1:58" s="48" customFormat="1">
      <c r="A96" s="45"/>
      <c r="B96" s="45"/>
      <c r="C96" s="45"/>
      <c r="D96" s="46"/>
      <c r="E96" s="46"/>
      <c r="F96" s="46"/>
      <c r="G96" s="46"/>
      <c r="H96" s="46"/>
      <c r="I96" s="46"/>
      <c r="J96" s="46"/>
      <c r="K96" s="46"/>
      <c r="L96" s="46"/>
      <c r="M96" s="46"/>
      <c r="N96" s="46"/>
      <c r="O96" s="46"/>
      <c r="P96" s="46"/>
      <c r="Q96" s="46"/>
      <c r="R96" s="46"/>
      <c r="S96" s="46"/>
      <c r="T96" s="46"/>
      <c r="U96" s="46"/>
      <c r="V96" s="46"/>
      <c r="W96" s="46"/>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c r="BA96" s="47"/>
      <c r="BB96" s="47"/>
      <c r="BC96" s="47"/>
      <c r="BD96" s="47"/>
      <c r="BE96" s="47"/>
      <c r="BF96" s="47"/>
    </row>
    <row r="97" spans="1:58" s="48" customFormat="1">
      <c r="A97" s="45"/>
      <c r="B97" s="45"/>
      <c r="C97" s="45"/>
      <c r="D97" s="46"/>
      <c r="E97" s="46"/>
      <c r="F97" s="46"/>
      <c r="G97" s="46"/>
      <c r="H97" s="46"/>
      <c r="I97" s="46"/>
      <c r="J97" s="46"/>
      <c r="K97" s="46"/>
      <c r="L97" s="46"/>
      <c r="M97" s="46"/>
      <c r="N97" s="46"/>
      <c r="O97" s="46"/>
      <c r="P97" s="46"/>
      <c r="Q97" s="46"/>
      <c r="R97" s="46"/>
      <c r="S97" s="46"/>
      <c r="T97" s="46"/>
      <c r="U97" s="46"/>
      <c r="V97" s="46"/>
      <c r="W97" s="46"/>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c r="AZ97" s="47"/>
      <c r="BA97" s="47"/>
      <c r="BB97" s="47"/>
      <c r="BC97" s="47"/>
      <c r="BD97" s="47"/>
      <c r="BE97" s="47"/>
      <c r="BF97" s="47"/>
    </row>
    <row r="98" spans="1:58" s="48" customFormat="1">
      <c r="A98" s="45"/>
      <c r="B98" s="45"/>
      <c r="C98" s="45"/>
      <c r="D98" s="46"/>
      <c r="E98" s="46"/>
      <c r="F98" s="46"/>
      <c r="G98" s="46"/>
      <c r="H98" s="46"/>
      <c r="I98" s="46"/>
      <c r="J98" s="46"/>
      <c r="K98" s="46"/>
      <c r="L98" s="46"/>
      <c r="M98" s="46"/>
      <c r="N98" s="46"/>
      <c r="O98" s="46"/>
      <c r="P98" s="46"/>
      <c r="Q98" s="46"/>
      <c r="R98" s="46"/>
      <c r="S98" s="46"/>
      <c r="T98" s="46"/>
      <c r="U98" s="46"/>
      <c r="V98" s="46"/>
      <c r="W98" s="46"/>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c r="AX98" s="47"/>
      <c r="AY98" s="47"/>
      <c r="AZ98" s="47"/>
      <c r="BA98" s="47"/>
      <c r="BB98" s="47"/>
      <c r="BC98" s="47"/>
      <c r="BD98" s="47"/>
      <c r="BE98" s="47"/>
      <c r="BF98" s="47"/>
    </row>
    <row r="99" spans="1:58" s="48" customFormat="1">
      <c r="A99" s="45"/>
      <c r="B99" s="45"/>
      <c r="C99" s="45"/>
      <c r="D99" s="46"/>
      <c r="E99" s="46"/>
      <c r="F99" s="46"/>
      <c r="G99" s="46"/>
      <c r="H99" s="46"/>
      <c r="I99" s="46"/>
      <c r="J99" s="46"/>
      <c r="K99" s="46"/>
      <c r="L99" s="46"/>
      <c r="M99" s="46"/>
      <c r="N99" s="46"/>
      <c r="O99" s="46"/>
      <c r="P99" s="46"/>
      <c r="Q99" s="46"/>
      <c r="R99" s="46"/>
      <c r="S99" s="46"/>
      <c r="T99" s="46"/>
      <c r="U99" s="46"/>
      <c r="V99" s="46"/>
      <c r="W99" s="46"/>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c r="AZ99" s="47"/>
      <c r="BA99" s="47"/>
      <c r="BB99" s="47"/>
      <c r="BC99" s="47"/>
      <c r="BD99" s="47"/>
      <c r="BE99" s="47"/>
      <c r="BF99" s="47"/>
    </row>
    <row r="100" spans="1:58" s="48" customFormat="1">
      <c r="A100" s="45"/>
      <c r="B100" s="45"/>
      <c r="C100" s="45"/>
      <c r="D100" s="46"/>
      <c r="E100" s="46"/>
      <c r="F100" s="46"/>
      <c r="G100" s="46"/>
      <c r="H100" s="46"/>
      <c r="I100" s="46"/>
      <c r="J100" s="46"/>
      <c r="K100" s="46"/>
      <c r="L100" s="46"/>
      <c r="M100" s="46"/>
      <c r="N100" s="46"/>
      <c r="O100" s="46"/>
      <c r="P100" s="46"/>
      <c r="Q100" s="46"/>
      <c r="R100" s="46"/>
      <c r="S100" s="46"/>
      <c r="T100" s="46"/>
      <c r="U100" s="46"/>
      <c r="V100" s="46"/>
      <c r="W100" s="46"/>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c r="AY100" s="47"/>
      <c r="AZ100" s="47"/>
      <c r="BA100" s="47"/>
      <c r="BB100" s="47"/>
      <c r="BC100" s="47"/>
      <c r="BD100" s="47"/>
      <c r="BE100" s="47"/>
      <c r="BF100" s="47"/>
    </row>
    <row r="101" spans="1:58" s="48" customFormat="1">
      <c r="A101" s="45"/>
      <c r="B101" s="45"/>
      <c r="C101" s="45"/>
      <c r="D101" s="46"/>
      <c r="E101" s="46"/>
      <c r="F101" s="46"/>
      <c r="G101" s="46"/>
      <c r="H101" s="46"/>
      <c r="I101" s="46"/>
      <c r="J101" s="46"/>
      <c r="K101" s="46"/>
      <c r="L101" s="46"/>
      <c r="M101" s="46"/>
      <c r="N101" s="46"/>
      <c r="O101" s="46"/>
      <c r="P101" s="46"/>
      <c r="Q101" s="46"/>
      <c r="R101" s="46"/>
      <c r="S101" s="46"/>
      <c r="T101" s="46"/>
      <c r="U101" s="46"/>
      <c r="V101" s="46"/>
      <c r="W101" s="46"/>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c r="AZ101" s="47"/>
      <c r="BA101" s="47"/>
      <c r="BB101" s="47"/>
      <c r="BC101" s="47"/>
      <c r="BD101" s="47"/>
      <c r="BE101" s="47"/>
      <c r="BF101" s="47"/>
    </row>
    <row r="102" spans="1:58" s="48" customFormat="1">
      <c r="A102" s="45"/>
      <c r="B102" s="45"/>
      <c r="C102" s="45"/>
      <c r="D102" s="46"/>
      <c r="E102" s="46"/>
      <c r="F102" s="46"/>
      <c r="G102" s="46"/>
      <c r="H102" s="46"/>
      <c r="I102" s="46"/>
      <c r="J102" s="46"/>
      <c r="K102" s="46"/>
      <c r="L102" s="46"/>
      <c r="M102" s="46"/>
      <c r="N102" s="46"/>
      <c r="O102" s="46"/>
      <c r="P102" s="46"/>
      <c r="Q102" s="46"/>
      <c r="R102" s="46"/>
      <c r="S102" s="46"/>
      <c r="T102" s="46"/>
      <c r="U102" s="46"/>
      <c r="V102" s="46"/>
      <c r="W102" s="46"/>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c r="AY102" s="47"/>
      <c r="AZ102" s="47"/>
      <c r="BA102" s="47"/>
      <c r="BB102" s="47"/>
      <c r="BC102" s="47"/>
      <c r="BD102" s="47"/>
      <c r="BE102" s="47"/>
      <c r="BF102" s="47"/>
    </row>
    <row r="103" spans="1:58" s="48" customFormat="1">
      <c r="A103" s="45"/>
      <c r="B103" s="45"/>
      <c r="C103" s="45"/>
      <c r="D103" s="46"/>
      <c r="E103" s="46"/>
      <c r="F103" s="46"/>
      <c r="G103" s="46"/>
      <c r="H103" s="46"/>
      <c r="I103" s="46"/>
      <c r="J103" s="46"/>
      <c r="K103" s="46"/>
      <c r="L103" s="46"/>
      <c r="M103" s="46"/>
      <c r="N103" s="46"/>
      <c r="O103" s="46"/>
      <c r="P103" s="46"/>
      <c r="Q103" s="46"/>
      <c r="R103" s="46"/>
      <c r="S103" s="46"/>
      <c r="T103" s="46"/>
      <c r="U103" s="46"/>
      <c r="V103" s="46"/>
      <c r="W103" s="46"/>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c r="AY103" s="47"/>
      <c r="AZ103" s="47"/>
      <c r="BA103" s="47"/>
      <c r="BB103" s="47"/>
      <c r="BC103" s="47"/>
      <c r="BD103" s="47"/>
      <c r="BE103" s="47"/>
      <c r="BF103" s="47"/>
    </row>
    <row r="104" spans="1:58" s="48" customFormat="1">
      <c r="A104" s="45"/>
      <c r="B104" s="45"/>
      <c r="C104" s="45"/>
      <c r="D104" s="46"/>
      <c r="E104" s="46"/>
      <c r="F104" s="46"/>
      <c r="G104" s="46"/>
      <c r="H104" s="46"/>
      <c r="I104" s="46"/>
      <c r="J104" s="46"/>
      <c r="K104" s="46"/>
      <c r="L104" s="46"/>
      <c r="M104" s="46"/>
      <c r="N104" s="46"/>
      <c r="O104" s="46"/>
      <c r="P104" s="46"/>
      <c r="Q104" s="46"/>
      <c r="R104" s="46"/>
      <c r="S104" s="46"/>
      <c r="T104" s="46"/>
      <c r="U104" s="46"/>
      <c r="V104" s="46"/>
      <c r="W104" s="46"/>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c r="AZ104" s="47"/>
      <c r="BA104" s="47"/>
      <c r="BB104" s="47"/>
      <c r="BC104" s="47"/>
      <c r="BD104" s="47"/>
      <c r="BE104" s="47"/>
      <c r="BF104" s="47"/>
    </row>
    <row r="105" spans="1:58" s="48" customFormat="1">
      <c r="A105" s="45"/>
      <c r="B105" s="45"/>
      <c r="C105" s="45"/>
      <c r="D105" s="46"/>
      <c r="E105" s="46"/>
      <c r="F105" s="46"/>
      <c r="G105" s="46"/>
      <c r="H105" s="46"/>
      <c r="I105" s="46"/>
      <c r="J105" s="46"/>
      <c r="K105" s="46"/>
      <c r="L105" s="46"/>
      <c r="M105" s="46"/>
      <c r="N105" s="46"/>
      <c r="O105" s="46"/>
      <c r="P105" s="46"/>
      <c r="Q105" s="46"/>
      <c r="R105" s="46"/>
      <c r="S105" s="46"/>
      <c r="T105" s="46"/>
      <c r="U105" s="46"/>
      <c r="V105" s="46"/>
      <c r="W105" s="46"/>
      <c r="X105" s="47"/>
      <c r="Y105" s="47"/>
      <c r="Z105" s="47"/>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c r="AX105" s="47"/>
      <c r="AY105" s="47"/>
      <c r="AZ105" s="47"/>
      <c r="BA105" s="47"/>
      <c r="BB105" s="47"/>
      <c r="BC105" s="47"/>
      <c r="BD105" s="47"/>
      <c r="BE105" s="47"/>
      <c r="BF105" s="47"/>
    </row>
    <row r="106" spans="1:58" s="48" customFormat="1">
      <c r="A106" s="45"/>
      <c r="B106" s="45"/>
      <c r="C106" s="45"/>
      <c r="D106" s="46"/>
      <c r="E106" s="46"/>
      <c r="F106" s="46"/>
      <c r="G106" s="46"/>
      <c r="H106" s="46"/>
      <c r="I106" s="46"/>
      <c r="J106" s="46"/>
      <c r="K106" s="46"/>
      <c r="L106" s="46"/>
      <c r="M106" s="46"/>
      <c r="N106" s="46"/>
      <c r="O106" s="46"/>
      <c r="P106" s="46"/>
      <c r="Q106" s="46"/>
      <c r="R106" s="46"/>
      <c r="S106" s="46"/>
      <c r="T106" s="46"/>
      <c r="U106" s="46"/>
      <c r="V106" s="46"/>
      <c r="W106" s="46"/>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c r="AY106" s="47"/>
      <c r="AZ106" s="47"/>
      <c r="BA106" s="47"/>
      <c r="BB106" s="47"/>
      <c r="BC106" s="47"/>
      <c r="BD106" s="47"/>
      <c r="BE106" s="47"/>
      <c r="BF106" s="47"/>
    </row>
    <row r="107" spans="1:58" s="48" customFormat="1">
      <c r="A107" s="45"/>
      <c r="B107" s="45"/>
      <c r="C107" s="45"/>
      <c r="D107" s="46"/>
      <c r="E107" s="46"/>
      <c r="F107" s="46"/>
      <c r="G107" s="46"/>
      <c r="H107" s="46"/>
      <c r="I107" s="46"/>
      <c r="J107" s="46"/>
      <c r="K107" s="46"/>
      <c r="L107" s="46"/>
      <c r="M107" s="46"/>
      <c r="N107" s="46"/>
      <c r="O107" s="46"/>
      <c r="P107" s="46"/>
      <c r="Q107" s="46"/>
      <c r="R107" s="46"/>
      <c r="S107" s="46"/>
      <c r="T107" s="46"/>
      <c r="U107" s="46"/>
      <c r="V107" s="46"/>
      <c r="W107" s="46"/>
      <c r="X107" s="47"/>
      <c r="Y107" s="47"/>
      <c r="Z107" s="47"/>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c r="AX107" s="47"/>
      <c r="AY107" s="47"/>
      <c r="AZ107" s="47"/>
      <c r="BA107" s="47"/>
      <c r="BB107" s="47"/>
      <c r="BC107" s="47"/>
      <c r="BD107" s="47"/>
      <c r="BE107" s="47"/>
      <c r="BF107" s="47"/>
    </row>
    <row r="108" spans="1:58" s="48" customFormat="1">
      <c r="A108" s="45"/>
      <c r="B108" s="45"/>
      <c r="C108" s="45"/>
      <c r="D108" s="46"/>
      <c r="E108" s="46"/>
      <c r="F108" s="46"/>
      <c r="G108" s="46"/>
      <c r="H108" s="46"/>
      <c r="I108" s="46"/>
      <c r="J108" s="46"/>
      <c r="K108" s="46"/>
      <c r="L108" s="46"/>
      <c r="M108" s="46"/>
      <c r="N108" s="46"/>
      <c r="O108" s="46"/>
      <c r="P108" s="46"/>
      <c r="Q108" s="46"/>
      <c r="R108" s="46"/>
      <c r="S108" s="46"/>
      <c r="T108" s="46"/>
      <c r="U108" s="46"/>
      <c r="V108" s="46"/>
      <c r="W108" s="46"/>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c r="AY108" s="47"/>
      <c r="AZ108" s="47"/>
      <c r="BA108" s="47"/>
      <c r="BB108" s="47"/>
      <c r="BC108" s="47"/>
      <c r="BD108" s="47"/>
      <c r="BE108" s="47"/>
      <c r="BF108" s="47"/>
    </row>
    <row r="109" spans="1:58" s="48" customFormat="1">
      <c r="A109" s="45"/>
      <c r="B109" s="45"/>
      <c r="C109" s="45"/>
      <c r="D109" s="46"/>
      <c r="E109" s="46"/>
      <c r="F109" s="46"/>
      <c r="G109" s="46"/>
      <c r="H109" s="46"/>
      <c r="I109" s="46"/>
      <c r="J109" s="46"/>
      <c r="K109" s="46"/>
      <c r="L109" s="46"/>
      <c r="M109" s="46"/>
      <c r="N109" s="46"/>
      <c r="O109" s="46"/>
      <c r="P109" s="46"/>
      <c r="Q109" s="46"/>
      <c r="R109" s="46"/>
      <c r="S109" s="46"/>
      <c r="T109" s="46"/>
      <c r="U109" s="46"/>
      <c r="V109" s="46"/>
      <c r="W109" s="46"/>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c r="AY109" s="47"/>
      <c r="AZ109" s="47"/>
      <c r="BA109" s="47"/>
      <c r="BB109" s="47"/>
      <c r="BC109" s="47"/>
      <c r="BD109" s="47"/>
      <c r="BE109" s="47"/>
      <c r="BF109" s="47"/>
    </row>
    <row r="110" spans="1:58" s="48" customFormat="1">
      <c r="A110" s="45"/>
      <c r="B110" s="45"/>
      <c r="C110" s="45"/>
      <c r="D110" s="46"/>
      <c r="E110" s="46"/>
      <c r="F110" s="46"/>
      <c r="G110" s="46"/>
      <c r="H110" s="46"/>
      <c r="I110" s="46"/>
      <c r="J110" s="46"/>
      <c r="K110" s="46"/>
      <c r="L110" s="46"/>
      <c r="M110" s="46"/>
      <c r="N110" s="46"/>
      <c r="O110" s="46"/>
      <c r="P110" s="46"/>
      <c r="Q110" s="46"/>
      <c r="R110" s="46"/>
      <c r="S110" s="46"/>
      <c r="T110" s="46"/>
      <c r="U110" s="46"/>
      <c r="V110" s="46"/>
      <c r="W110" s="46"/>
      <c r="X110" s="47"/>
      <c r="Y110" s="47"/>
      <c r="Z110" s="47"/>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c r="AX110" s="47"/>
      <c r="AY110" s="47"/>
      <c r="AZ110" s="47"/>
      <c r="BA110" s="47"/>
      <c r="BB110" s="47"/>
      <c r="BC110" s="47"/>
      <c r="BD110" s="47"/>
      <c r="BE110" s="47"/>
      <c r="BF110" s="47"/>
    </row>
    <row r="111" spans="1:58" s="48" customFormat="1">
      <c r="A111" s="45"/>
      <c r="B111" s="45"/>
      <c r="C111" s="45"/>
      <c r="D111" s="46"/>
      <c r="E111" s="46"/>
      <c r="F111" s="46"/>
      <c r="G111" s="46"/>
      <c r="H111" s="46"/>
      <c r="I111" s="46"/>
      <c r="J111" s="46"/>
      <c r="K111" s="46"/>
      <c r="L111" s="46"/>
      <c r="M111" s="46"/>
      <c r="N111" s="46"/>
      <c r="O111" s="46"/>
      <c r="P111" s="46"/>
      <c r="Q111" s="46"/>
      <c r="R111" s="46"/>
      <c r="S111" s="46"/>
      <c r="T111" s="46"/>
      <c r="U111" s="46"/>
      <c r="V111" s="46"/>
      <c r="W111" s="46"/>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c r="AZ111" s="47"/>
      <c r="BA111" s="47"/>
      <c r="BB111" s="47"/>
      <c r="BC111" s="47"/>
      <c r="BD111" s="47"/>
      <c r="BE111" s="47"/>
      <c r="BF111" s="47"/>
    </row>
    <row r="112" spans="1:58" s="48" customFormat="1">
      <c r="A112" s="45"/>
      <c r="B112" s="45"/>
      <c r="C112" s="45"/>
      <c r="D112" s="46"/>
      <c r="E112" s="46"/>
      <c r="F112" s="46"/>
      <c r="G112" s="46"/>
      <c r="H112" s="46"/>
      <c r="I112" s="46"/>
      <c r="J112" s="46"/>
      <c r="K112" s="46"/>
      <c r="L112" s="46"/>
      <c r="M112" s="46"/>
      <c r="N112" s="46"/>
      <c r="O112" s="46"/>
      <c r="P112" s="46"/>
      <c r="Q112" s="46"/>
      <c r="R112" s="46"/>
      <c r="S112" s="46"/>
      <c r="T112" s="46"/>
      <c r="U112" s="46"/>
      <c r="V112" s="46"/>
      <c r="W112" s="46"/>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c r="AZ112" s="47"/>
      <c r="BA112" s="47"/>
      <c r="BB112" s="47"/>
      <c r="BC112" s="47"/>
      <c r="BD112" s="47"/>
      <c r="BE112" s="47"/>
      <c r="BF112" s="47"/>
    </row>
    <row r="113" spans="1:58" s="48" customFormat="1">
      <c r="A113" s="45"/>
      <c r="B113" s="45"/>
      <c r="C113" s="45"/>
      <c r="D113" s="46"/>
      <c r="E113" s="46"/>
      <c r="F113" s="46"/>
      <c r="G113" s="46"/>
      <c r="H113" s="46"/>
      <c r="I113" s="46"/>
      <c r="J113" s="46"/>
      <c r="K113" s="46"/>
      <c r="L113" s="46"/>
      <c r="M113" s="46"/>
      <c r="N113" s="46"/>
      <c r="O113" s="46"/>
      <c r="P113" s="46"/>
      <c r="Q113" s="46"/>
      <c r="R113" s="46"/>
      <c r="S113" s="46"/>
      <c r="T113" s="46"/>
      <c r="U113" s="46"/>
      <c r="V113" s="46"/>
      <c r="W113" s="46"/>
      <c r="X113" s="47"/>
      <c r="Y113" s="47"/>
      <c r="Z113" s="47"/>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c r="AX113" s="47"/>
      <c r="AY113" s="47"/>
      <c r="AZ113" s="47"/>
      <c r="BA113" s="47"/>
      <c r="BB113" s="47"/>
      <c r="BC113" s="47"/>
      <c r="BD113" s="47"/>
      <c r="BE113" s="47"/>
      <c r="BF113" s="47"/>
    </row>
    <row r="114" spans="1:58" s="48" customFormat="1">
      <c r="A114" s="45"/>
      <c r="B114" s="45"/>
      <c r="C114" s="45"/>
      <c r="D114" s="46"/>
      <c r="E114" s="46"/>
      <c r="F114" s="46"/>
      <c r="G114" s="46"/>
      <c r="H114" s="46"/>
      <c r="I114" s="46"/>
      <c r="J114" s="46"/>
      <c r="K114" s="46"/>
      <c r="L114" s="46"/>
      <c r="M114" s="46"/>
      <c r="N114" s="46"/>
      <c r="O114" s="46"/>
      <c r="P114" s="46"/>
      <c r="Q114" s="46"/>
      <c r="R114" s="46"/>
      <c r="S114" s="46"/>
      <c r="T114" s="46"/>
      <c r="U114" s="46"/>
      <c r="V114" s="46"/>
      <c r="W114" s="46"/>
      <c r="X114" s="47"/>
      <c r="Y114" s="47"/>
      <c r="Z114" s="47"/>
      <c r="AA114" s="4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c r="AX114" s="47"/>
      <c r="AY114" s="47"/>
      <c r="AZ114" s="47"/>
      <c r="BA114" s="47"/>
      <c r="BB114" s="47"/>
      <c r="BC114" s="47"/>
      <c r="BD114" s="47"/>
      <c r="BE114" s="47"/>
      <c r="BF114" s="47"/>
    </row>
    <row r="115" spans="1:58" s="48" customFormat="1">
      <c r="A115" s="45"/>
      <c r="B115" s="45"/>
      <c r="C115" s="45"/>
      <c r="D115" s="46"/>
      <c r="E115" s="46"/>
      <c r="F115" s="46"/>
      <c r="G115" s="46"/>
      <c r="H115" s="46"/>
      <c r="I115" s="46"/>
      <c r="J115" s="46"/>
      <c r="K115" s="46"/>
      <c r="L115" s="46"/>
      <c r="M115" s="46"/>
      <c r="N115" s="46"/>
      <c r="O115" s="46"/>
      <c r="P115" s="46"/>
      <c r="Q115" s="46"/>
      <c r="R115" s="46"/>
      <c r="S115" s="46"/>
      <c r="T115" s="46"/>
      <c r="U115" s="46"/>
      <c r="V115" s="46"/>
      <c r="W115" s="46"/>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c r="AX115" s="47"/>
      <c r="AY115" s="47"/>
      <c r="AZ115" s="47"/>
      <c r="BA115" s="47"/>
      <c r="BB115" s="47"/>
      <c r="BC115" s="47"/>
      <c r="BD115" s="47"/>
      <c r="BE115" s="47"/>
      <c r="BF115" s="47"/>
    </row>
    <row r="116" spans="1:58" s="48" customFormat="1">
      <c r="A116" s="45"/>
      <c r="B116" s="45"/>
      <c r="C116" s="45"/>
      <c r="D116" s="46"/>
      <c r="E116" s="46"/>
      <c r="F116" s="46"/>
      <c r="G116" s="46"/>
      <c r="H116" s="46"/>
      <c r="I116" s="46"/>
      <c r="J116" s="46"/>
      <c r="K116" s="46"/>
      <c r="L116" s="46"/>
      <c r="M116" s="46"/>
      <c r="N116" s="46"/>
      <c r="O116" s="46"/>
      <c r="P116" s="46"/>
      <c r="Q116" s="46"/>
      <c r="R116" s="46"/>
      <c r="S116" s="46"/>
      <c r="T116" s="46"/>
      <c r="U116" s="46"/>
      <c r="V116" s="46"/>
      <c r="W116" s="46"/>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c r="AX116" s="47"/>
      <c r="AY116" s="47"/>
      <c r="AZ116" s="47"/>
      <c r="BA116" s="47"/>
      <c r="BB116" s="47"/>
      <c r="BC116" s="47"/>
      <c r="BD116" s="47"/>
      <c r="BE116" s="47"/>
      <c r="BF116" s="47"/>
    </row>
    <row r="117" spans="1:58" s="48" customFormat="1">
      <c r="A117" s="45"/>
      <c r="B117" s="45"/>
      <c r="C117" s="45"/>
      <c r="D117" s="46"/>
      <c r="E117" s="46"/>
      <c r="F117" s="46"/>
      <c r="G117" s="46"/>
      <c r="H117" s="46"/>
      <c r="I117" s="46"/>
      <c r="J117" s="46"/>
      <c r="K117" s="46"/>
      <c r="L117" s="46"/>
      <c r="M117" s="46"/>
      <c r="N117" s="46"/>
      <c r="O117" s="46"/>
      <c r="P117" s="46"/>
      <c r="Q117" s="46"/>
      <c r="R117" s="46"/>
      <c r="S117" s="46"/>
      <c r="T117" s="46"/>
      <c r="U117" s="46"/>
      <c r="V117" s="46"/>
      <c r="W117" s="46"/>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c r="AX117" s="47"/>
      <c r="AY117" s="47"/>
      <c r="AZ117" s="47"/>
      <c r="BA117" s="47"/>
      <c r="BB117" s="47"/>
      <c r="BC117" s="47"/>
      <c r="BD117" s="47"/>
      <c r="BE117" s="47"/>
      <c r="BF117" s="47"/>
    </row>
    <row r="118" spans="1:58" s="48" customFormat="1">
      <c r="A118" s="45"/>
      <c r="B118" s="45"/>
      <c r="C118" s="45"/>
      <c r="D118" s="46"/>
      <c r="E118" s="46"/>
      <c r="F118" s="46"/>
      <c r="G118" s="46"/>
      <c r="H118" s="46"/>
      <c r="I118" s="46"/>
      <c r="J118" s="46"/>
      <c r="K118" s="46"/>
      <c r="L118" s="46"/>
      <c r="M118" s="46"/>
      <c r="N118" s="46"/>
      <c r="O118" s="46"/>
      <c r="P118" s="46"/>
      <c r="Q118" s="46"/>
      <c r="R118" s="46"/>
      <c r="S118" s="46"/>
      <c r="T118" s="46"/>
      <c r="U118" s="46"/>
      <c r="V118" s="46"/>
      <c r="W118" s="46"/>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c r="BA118" s="47"/>
      <c r="BB118" s="47"/>
      <c r="BC118" s="47"/>
      <c r="BD118" s="47"/>
      <c r="BE118" s="47"/>
      <c r="BF118" s="47"/>
    </row>
    <row r="119" spans="1:58" s="48" customFormat="1">
      <c r="A119" s="45"/>
      <c r="B119" s="45"/>
      <c r="C119" s="45"/>
      <c r="D119" s="46"/>
      <c r="E119" s="46"/>
      <c r="F119" s="46"/>
      <c r="G119" s="46"/>
      <c r="H119" s="46"/>
      <c r="I119" s="46"/>
      <c r="J119" s="46"/>
      <c r="K119" s="46"/>
      <c r="L119" s="46"/>
      <c r="M119" s="46"/>
      <c r="N119" s="46"/>
      <c r="O119" s="46"/>
      <c r="P119" s="46"/>
      <c r="Q119" s="46"/>
      <c r="R119" s="46"/>
      <c r="S119" s="46"/>
      <c r="T119" s="46"/>
      <c r="U119" s="46"/>
      <c r="V119" s="46"/>
      <c r="W119" s="46"/>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row>
    <row r="120" spans="1:58" s="48" customFormat="1">
      <c r="A120" s="45"/>
      <c r="B120" s="45"/>
      <c r="C120" s="45"/>
      <c r="D120" s="46"/>
      <c r="E120" s="46"/>
      <c r="F120" s="46"/>
      <c r="G120" s="46"/>
      <c r="H120" s="46"/>
      <c r="I120" s="46"/>
      <c r="J120" s="46"/>
      <c r="K120" s="46"/>
      <c r="L120" s="46"/>
      <c r="M120" s="46"/>
      <c r="N120" s="46"/>
      <c r="O120" s="46"/>
      <c r="P120" s="46"/>
      <c r="Q120" s="46"/>
      <c r="R120" s="46"/>
      <c r="S120" s="46"/>
      <c r="T120" s="46"/>
      <c r="U120" s="46"/>
      <c r="V120" s="46"/>
      <c r="W120" s="46"/>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c r="BA120" s="47"/>
      <c r="BB120" s="47"/>
      <c r="BC120" s="47"/>
      <c r="BD120" s="47"/>
      <c r="BE120" s="47"/>
      <c r="BF120" s="47"/>
    </row>
    <row r="121" spans="1:58" s="48" customFormat="1">
      <c r="A121" s="45"/>
      <c r="B121" s="45"/>
      <c r="C121" s="45"/>
      <c r="D121" s="46"/>
      <c r="E121" s="46"/>
      <c r="F121" s="46"/>
      <c r="G121" s="46"/>
      <c r="H121" s="46"/>
      <c r="I121" s="46"/>
      <c r="J121" s="46"/>
      <c r="K121" s="46"/>
      <c r="L121" s="46"/>
      <c r="M121" s="46"/>
      <c r="N121" s="46"/>
      <c r="O121" s="46"/>
      <c r="P121" s="46"/>
      <c r="Q121" s="46"/>
      <c r="R121" s="46"/>
      <c r="S121" s="46"/>
      <c r="T121" s="46"/>
      <c r="U121" s="46"/>
      <c r="V121" s="46"/>
      <c r="W121" s="46"/>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c r="AZ121" s="47"/>
      <c r="BA121" s="47"/>
      <c r="BB121" s="47"/>
      <c r="BC121" s="47"/>
      <c r="BD121" s="47"/>
      <c r="BE121" s="47"/>
      <c r="BF121" s="47"/>
    </row>
    <row r="122" spans="1:58" s="48" customFormat="1">
      <c r="A122" s="45"/>
      <c r="B122" s="45"/>
      <c r="C122" s="45"/>
      <c r="D122" s="46"/>
      <c r="E122" s="46"/>
      <c r="F122" s="46"/>
      <c r="G122" s="46"/>
      <c r="H122" s="46"/>
      <c r="I122" s="46"/>
      <c r="J122" s="46"/>
      <c r="K122" s="46"/>
      <c r="L122" s="46"/>
      <c r="M122" s="46"/>
      <c r="N122" s="46"/>
      <c r="O122" s="46"/>
      <c r="P122" s="46"/>
      <c r="Q122" s="46"/>
      <c r="R122" s="46"/>
      <c r="S122" s="46"/>
      <c r="T122" s="46"/>
      <c r="U122" s="46"/>
      <c r="V122" s="46"/>
      <c r="W122" s="46"/>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c r="AZ122" s="47"/>
      <c r="BA122" s="47"/>
      <c r="BB122" s="47"/>
      <c r="BC122" s="47"/>
      <c r="BD122" s="47"/>
      <c r="BE122" s="47"/>
      <c r="BF122" s="47"/>
    </row>
    <row r="123" spans="1:58" s="48" customFormat="1">
      <c r="A123" s="45"/>
      <c r="B123" s="45"/>
      <c r="C123" s="45"/>
      <c r="D123" s="46"/>
      <c r="E123" s="46"/>
      <c r="F123" s="46"/>
      <c r="G123" s="46"/>
      <c r="H123" s="46"/>
      <c r="I123" s="46"/>
      <c r="J123" s="46"/>
      <c r="K123" s="46"/>
      <c r="L123" s="46"/>
      <c r="M123" s="46"/>
      <c r="N123" s="46"/>
      <c r="O123" s="46"/>
      <c r="P123" s="46"/>
      <c r="Q123" s="46"/>
      <c r="R123" s="46"/>
      <c r="S123" s="46"/>
      <c r="T123" s="46"/>
      <c r="U123" s="46"/>
      <c r="V123" s="46"/>
      <c r="W123" s="46"/>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c r="AZ123" s="47"/>
      <c r="BA123" s="47"/>
      <c r="BB123" s="47"/>
      <c r="BC123" s="47"/>
      <c r="BD123" s="47"/>
      <c r="BE123" s="47"/>
      <c r="BF123" s="47"/>
    </row>
    <row r="124" spans="1:58" s="48" customFormat="1">
      <c r="A124" s="45"/>
      <c r="B124" s="45"/>
      <c r="C124" s="45"/>
      <c r="D124" s="46"/>
      <c r="E124" s="46"/>
      <c r="F124" s="46"/>
      <c r="G124" s="46"/>
      <c r="H124" s="46"/>
      <c r="I124" s="46"/>
      <c r="J124" s="46"/>
      <c r="K124" s="46"/>
      <c r="L124" s="46"/>
      <c r="M124" s="46"/>
      <c r="N124" s="46"/>
      <c r="O124" s="46"/>
      <c r="P124" s="46"/>
      <c r="Q124" s="46"/>
      <c r="R124" s="46"/>
      <c r="S124" s="46"/>
      <c r="T124" s="46"/>
      <c r="U124" s="46"/>
      <c r="V124" s="46"/>
      <c r="W124" s="46"/>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c r="AZ124" s="47"/>
      <c r="BA124" s="47"/>
      <c r="BB124" s="47"/>
      <c r="BC124" s="47"/>
      <c r="BD124" s="47"/>
      <c r="BE124" s="47"/>
      <c r="BF124" s="47"/>
    </row>
    <row r="125" spans="1:58" s="48" customFormat="1">
      <c r="A125" s="45"/>
      <c r="B125" s="45"/>
      <c r="C125" s="45"/>
      <c r="D125" s="46"/>
      <c r="E125" s="46"/>
      <c r="F125" s="46"/>
      <c r="G125" s="46"/>
      <c r="H125" s="46"/>
      <c r="I125" s="46"/>
      <c r="J125" s="46"/>
      <c r="K125" s="46"/>
      <c r="L125" s="46"/>
      <c r="M125" s="46"/>
      <c r="N125" s="46"/>
      <c r="O125" s="46"/>
      <c r="P125" s="46"/>
      <c r="Q125" s="46"/>
      <c r="R125" s="46"/>
      <c r="S125" s="46"/>
      <c r="T125" s="46"/>
      <c r="U125" s="46"/>
      <c r="V125" s="46"/>
      <c r="W125" s="46"/>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c r="AZ125" s="47"/>
      <c r="BA125" s="47"/>
      <c r="BB125" s="47"/>
      <c r="BC125" s="47"/>
      <c r="BD125" s="47"/>
      <c r="BE125" s="47"/>
      <c r="BF125" s="47"/>
    </row>
    <row r="126" spans="1:58" s="48" customFormat="1">
      <c r="A126" s="45"/>
      <c r="B126" s="45"/>
      <c r="C126" s="45"/>
      <c r="D126" s="46"/>
      <c r="E126" s="46"/>
      <c r="F126" s="46"/>
      <c r="G126" s="46"/>
      <c r="H126" s="46"/>
      <c r="I126" s="46"/>
      <c r="J126" s="46"/>
      <c r="K126" s="46"/>
      <c r="L126" s="46"/>
      <c r="M126" s="46"/>
      <c r="N126" s="46"/>
      <c r="O126" s="46"/>
      <c r="P126" s="46"/>
      <c r="Q126" s="46"/>
      <c r="R126" s="46"/>
      <c r="S126" s="46"/>
      <c r="T126" s="46"/>
      <c r="U126" s="46"/>
      <c r="V126" s="46"/>
      <c r="W126" s="46"/>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c r="AZ126" s="47"/>
      <c r="BA126" s="47"/>
      <c r="BB126" s="47"/>
      <c r="BC126" s="47"/>
      <c r="BD126" s="47"/>
      <c r="BE126" s="47"/>
      <c r="BF126" s="47"/>
    </row>
    <row r="127" spans="1:58" s="48" customFormat="1">
      <c r="A127" s="45"/>
      <c r="B127" s="45"/>
      <c r="C127" s="45"/>
      <c r="D127" s="46"/>
      <c r="E127" s="46"/>
      <c r="F127" s="46"/>
      <c r="G127" s="46"/>
      <c r="H127" s="46"/>
      <c r="I127" s="46"/>
      <c r="J127" s="46"/>
      <c r="K127" s="46"/>
      <c r="L127" s="46"/>
      <c r="M127" s="46"/>
      <c r="N127" s="46"/>
      <c r="O127" s="46"/>
      <c r="P127" s="46"/>
      <c r="Q127" s="46"/>
      <c r="R127" s="46"/>
      <c r="S127" s="46"/>
      <c r="T127" s="46"/>
      <c r="U127" s="46"/>
      <c r="V127" s="46"/>
      <c r="W127" s="46"/>
      <c r="X127" s="47"/>
      <c r="Y127" s="47"/>
      <c r="Z127" s="47"/>
      <c r="AA127" s="47"/>
      <c r="AB127" s="47"/>
      <c r="AC127" s="47"/>
      <c r="AD127" s="47"/>
      <c r="AE127" s="47"/>
      <c r="AF127" s="47"/>
      <c r="AG127" s="47"/>
      <c r="AH127" s="47"/>
      <c r="AI127" s="47"/>
      <c r="AJ127" s="47"/>
      <c r="AK127" s="47"/>
      <c r="AL127" s="47"/>
      <c r="AM127" s="47"/>
      <c r="AN127" s="47"/>
      <c r="AO127" s="47"/>
      <c r="AP127" s="47"/>
      <c r="AQ127" s="47"/>
      <c r="AR127" s="47"/>
      <c r="AS127" s="47"/>
      <c r="AT127" s="47"/>
      <c r="AU127" s="47"/>
      <c r="AV127" s="47"/>
      <c r="AW127" s="47"/>
      <c r="AX127" s="47"/>
      <c r="AY127" s="47"/>
      <c r="AZ127" s="47"/>
      <c r="BA127" s="47"/>
      <c r="BB127" s="47"/>
      <c r="BC127" s="47"/>
      <c r="BD127" s="47"/>
      <c r="BE127" s="47"/>
      <c r="BF127" s="47"/>
    </row>
    <row r="128" spans="1:58" s="48" customFormat="1">
      <c r="A128" s="45"/>
      <c r="B128" s="45"/>
      <c r="C128" s="45"/>
      <c r="D128" s="46"/>
      <c r="E128" s="46"/>
      <c r="F128" s="46"/>
      <c r="G128" s="46"/>
      <c r="H128" s="46"/>
      <c r="I128" s="46"/>
      <c r="J128" s="46"/>
      <c r="K128" s="46"/>
      <c r="L128" s="46"/>
      <c r="M128" s="46"/>
      <c r="N128" s="46"/>
      <c r="O128" s="46"/>
      <c r="P128" s="46"/>
      <c r="Q128" s="46"/>
      <c r="R128" s="46"/>
      <c r="S128" s="46"/>
      <c r="T128" s="46"/>
      <c r="U128" s="46"/>
      <c r="V128" s="46"/>
      <c r="W128" s="46"/>
      <c r="X128" s="47"/>
      <c r="Y128" s="47"/>
      <c r="Z128" s="47"/>
      <c r="AA128" s="4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c r="AX128" s="47"/>
      <c r="AY128" s="47"/>
      <c r="AZ128" s="47"/>
      <c r="BA128" s="47"/>
      <c r="BB128" s="47"/>
      <c r="BC128" s="47"/>
      <c r="BD128" s="47"/>
      <c r="BE128" s="47"/>
      <c r="BF128" s="47"/>
    </row>
    <row r="129" spans="1:58" s="48" customFormat="1">
      <c r="A129" s="45"/>
      <c r="B129" s="45"/>
      <c r="C129" s="45"/>
      <c r="D129" s="46"/>
      <c r="E129" s="46"/>
      <c r="F129" s="46"/>
      <c r="G129" s="46"/>
      <c r="H129" s="46"/>
      <c r="I129" s="46"/>
      <c r="J129" s="46"/>
      <c r="K129" s="46"/>
      <c r="L129" s="46"/>
      <c r="M129" s="46"/>
      <c r="N129" s="46"/>
      <c r="O129" s="46"/>
      <c r="P129" s="46"/>
      <c r="Q129" s="46"/>
      <c r="R129" s="46"/>
      <c r="S129" s="46"/>
      <c r="T129" s="46"/>
      <c r="U129" s="46"/>
      <c r="V129" s="46"/>
      <c r="W129" s="46"/>
      <c r="X129" s="47"/>
      <c r="Y129" s="47"/>
      <c r="Z129" s="47"/>
      <c r="AA129" s="47"/>
      <c r="AB129" s="47"/>
      <c r="AC129" s="47"/>
      <c r="AD129" s="47"/>
      <c r="AE129" s="47"/>
      <c r="AF129" s="47"/>
      <c r="AG129" s="47"/>
      <c r="AH129" s="47"/>
      <c r="AI129" s="47"/>
      <c r="AJ129" s="47"/>
      <c r="AK129" s="47"/>
      <c r="AL129" s="47"/>
      <c r="AM129" s="47"/>
      <c r="AN129" s="47"/>
      <c r="AO129" s="47"/>
      <c r="AP129" s="47"/>
      <c r="AQ129" s="47"/>
      <c r="AR129" s="47"/>
      <c r="AS129" s="47"/>
      <c r="AT129" s="47"/>
      <c r="AU129" s="47"/>
      <c r="AV129" s="47"/>
      <c r="AW129" s="47"/>
      <c r="AX129" s="47"/>
      <c r="AY129" s="47"/>
      <c r="AZ129" s="47"/>
      <c r="BA129" s="47"/>
      <c r="BB129" s="47"/>
      <c r="BC129" s="47"/>
      <c r="BD129" s="47"/>
      <c r="BE129" s="47"/>
      <c r="BF129" s="47"/>
    </row>
    <row r="130" spans="1:58" s="48" customFormat="1">
      <c r="A130" s="45"/>
      <c r="B130" s="45"/>
      <c r="C130" s="45"/>
      <c r="D130" s="46"/>
      <c r="E130" s="46"/>
      <c r="F130" s="46"/>
      <c r="G130" s="46"/>
      <c r="H130" s="46"/>
      <c r="I130" s="46"/>
      <c r="J130" s="46"/>
      <c r="K130" s="46"/>
      <c r="L130" s="46"/>
      <c r="M130" s="46"/>
      <c r="N130" s="46"/>
      <c r="O130" s="46"/>
      <c r="P130" s="46"/>
      <c r="Q130" s="46"/>
      <c r="R130" s="46"/>
      <c r="S130" s="46"/>
      <c r="T130" s="46"/>
      <c r="U130" s="46"/>
      <c r="V130" s="46"/>
      <c r="W130" s="46"/>
      <c r="X130" s="47"/>
      <c r="Y130" s="47"/>
      <c r="Z130" s="47"/>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c r="AX130" s="47"/>
      <c r="AY130" s="47"/>
      <c r="AZ130" s="47"/>
      <c r="BA130" s="47"/>
      <c r="BB130" s="47"/>
      <c r="BC130" s="47"/>
      <c r="BD130" s="47"/>
      <c r="BE130" s="47"/>
      <c r="BF130" s="47"/>
    </row>
    <row r="131" spans="1:58" s="48" customFormat="1">
      <c r="A131" s="45"/>
      <c r="B131" s="45"/>
      <c r="C131" s="45"/>
      <c r="D131" s="46"/>
      <c r="E131" s="46"/>
      <c r="F131" s="46"/>
      <c r="G131" s="46"/>
      <c r="H131" s="46"/>
      <c r="I131" s="46"/>
      <c r="J131" s="46"/>
      <c r="K131" s="46"/>
      <c r="L131" s="46"/>
      <c r="M131" s="46"/>
      <c r="N131" s="46"/>
      <c r="O131" s="46"/>
      <c r="P131" s="46"/>
      <c r="Q131" s="46"/>
      <c r="R131" s="46"/>
      <c r="S131" s="46"/>
      <c r="T131" s="46"/>
      <c r="U131" s="46"/>
      <c r="V131" s="46"/>
      <c r="W131" s="46"/>
      <c r="X131" s="47"/>
      <c r="Y131" s="47"/>
      <c r="Z131" s="47"/>
      <c r="AA131" s="47"/>
      <c r="AB131" s="47"/>
      <c r="AC131" s="47"/>
      <c r="AD131" s="47"/>
      <c r="AE131" s="47"/>
      <c r="AF131" s="47"/>
      <c r="AG131" s="47"/>
      <c r="AH131" s="47"/>
      <c r="AI131" s="47"/>
      <c r="AJ131" s="47"/>
      <c r="AK131" s="47"/>
      <c r="AL131" s="47"/>
      <c r="AM131" s="47"/>
      <c r="AN131" s="47"/>
      <c r="AO131" s="47"/>
      <c r="AP131" s="47"/>
      <c r="AQ131" s="47"/>
      <c r="AR131" s="47"/>
      <c r="AS131" s="47"/>
      <c r="AT131" s="47"/>
      <c r="AU131" s="47"/>
      <c r="AV131" s="47"/>
      <c r="AW131" s="47"/>
      <c r="AX131" s="47"/>
      <c r="AY131" s="47"/>
      <c r="AZ131" s="47"/>
      <c r="BA131" s="47"/>
      <c r="BB131" s="47"/>
      <c r="BC131" s="47"/>
      <c r="BD131" s="47"/>
      <c r="BE131" s="47"/>
      <c r="BF131" s="47"/>
    </row>
    <row r="132" spans="1:58" s="48" customFormat="1">
      <c r="A132" s="45"/>
      <c r="B132" s="45"/>
      <c r="C132" s="45"/>
      <c r="D132" s="46"/>
      <c r="E132" s="46"/>
      <c r="F132" s="46"/>
      <c r="G132" s="46"/>
      <c r="H132" s="46"/>
      <c r="I132" s="46"/>
      <c r="J132" s="46"/>
      <c r="K132" s="46"/>
      <c r="L132" s="46"/>
      <c r="M132" s="46"/>
      <c r="N132" s="46"/>
      <c r="O132" s="46"/>
      <c r="P132" s="46"/>
      <c r="Q132" s="46"/>
      <c r="R132" s="46"/>
      <c r="S132" s="46"/>
      <c r="T132" s="46"/>
      <c r="U132" s="46"/>
      <c r="V132" s="46"/>
      <c r="W132" s="46"/>
      <c r="X132" s="47"/>
      <c r="Y132" s="47"/>
      <c r="Z132" s="47"/>
      <c r="AA132" s="47"/>
      <c r="AB132" s="47"/>
      <c r="AC132" s="47"/>
      <c r="AD132" s="47"/>
      <c r="AE132" s="47"/>
      <c r="AF132" s="47"/>
      <c r="AG132" s="47"/>
      <c r="AH132" s="47"/>
      <c r="AI132" s="47"/>
      <c r="AJ132" s="47"/>
      <c r="AK132" s="47"/>
      <c r="AL132" s="47"/>
      <c r="AM132" s="47"/>
      <c r="AN132" s="47"/>
      <c r="AO132" s="47"/>
      <c r="AP132" s="47"/>
      <c r="AQ132" s="47"/>
      <c r="AR132" s="47"/>
      <c r="AS132" s="47"/>
      <c r="AT132" s="47"/>
      <c r="AU132" s="47"/>
      <c r="AV132" s="47"/>
      <c r="AW132" s="47"/>
      <c r="AX132" s="47"/>
      <c r="AY132" s="47"/>
      <c r="AZ132" s="47"/>
      <c r="BA132" s="47"/>
      <c r="BB132" s="47"/>
      <c r="BC132" s="47"/>
      <c r="BD132" s="47"/>
      <c r="BE132" s="47"/>
      <c r="BF132" s="47"/>
    </row>
    <row r="133" spans="1:58" s="48" customFormat="1">
      <c r="A133" s="45"/>
      <c r="B133" s="45"/>
      <c r="C133" s="45"/>
      <c r="D133" s="46"/>
      <c r="E133" s="46"/>
      <c r="F133" s="46"/>
      <c r="G133" s="46"/>
      <c r="H133" s="46"/>
      <c r="I133" s="46"/>
      <c r="J133" s="46"/>
      <c r="K133" s="46"/>
      <c r="L133" s="46"/>
      <c r="M133" s="46"/>
      <c r="N133" s="46"/>
      <c r="O133" s="46"/>
      <c r="P133" s="46"/>
      <c r="Q133" s="46"/>
      <c r="R133" s="46"/>
      <c r="S133" s="46"/>
      <c r="T133" s="46"/>
      <c r="U133" s="46"/>
      <c r="V133" s="46"/>
      <c r="W133" s="46"/>
      <c r="X133" s="47"/>
      <c r="Y133" s="47"/>
      <c r="Z133" s="47"/>
      <c r="AA133" s="47"/>
      <c r="AB133" s="47"/>
      <c r="AC133" s="47"/>
      <c r="AD133" s="47"/>
      <c r="AE133" s="47"/>
      <c r="AF133" s="47"/>
      <c r="AG133" s="47"/>
      <c r="AH133" s="47"/>
      <c r="AI133" s="47"/>
      <c r="AJ133" s="47"/>
      <c r="AK133" s="47"/>
      <c r="AL133" s="47"/>
      <c r="AM133" s="47"/>
      <c r="AN133" s="47"/>
      <c r="AO133" s="47"/>
      <c r="AP133" s="47"/>
      <c r="AQ133" s="47"/>
      <c r="AR133" s="47"/>
      <c r="AS133" s="47"/>
      <c r="AT133" s="47"/>
      <c r="AU133" s="47"/>
      <c r="AV133" s="47"/>
      <c r="AW133" s="47"/>
      <c r="AX133" s="47"/>
      <c r="AY133" s="47"/>
      <c r="AZ133" s="47"/>
      <c r="BA133" s="47"/>
      <c r="BB133" s="47"/>
      <c r="BC133" s="47"/>
      <c r="BD133" s="47"/>
      <c r="BE133" s="47"/>
      <c r="BF133" s="47"/>
    </row>
    <row r="134" spans="1:58" s="48" customFormat="1">
      <c r="A134" s="45"/>
      <c r="B134" s="45"/>
      <c r="C134" s="45"/>
      <c r="D134" s="46"/>
      <c r="E134" s="46"/>
      <c r="F134" s="46"/>
      <c r="G134" s="46"/>
      <c r="H134" s="46"/>
      <c r="I134" s="46"/>
      <c r="J134" s="46"/>
      <c r="K134" s="46"/>
      <c r="L134" s="46"/>
      <c r="M134" s="46"/>
      <c r="N134" s="46"/>
      <c r="O134" s="46"/>
      <c r="P134" s="46"/>
      <c r="Q134" s="46"/>
      <c r="R134" s="46"/>
      <c r="S134" s="46"/>
      <c r="T134" s="46"/>
      <c r="U134" s="46"/>
      <c r="V134" s="46"/>
      <c r="W134" s="46"/>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c r="AZ134" s="47"/>
      <c r="BA134" s="47"/>
      <c r="BB134" s="47"/>
      <c r="BC134" s="47"/>
      <c r="BD134" s="47"/>
      <c r="BE134" s="47"/>
      <c r="BF134" s="47"/>
    </row>
    <row r="135" spans="1:58" s="48" customFormat="1">
      <c r="A135" s="45"/>
      <c r="B135" s="45"/>
      <c r="C135" s="45"/>
      <c r="D135" s="46"/>
      <c r="E135" s="46"/>
      <c r="F135" s="46"/>
      <c r="G135" s="46"/>
      <c r="H135" s="46"/>
      <c r="I135" s="46"/>
      <c r="J135" s="46"/>
      <c r="K135" s="46"/>
      <c r="L135" s="46"/>
      <c r="M135" s="46"/>
      <c r="N135" s="46"/>
      <c r="O135" s="46"/>
      <c r="P135" s="46"/>
      <c r="Q135" s="46"/>
      <c r="R135" s="46"/>
      <c r="S135" s="46"/>
      <c r="T135" s="46"/>
      <c r="U135" s="46"/>
      <c r="V135" s="46"/>
      <c r="W135" s="46"/>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47"/>
      <c r="AV135" s="47"/>
      <c r="AW135" s="47"/>
      <c r="AX135" s="47"/>
      <c r="AY135" s="47"/>
      <c r="AZ135" s="47"/>
      <c r="BA135" s="47"/>
      <c r="BB135" s="47"/>
      <c r="BC135" s="47"/>
      <c r="BD135" s="47"/>
      <c r="BE135" s="47"/>
      <c r="BF135" s="47"/>
    </row>
    <row r="136" spans="1:58" s="48" customFormat="1">
      <c r="A136" s="45"/>
      <c r="B136" s="45"/>
      <c r="C136" s="45"/>
      <c r="D136" s="46"/>
      <c r="E136" s="46"/>
      <c r="F136" s="46"/>
      <c r="G136" s="46"/>
      <c r="H136" s="46"/>
      <c r="I136" s="46"/>
      <c r="J136" s="46"/>
      <c r="K136" s="46"/>
      <c r="L136" s="46"/>
      <c r="M136" s="46"/>
      <c r="N136" s="46"/>
      <c r="O136" s="46"/>
      <c r="P136" s="46"/>
      <c r="Q136" s="46"/>
      <c r="R136" s="46"/>
      <c r="S136" s="46"/>
      <c r="T136" s="46"/>
      <c r="U136" s="46"/>
      <c r="V136" s="46"/>
      <c r="W136" s="46"/>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c r="AZ136" s="47"/>
      <c r="BA136" s="47"/>
      <c r="BB136" s="47"/>
      <c r="BC136" s="47"/>
      <c r="BD136" s="47"/>
      <c r="BE136" s="47"/>
      <c r="BF136" s="47"/>
    </row>
    <row r="137" spans="1:58" s="48" customFormat="1">
      <c r="A137" s="45"/>
      <c r="B137" s="45"/>
      <c r="C137" s="45"/>
      <c r="D137" s="46"/>
      <c r="E137" s="46"/>
      <c r="F137" s="46"/>
      <c r="G137" s="46"/>
      <c r="H137" s="46"/>
      <c r="I137" s="46"/>
      <c r="J137" s="46"/>
      <c r="K137" s="46"/>
      <c r="L137" s="46"/>
      <c r="M137" s="46"/>
      <c r="N137" s="46"/>
      <c r="O137" s="46"/>
      <c r="P137" s="46"/>
      <c r="Q137" s="46"/>
      <c r="R137" s="46"/>
      <c r="S137" s="46"/>
      <c r="T137" s="46"/>
      <c r="U137" s="46"/>
      <c r="V137" s="46"/>
      <c r="W137" s="46"/>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row>
    <row r="138" spans="1:58" s="48" customFormat="1">
      <c r="A138" s="45"/>
      <c r="B138" s="45"/>
      <c r="C138" s="45"/>
      <c r="D138" s="46"/>
      <c r="E138" s="46"/>
      <c r="F138" s="46"/>
      <c r="G138" s="46"/>
      <c r="H138" s="46"/>
      <c r="I138" s="46"/>
      <c r="J138" s="46"/>
      <c r="K138" s="46"/>
      <c r="L138" s="46"/>
      <c r="M138" s="46"/>
      <c r="N138" s="46"/>
      <c r="O138" s="46"/>
      <c r="P138" s="46"/>
      <c r="Q138" s="46"/>
      <c r="R138" s="46"/>
      <c r="S138" s="46"/>
      <c r="T138" s="46"/>
      <c r="U138" s="46"/>
      <c r="V138" s="46"/>
      <c r="W138" s="46"/>
      <c r="X138" s="47"/>
      <c r="Y138" s="47"/>
      <c r="Z138" s="47"/>
      <c r="AA138" s="47"/>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c r="AZ138" s="47"/>
      <c r="BA138" s="47"/>
      <c r="BB138" s="47"/>
      <c r="BC138" s="47"/>
      <c r="BD138" s="47"/>
      <c r="BE138" s="47"/>
      <c r="BF138" s="47"/>
    </row>
    <row r="139" spans="1:58" s="48" customFormat="1">
      <c r="A139" s="45"/>
      <c r="B139" s="45"/>
      <c r="C139" s="45"/>
      <c r="D139" s="46"/>
      <c r="E139" s="46"/>
      <c r="F139" s="46"/>
      <c r="G139" s="46"/>
      <c r="H139" s="46"/>
      <c r="I139" s="46"/>
      <c r="J139" s="46"/>
      <c r="K139" s="46"/>
      <c r="L139" s="46"/>
      <c r="M139" s="46"/>
      <c r="N139" s="46"/>
      <c r="O139" s="46"/>
      <c r="P139" s="46"/>
      <c r="Q139" s="46"/>
      <c r="R139" s="46"/>
      <c r="S139" s="46"/>
      <c r="T139" s="46"/>
      <c r="U139" s="46"/>
      <c r="V139" s="46"/>
      <c r="W139" s="46"/>
      <c r="X139" s="47"/>
      <c r="Y139" s="47"/>
      <c r="Z139" s="47"/>
      <c r="AA139" s="47"/>
      <c r="AB139" s="47"/>
      <c r="AC139" s="47"/>
      <c r="AD139" s="47"/>
      <c r="AE139" s="47"/>
      <c r="AF139" s="47"/>
      <c r="AG139" s="47"/>
      <c r="AH139" s="47"/>
      <c r="AI139" s="47"/>
      <c r="AJ139" s="47"/>
      <c r="AK139" s="47"/>
      <c r="AL139" s="47"/>
      <c r="AM139" s="47"/>
      <c r="AN139" s="47"/>
      <c r="AO139" s="47"/>
      <c r="AP139" s="47"/>
      <c r="AQ139" s="47"/>
      <c r="AR139" s="47"/>
      <c r="AS139" s="47"/>
      <c r="AT139" s="47"/>
      <c r="AU139" s="47"/>
      <c r="AV139" s="47"/>
      <c r="AW139" s="47"/>
      <c r="AX139" s="47"/>
      <c r="AY139" s="47"/>
      <c r="AZ139" s="47"/>
      <c r="BA139" s="47"/>
      <c r="BB139" s="47"/>
      <c r="BC139" s="47"/>
      <c r="BD139" s="47"/>
      <c r="BE139" s="47"/>
      <c r="BF139" s="47"/>
    </row>
    <row r="140" spans="1:58" s="48" customFormat="1">
      <c r="A140" s="45"/>
      <c r="B140" s="45"/>
      <c r="C140" s="45"/>
      <c r="D140" s="46"/>
      <c r="E140" s="46"/>
      <c r="F140" s="46"/>
      <c r="G140" s="46"/>
      <c r="H140" s="46"/>
      <c r="I140" s="46"/>
      <c r="J140" s="46"/>
      <c r="K140" s="46"/>
      <c r="L140" s="46"/>
      <c r="M140" s="46"/>
      <c r="N140" s="46"/>
      <c r="O140" s="46"/>
      <c r="P140" s="46"/>
      <c r="Q140" s="46"/>
      <c r="R140" s="46"/>
      <c r="S140" s="46"/>
      <c r="T140" s="46"/>
      <c r="U140" s="46"/>
      <c r="V140" s="46"/>
      <c r="W140" s="46"/>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row>
    <row r="141" spans="1:58" s="48" customFormat="1">
      <c r="A141" s="45"/>
      <c r="B141" s="45"/>
      <c r="C141" s="45"/>
      <c r="D141" s="46"/>
      <c r="E141" s="46"/>
      <c r="F141" s="46"/>
      <c r="G141" s="46"/>
      <c r="H141" s="46"/>
      <c r="I141" s="46"/>
      <c r="J141" s="46"/>
      <c r="K141" s="46"/>
      <c r="L141" s="46"/>
      <c r="M141" s="46"/>
      <c r="N141" s="46"/>
      <c r="O141" s="46"/>
      <c r="P141" s="46"/>
      <c r="Q141" s="46"/>
      <c r="R141" s="46"/>
      <c r="S141" s="46"/>
      <c r="T141" s="46"/>
      <c r="U141" s="46"/>
      <c r="V141" s="46"/>
      <c r="W141" s="46"/>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row>
    <row r="142" spans="1:58" s="48" customFormat="1">
      <c r="A142" s="45"/>
      <c r="B142" s="45"/>
      <c r="C142" s="45"/>
      <c r="D142" s="46"/>
      <c r="E142" s="46"/>
      <c r="F142" s="46"/>
      <c r="G142" s="46"/>
      <c r="H142" s="46"/>
      <c r="I142" s="46"/>
      <c r="J142" s="46"/>
      <c r="K142" s="46"/>
      <c r="L142" s="46"/>
      <c r="M142" s="46"/>
      <c r="N142" s="46"/>
      <c r="O142" s="46"/>
      <c r="P142" s="46"/>
      <c r="Q142" s="46"/>
      <c r="R142" s="46"/>
      <c r="S142" s="46"/>
      <c r="T142" s="46"/>
      <c r="U142" s="46"/>
      <c r="V142" s="46"/>
      <c r="W142" s="46"/>
      <c r="X142" s="47"/>
      <c r="Y142" s="47"/>
      <c r="Z142" s="47"/>
      <c r="AA142" s="47"/>
      <c r="AB142" s="47"/>
      <c r="AC142" s="47"/>
      <c r="AD142" s="47"/>
      <c r="AE142" s="47"/>
      <c r="AF142" s="47"/>
      <c r="AG142" s="47"/>
      <c r="AH142" s="47"/>
      <c r="AI142" s="47"/>
      <c r="AJ142" s="47"/>
      <c r="AK142" s="47"/>
      <c r="AL142" s="47"/>
      <c r="AM142" s="47"/>
      <c r="AN142" s="47"/>
      <c r="AO142" s="47"/>
      <c r="AP142" s="47"/>
      <c r="AQ142" s="47"/>
      <c r="AR142" s="47"/>
      <c r="AS142" s="47"/>
      <c r="AT142" s="47"/>
      <c r="AU142" s="47"/>
      <c r="AV142" s="47"/>
      <c r="AW142" s="47"/>
      <c r="AX142" s="47"/>
      <c r="AY142" s="47"/>
      <c r="AZ142" s="47"/>
      <c r="BA142" s="47"/>
      <c r="BB142" s="47"/>
      <c r="BC142" s="47"/>
      <c r="BD142" s="47"/>
      <c r="BE142" s="47"/>
      <c r="BF142" s="47"/>
    </row>
    <row r="143" spans="1:58" s="48" customFormat="1">
      <c r="A143" s="45"/>
      <c r="B143" s="45"/>
      <c r="C143" s="45"/>
      <c r="D143" s="46"/>
      <c r="E143" s="46"/>
      <c r="F143" s="46"/>
      <c r="G143" s="46"/>
      <c r="H143" s="46"/>
      <c r="I143" s="46"/>
      <c r="J143" s="46"/>
      <c r="K143" s="46"/>
      <c r="L143" s="46"/>
      <c r="M143" s="46"/>
      <c r="N143" s="46"/>
      <c r="O143" s="46"/>
      <c r="P143" s="46"/>
      <c r="Q143" s="46"/>
      <c r="R143" s="46"/>
      <c r="S143" s="46"/>
      <c r="T143" s="46"/>
      <c r="U143" s="46"/>
      <c r="V143" s="46"/>
      <c r="W143" s="46"/>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c r="AX143" s="47"/>
      <c r="AY143" s="47"/>
      <c r="AZ143" s="47"/>
      <c r="BA143" s="47"/>
      <c r="BB143" s="47"/>
      <c r="BC143" s="47"/>
      <c r="BD143" s="47"/>
      <c r="BE143" s="47"/>
      <c r="BF143" s="47"/>
    </row>
    <row r="144" spans="1:58" s="48" customFormat="1">
      <c r="A144" s="45"/>
      <c r="B144" s="45"/>
      <c r="C144" s="45"/>
      <c r="D144" s="46"/>
      <c r="E144" s="46"/>
      <c r="F144" s="46"/>
      <c r="G144" s="46"/>
      <c r="H144" s="46"/>
      <c r="I144" s="46"/>
      <c r="J144" s="46"/>
      <c r="K144" s="46"/>
      <c r="L144" s="46"/>
      <c r="M144" s="46"/>
      <c r="N144" s="46"/>
      <c r="O144" s="46"/>
      <c r="P144" s="46"/>
      <c r="Q144" s="46"/>
      <c r="R144" s="46"/>
      <c r="S144" s="46"/>
      <c r="T144" s="46"/>
      <c r="U144" s="46"/>
      <c r="V144" s="46"/>
      <c r="W144" s="46"/>
      <c r="X144" s="47"/>
      <c r="Y144" s="47"/>
      <c r="Z144" s="47"/>
      <c r="AA144" s="47"/>
      <c r="AB144" s="47"/>
      <c r="AC144" s="47"/>
      <c r="AD144" s="47"/>
      <c r="AE144" s="47"/>
      <c r="AF144" s="47"/>
      <c r="AG144" s="47"/>
      <c r="AH144" s="47"/>
      <c r="AI144" s="47"/>
      <c r="AJ144" s="47"/>
      <c r="AK144" s="47"/>
      <c r="AL144" s="47"/>
      <c r="AM144" s="47"/>
      <c r="AN144" s="47"/>
      <c r="AO144" s="47"/>
      <c r="AP144" s="47"/>
      <c r="AQ144" s="47"/>
      <c r="AR144" s="47"/>
      <c r="AS144" s="47"/>
      <c r="AT144" s="47"/>
      <c r="AU144" s="47"/>
      <c r="AV144" s="47"/>
      <c r="AW144" s="47"/>
      <c r="AX144" s="47"/>
      <c r="AY144" s="47"/>
      <c r="AZ144" s="47"/>
      <c r="BA144" s="47"/>
      <c r="BB144" s="47"/>
      <c r="BC144" s="47"/>
      <c r="BD144" s="47"/>
      <c r="BE144" s="47"/>
      <c r="BF144" s="47"/>
    </row>
    <row r="145" spans="1:58" s="48" customFormat="1">
      <c r="A145" s="45"/>
      <c r="B145" s="45"/>
      <c r="C145" s="45"/>
      <c r="D145" s="46"/>
      <c r="E145" s="46"/>
      <c r="F145" s="46"/>
      <c r="G145" s="46"/>
      <c r="H145" s="46"/>
      <c r="I145" s="46"/>
      <c r="J145" s="46"/>
      <c r="K145" s="46"/>
      <c r="L145" s="46"/>
      <c r="M145" s="46"/>
      <c r="N145" s="46"/>
      <c r="O145" s="46"/>
      <c r="P145" s="46"/>
      <c r="Q145" s="46"/>
      <c r="R145" s="46"/>
      <c r="S145" s="46"/>
      <c r="T145" s="46"/>
      <c r="U145" s="46"/>
      <c r="V145" s="46"/>
      <c r="W145" s="46"/>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row>
    <row r="146" spans="1:58" s="48" customFormat="1">
      <c r="A146" s="45"/>
      <c r="B146" s="45"/>
      <c r="C146" s="45"/>
      <c r="D146" s="46"/>
      <c r="E146" s="46"/>
      <c r="F146" s="46"/>
      <c r="G146" s="46"/>
      <c r="H146" s="46"/>
      <c r="I146" s="46"/>
      <c r="J146" s="46"/>
      <c r="K146" s="46"/>
      <c r="L146" s="46"/>
      <c r="M146" s="46"/>
      <c r="N146" s="46"/>
      <c r="O146" s="46"/>
      <c r="P146" s="46"/>
      <c r="Q146" s="46"/>
      <c r="R146" s="46"/>
      <c r="S146" s="46"/>
      <c r="T146" s="46"/>
      <c r="U146" s="46"/>
      <c r="V146" s="46"/>
      <c r="W146" s="46"/>
      <c r="X146" s="47"/>
      <c r="Y146" s="47"/>
      <c r="Z146" s="47"/>
      <c r="AA146" s="47"/>
      <c r="AB146" s="47"/>
      <c r="AC146" s="47"/>
      <c r="AD146" s="47"/>
      <c r="AE146" s="47"/>
      <c r="AF146" s="47"/>
      <c r="AG146" s="47"/>
      <c r="AH146" s="47"/>
      <c r="AI146" s="47"/>
      <c r="AJ146" s="47"/>
      <c r="AK146" s="47"/>
      <c r="AL146" s="47"/>
      <c r="AM146" s="47"/>
      <c r="AN146" s="47"/>
      <c r="AO146" s="47"/>
      <c r="AP146" s="47"/>
      <c r="AQ146" s="47"/>
      <c r="AR146" s="47"/>
      <c r="AS146" s="47"/>
      <c r="AT146" s="47"/>
      <c r="AU146" s="47"/>
      <c r="AV146" s="47"/>
      <c r="AW146" s="47"/>
      <c r="AX146" s="47"/>
      <c r="AY146" s="47"/>
      <c r="AZ146" s="47"/>
      <c r="BA146" s="47"/>
      <c r="BB146" s="47"/>
      <c r="BC146" s="47"/>
      <c r="BD146" s="47"/>
      <c r="BE146" s="47"/>
      <c r="BF146" s="47"/>
    </row>
    <row r="147" spans="1:58" s="48" customFormat="1">
      <c r="A147" s="45"/>
      <c r="B147" s="45"/>
      <c r="C147" s="45"/>
      <c r="D147" s="46"/>
      <c r="E147" s="46"/>
      <c r="F147" s="46"/>
      <c r="G147" s="46"/>
      <c r="H147" s="46"/>
      <c r="I147" s="46"/>
      <c r="J147" s="46"/>
      <c r="K147" s="46"/>
      <c r="L147" s="46"/>
      <c r="M147" s="46"/>
      <c r="N147" s="46"/>
      <c r="O147" s="46"/>
      <c r="P147" s="46"/>
      <c r="Q147" s="46"/>
      <c r="R147" s="46"/>
      <c r="S147" s="46"/>
      <c r="T147" s="46"/>
      <c r="U147" s="46"/>
      <c r="V147" s="46"/>
      <c r="W147" s="46"/>
      <c r="X147" s="47"/>
      <c r="Y147" s="47"/>
      <c r="Z147" s="47"/>
      <c r="AA147" s="4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row>
    <row r="148" spans="1:58" s="48" customFormat="1">
      <c r="A148" s="45"/>
      <c r="B148" s="45"/>
      <c r="C148" s="45"/>
      <c r="D148" s="46"/>
      <c r="E148" s="46"/>
      <c r="F148" s="46"/>
      <c r="G148" s="46"/>
      <c r="H148" s="46"/>
      <c r="I148" s="46"/>
      <c r="J148" s="46"/>
      <c r="K148" s="46"/>
      <c r="L148" s="46"/>
      <c r="M148" s="46"/>
      <c r="N148" s="46"/>
      <c r="O148" s="46"/>
      <c r="P148" s="46"/>
      <c r="Q148" s="46"/>
      <c r="R148" s="46"/>
      <c r="S148" s="46"/>
      <c r="T148" s="46"/>
      <c r="U148" s="46"/>
      <c r="V148" s="46"/>
      <c r="W148" s="46"/>
      <c r="X148" s="47"/>
      <c r="Y148" s="47"/>
      <c r="Z148" s="47"/>
      <c r="AA148" s="47"/>
      <c r="AB148" s="47"/>
      <c r="AC148" s="47"/>
      <c r="AD148" s="47"/>
      <c r="AE148" s="47"/>
      <c r="AF148" s="47"/>
      <c r="AG148" s="47"/>
      <c r="AH148" s="47"/>
      <c r="AI148" s="47"/>
      <c r="AJ148" s="47"/>
      <c r="AK148" s="47"/>
      <c r="AL148" s="47"/>
      <c r="AM148" s="47"/>
      <c r="AN148" s="47"/>
      <c r="AO148" s="47"/>
      <c r="AP148" s="47"/>
      <c r="AQ148" s="47"/>
      <c r="AR148" s="47"/>
      <c r="AS148" s="47"/>
      <c r="AT148" s="47"/>
      <c r="AU148" s="47"/>
      <c r="AV148" s="47"/>
      <c r="AW148" s="47"/>
      <c r="AX148" s="47"/>
      <c r="AY148" s="47"/>
      <c r="AZ148" s="47"/>
      <c r="BA148" s="47"/>
      <c r="BB148" s="47"/>
      <c r="BC148" s="47"/>
      <c r="BD148" s="47"/>
      <c r="BE148" s="47"/>
      <c r="BF148" s="47"/>
    </row>
    <row r="149" spans="1:58" s="48" customFormat="1">
      <c r="A149" s="45"/>
      <c r="B149" s="45"/>
      <c r="C149" s="45"/>
      <c r="D149" s="46"/>
      <c r="E149" s="46"/>
      <c r="F149" s="46"/>
      <c r="G149" s="46"/>
      <c r="H149" s="46"/>
      <c r="I149" s="46"/>
      <c r="J149" s="46"/>
      <c r="K149" s="46"/>
      <c r="L149" s="46"/>
      <c r="M149" s="46"/>
      <c r="N149" s="46"/>
      <c r="O149" s="46"/>
      <c r="P149" s="46"/>
      <c r="Q149" s="46"/>
      <c r="R149" s="46"/>
      <c r="S149" s="46"/>
      <c r="T149" s="46"/>
      <c r="U149" s="46"/>
      <c r="V149" s="46"/>
      <c r="W149" s="46"/>
      <c r="X149" s="47"/>
      <c r="Y149" s="47"/>
      <c r="Z149" s="47"/>
      <c r="AA149" s="4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c r="AX149" s="47"/>
      <c r="AY149" s="47"/>
      <c r="AZ149" s="47"/>
      <c r="BA149" s="47"/>
      <c r="BB149" s="47"/>
      <c r="BC149" s="47"/>
      <c r="BD149" s="47"/>
      <c r="BE149" s="47"/>
      <c r="BF149" s="47"/>
    </row>
    <row r="150" spans="1:58" s="48" customFormat="1">
      <c r="A150" s="45"/>
      <c r="B150" s="45"/>
      <c r="C150" s="45"/>
      <c r="D150" s="46"/>
      <c r="E150" s="46"/>
      <c r="F150" s="46"/>
      <c r="G150" s="46"/>
      <c r="H150" s="46"/>
      <c r="I150" s="46"/>
      <c r="J150" s="46"/>
      <c r="K150" s="46"/>
      <c r="L150" s="46"/>
      <c r="M150" s="46"/>
      <c r="N150" s="46"/>
      <c r="O150" s="46"/>
      <c r="P150" s="46"/>
      <c r="Q150" s="46"/>
      <c r="R150" s="46"/>
      <c r="S150" s="46"/>
      <c r="T150" s="46"/>
      <c r="U150" s="46"/>
      <c r="V150" s="46"/>
      <c r="W150" s="46"/>
      <c r="X150" s="47"/>
      <c r="Y150" s="47"/>
      <c r="Z150" s="47"/>
      <c r="AA150" s="47"/>
      <c r="AB150" s="47"/>
      <c r="AC150" s="47"/>
      <c r="AD150" s="47"/>
      <c r="AE150" s="47"/>
      <c r="AF150" s="47"/>
      <c r="AG150" s="47"/>
      <c r="AH150" s="47"/>
      <c r="AI150" s="47"/>
      <c r="AJ150" s="47"/>
      <c r="AK150" s="47"/>
      <c r="AL150" s="47"/>
      <c r="AM150" s="47"/>
      <c r="AN150" s="47"/>
      <c r="AO150" s="47"/>
      <c r="AP150" s="47"/>
      <c r="AQ150" s="47"/>
      <c r="AR150" s="47"/>
      <c r="AS150" s="47"/>
      <c r="AT150" s="47"/>
      <c r="AU150" s="47"/>
      <c r="AV150" s="47"/>
      <c r="AW150" s="47"/>
      <c r="AX150" s="47"/>
      <c r="AY150" s="47"/>
      <c r="AZ150" s="47"/>
      <c r="BA150" s="47"/>
      <c r="BB150" s="47"/>
      <c r="BC150" s="47"/>
      <c r="BD150" s="47"/>
      <c r="BE150" s="47"/>
      <c r="BF150" s="47"/>
    </row>
    <row r="151" spans="1:58" s="48" customFormat="1">
      <c r="A151" s="45"/>
      <c r="B151" s="45"/>
      <c r="C151" s="45"/>
      <c r="D151" s="46"/>
      <c r="E151" s="46"/>
      <c r="F151" s="46"/>
      <c r="G151" s="46"/>
      <c r="H151" s="46"/>
      <c r="I151" s="46"/>
      <c r="J151" s="46"/>
      <c r="K151" s="46"/>
      <c r="L151" s="46"/>
      <c r="M151" s="46"/>
      <c r="N151" s="46"/>
      <c r="O151" s="46"/>
      <c r="P151" s="46"/>
      <c r="Q151" s="46"/>
      <c r="R151" s="46"/>
      <c r="S151" s="46"/>
      <c r="T151" s="46"/>
      <c r="U151" s="46"/>
      <c r="V151" s="46"/>
      <c r="W151" s="46"/>
      <c r="X151" s="47"/>
      <c r="Y151" s="47"/>
      <c r="Z151" s="47"/>
      <c r="AA151" s="47"/>
      <c r="AB151" s="47"/>
      <c r="AC151" s="47"/>
      <c r="AD151" s="47"/>
      <c r="AE151" s="47"/>
      <c r="AF151" s="47"/>
      <c r="AG151" s="47"/>
      <c r="AH151" s="47"/>
      <c r="AI151" s="47"/>
      <c r="AJ151" s="47"/>
      <c r="AK151" s="47"/>
      <c r="AL151" s="47"/>
      <c r="AM151" s="47"/>
      <c r="AN151" s="47"/>
      <c r="AO151" s="47"/>
      <c r="AP151" s="47"/>
      <c r="AQ151" s="47"/>
      <c r="AR151" s="47"/>
      <c r="AS151" s="47"/>
      <c r="AT151" s="47"/>
      <c r="AU151" s="47"/>
      <c r="AV151" s="47"/>
      <c r="AW151" s="47"/>
      <c r="AX151" s="47"/>
      <c r="AY151" s="47"/>
      <c r="AZ151" s="47"/>
      <c r="BA151" s="47"/>
      <c r="BB151" s="47"/>
      <c r="BC151" s="47"/>
      <c r="BD151" s="47"/>
      <c r="BE151" s="47"/>
      <c r="BF151" s="47"/>
    </row>
    <row r="152" spans="1:58" s="48" customFormat="1">
      <c r="A152" s="45"/>
      <c r="B152" s="45"/>
      <c r="C152" s="45"/>
      <c r="D152" s="46"/>
      <c r="E152" s="46"/>
      <c r="F152" s="46"/>
      <c r="G152" s="46"/>
      <c r="H152" s="46"/>
      <c r="I152" s="46"/>
      <c r="J152" s="46"/>
      <c r="K152" s="46"/>
      <c r="L152" s="46"/>
      <c r="M152" s="46"/>
      <c r="N152" s="46"/>
      <c r="O152" s="46"/>
      <c r="P152" s="46"/>
      <c r="Q152" s="46"/>
      <c r="R152" s="46"/>
      <c r="S152" s="46"/>
      <c r="T152" s="46"/>
      <c r="U152" s="46"/>
      <c r="V152" s="46"/>
      <c r="W152" s="46"/>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c r="BA152" s="47"/>
      <c r="BB152" s="47"/>
      <c r="BC152" s="47"/>
      <c r="BD152" s="47"/>
      <c r="BE152" s="47"/>
      <c r="BF152" s="47"/>
    </row>
    <row r="153" spans="1:58" s="48" customFormat="1">
      <c r="A153" s="45"/>
      <c r="B153" s="45"/>
      <c r="C153" s="45"/>
      <c r="D153" s="46"/>
      <c r="E153" s="46"/>
      <c r="F153" s="46"/>
      <c r="G153" s="46"/>
      <c r="H153" s="46"/>
      <c r="I153" s="46"/>
      <c r="J153" s="46"/>
      <c r="K153" s="46"/>
      <c r="L153" s="46"/>
      <c r="M153" s="46"/>
      <c r="N153" s="46"/>
      <c r="O153" s="46"/>
      <c r="P153" s="46"/>
      <c r="Q153" s="46"/>
      <c r="R153" s="46"/>
      <c r="S153" s="46"/>
      <c r="T153" s="46"/>
      <c r="U153" s="46"/>
      <c r="V153" s="46"/>
      <c r="W153" s="46"/>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47"/>
      <c r="BA153" s="47"/>
      <c r="BB153" s="47"/>
      <c r="BC153" s="47"/>
      <c r="BD153" s="47"/>
      <c r="BE153" s="47"/>
      <c r="BF153" s="47"/>
    </row>
    <row r="154" spans="1:58" s="48" customFormat="1">
      <c r="A154" s="45"/>
      <c r="B154" s="45"/>
      <c r="C154" s="45"/>
      <c r="D154" s="46"/>
      <c r="E154" s="46"/>
      <c r="F154" s="46"/>
      <c r="G154" s="46"/>
      <c r="H154" s="46"/>
      <c r="I154" s="46"/>
      <c r="J154" s="46"/>
      <c r="K154" s="46"/>
      <c r="L154" s="46"/>
      <c r="M154" s="46"/>
      <c r="N154" s="46"/>
      <c r="O154" s="46"/>
      <c r="P154" s="46"/>
      <c r="Q154" s="46"/>
      <c r="R154" s="46"/>
      <c r="S154" s="46"/>
      <c r="T154" s="46"/>
      <c r="U154" s="46"/>
      <c r="V154" s="46"/>
      <c r="W154" s="46"/>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c r="BA154" s="47"/>
      <c r="BB154" s="47"/>
      <c r="BC154" s="47"/>
      <c r="BD154" s="47"/>
      <c r="BE154" s="47"/>
      <c r="BF154" s="47"/>
    </row>
    <row r="155" spans="1:58" s="48" customFormat="1">
      <c r="A155" s="45"/>
      <c r="B155" s="45"/>
      <c r="C155" s="45"/>
      <c r="D155" s="46"/>
      <c r="E155" s="46"/>
      <c r="F155" s="46"/>
      <c r="G155" s="46"/>
      <c r="H155" s="46"/>
      <c r="I155" s="46"/>
      <c r="J155" s="46"/>
      <c r="K155" s="46"/>
      <c r="L155" s="46"/>
      <c r="M155" s="46"/>
      <c r="N155" s="46"/>
      <c r="O155" s="46"/>
      <c r="P155" s="46"/>
      <c r="Q155" s="46"/>
      <c r="R155" s="46"/>
      <c r="S155" s="46"/>
      <c r="T155" s="46"/>
      <c r="U155" s="46"/>
      <c r="V155" s="46"/>
      <c r="W155" s="46"/>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c r="BE155" s="47"/>
      <c r="BF155" s="47"/>
    </row>
    <row r="156" spans="1:58" s="48" customFormat="1">
      <c r="A156" s="45"/>
      <c r="B156" s="45"/>
      <c r="C156" s="45"/>
      <c r="D156" s="46"/>
      <c r="E156" s="46"/>
      <c r="F156" s="46"/>
      <c r="G156" s="46"/>
      <c r="H156" s="46"/>
      <c r="I156" s="46"/>
      <c r="J156" s="46"/>
      <c r="K156" s="46"/>
      <c r="L156" s="46"/>
      <c r="M156" s="46"/>
      <c r="N156" s="46"/>
      <c r="O156" s="46"/>
      <c r="P156" s="46"/>
      <c r="Q156" s="46"/>
      <c r="R156" s="46"/>
      <c r="S156" s="46"/>
      <c r="T156" s="46"/>
      <c r="U156" s="46"/>
      <c r="V156" s="46"/>
      <c r="W156" s="46"/>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c r="BE156" s="47"/>
      <c r="BF156" s="47"/>
    </row>
    <row r="157" spans="1:58" s="48" customFormat="1">
      <c r="A157" s="45"/>
      <c r="B157" s="45"/>
      <c r="C157" s="45"/>
      <c r="D157" s="46"/>
      <c r="E157" s="46"/>
      <c r="F157" s="46"/>
      <c r="G157" s="46"/>
      <c r="H157" s="46"/>
      <c r="I157" s="46"/>
      <c r="J157" s="46"/>
      <c r="K157" s="46"/>
      <c r="L157" s="46"/>
      <c r="M157" s="46"/>
      <c r="N157" s="46"/>
      <c r="O157" s="46"/>
      <c r="P157" s="46"/>
      <c r="Q157" s="46"/>
      <c r="R157" s="46"/>
      <c r="S157" s="46"/>
      <c r="T157" s="46"/>
      <c r="U157" s="46"/>
      <c r="V157" s="46"/>
      <c r="W157" s="46"/>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c r="BB157" s="47"/>
      <c r="BC157" s="47"/>
      <c r="BD157" s="47"/>
      <c r="BE157" s="47"/>
      <c r="BF157" s="47"/>
    </row>
    <row r="158" spans="1:58" s="48" customFormat="1">
      <c r="A158" s="45"/>
      <c r="B158" s="45"/>
      <c r="C158" s="45"/>
      <c r="D158" s="46"/>
      <c r="E158" s="46"/>
      <c r="F158" s="46"/>
      <c r="G158" s="46"/>
      <c r="H158" s="46"/>
      <c r="I158" s="46"/>
      <c r="J158" s="46"/>
      <c r="K158" s="46"/>
      <c r="L158" s="46"/>
      <c r="M158" s="46"/>
      <c r="N158" s="46"/>
      <c r="O158" s="46"/>
      <c r="P158" s="46"/>
      <c r="Q158" s="46"/>
      <c r="R158" s="46"/>
      <c r="S158" s="46"/>
      <c r="T158" s="46"/>
      <c r="U158" s="46"/>
      <c r="V158" s="46"/>
      <c r="W158" s="46"/>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47"/>
      <c r="BA158" s="47"/>
      <c r="BB158" s="47"/>
      <c r="BC158" s="47"/>
      <c r="BD158" s="47"/>
      <c r="BE158" s="47"/>
      <c r="BF158" s="47"/>
    </row>
    <row r="159" spans="1:58" s="48" customFormat="1">
      <c r="A159" s="45"/>
      <c r="B159" s="45"/>
      <c r="C159" s="45"/>
      <c r="D159" s="46"/>
      <c r="E159" s="46"/>
      <c r="F159" s="46"/>
      <c r="G159" s="46"/>
      <c r="H159" s="46"/>
      <c r="I159" s="46"/>
      <c r="J159" s="46"/>
      <c r="K159" s="46"/>
      <c r="L159" s="46"/>
      <c r="M159" s="46"/>
      <c r="N159" s="46"/>
      <c r="O159" s="46"/>
      <c r="P159" s="46"/>
      <c r="Q159" s="46"/>
      <c r="R159" s="46"/>
      <c r="S159" s="46"/>
      <c r="T159" s="46"/>
      <c r="U159" s="46"/>
      <c r="V159" s="46"/>
      <c r="W159" s="46"/>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c r="BA159" s="47"/>
      <c r="BB159" s="47"/>
      <c r="BC159" s="47"/>
      <c r="BD159" s="47"/>
      <c r="BE159" s="47"/>
      <c r="BF159" s="47"/>
    </row>
    <row r="160" spans="1:58" s="48" customFormat="1">
      <c r="A160" s="45"/>
      <c r="B160" s="45"/>
      <c r="C160" s="45"/>
      <c r="D160" s="46"/>
      <c r="E160" s="46"/>
      <c r="F160" s="46"/>
      <c r="G160" s="46"/>
      <c r="H160" s="46"/>
      <c r="I160" s="46"/>
      <c r="J160" s="46"/>
      <c r="K160" s="46"/>
      <c r="L160" s="46"/>
      <c r="M160" s="46"/>
      <c r="N160" s="46"/>
      <c r="O160" s="46"/>
      <c r="P160" s="46"/>
      <c r="Q160" s="46"/>
      <c r="R160" s="46"/>
      <c r="S160" s="46"/>
      <c r="T160" s="46"/>
      <c r="U160" s="46"/>
      <c r="V160" s="46"/>
      <c r="W160" s="46"/>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c r="BA160" s="47"/>
      <c r="BB160" s="47"/>
      <c r="BC160" s="47"/>
      <c r="BD160" s="47"/>
      <c r="BE160" s="47"/>
      <c r="BF160" s="47"/>
    </row>
    <row r="161" spans="1:58" s="48" customFormat="1">
      <c r="A161" s="45"/>
      <c r="B161" s="45"/>
      <c r="C161" s="45"/>
      <c r="D161" s="46"/>
      <c r="E161" s="46"/>
      <c r="F161" s="46"/>
      <c r="G161" s="46"/>
      <c r="H161" s="46"/>
      <c r="I161" s="46"/>
      <c r="J161" s="46"/>
      <c r="K161" s="46"/>
      <c r="L161" s="46"/>
      <c r="M161" s="46"/>
      <c r="N161" s="46"/>
      <c r="O161" s="46"/>
      <c r="P161" s="46"/>
      <c r="Q161" s="46"/>
      <c r="R161" s="46"/>
      <c r="S161" s="46"/>
      <c r="T161" s="46"/>
      <c r="U161" s="46"/>
      <c r="V161" s="46"/>
      <c r="W161" s="46"/>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row>
    <row r="162" spans="1:58" s="48" customFormat="1">
      <c r="A162" s="45"/>
      <c r="B162" s="45"/>
      <c r="C162" s="45"/>
      <c r="D162" s="46"/>
      <c r="E162" s="46"/>
      <c r="F162" s="46"/>
      <c r="G162" s="46"/>
      <c r="H162" s="46"/>
      <c r="I162" s="46"/>
      <c r="J162" s="46"/>
      <c r="K162" s="46"/>
      <c r="L162" s="46"/>
      <c r="M162" s="46"/>
      <c r="N162" s="46"/>
      <c r="O162" s="46"/>
      <c r="P162" s="46"/>
      <c r="Q162" s="46"/>
      <c r="R162" s="46"/>
      <c r="S162" s="46"/>
      <c r="T162" s="46"/>
      <c r="U162" s="46"/>
      <c r="V162" s="46"/>
      <c r="W162" s="46"/>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row>
    <row r="163" spans="1:58" s="48" customFormat="1">
      <c r="A163" s="45"/>
      <c r="B163" s="45"/>
      <c r="C163" s="45"/>
      <c r="D163" s="46"/>
      <c r="E163" s="46"/>
      <c r="F163" s="46"/>
      <c r="G163" s="46"/>
      <c r="H163" s="46"/>
      <c r="I163" s="46"/>
      <c r="J163" s="46"/>
      <c r="K163" s="46"/>
      <c r="L163" s="46"/>
      <c r="M163" s="46"/>
      <c r="N163" s="46"/>
      <c r="O163" s="46"/>
      <c r="P163" s="46"/>
      <c r="Q163" s="46"/>
      <c r="R163" s="46"/>
      <c r="S163" s="46"/>
      <c r="T163" s="46"/>
      <c r="U163" s="46"/>
      <c r="V163" s="46"/>
      <c r="W163" s="46"/>
      <c r="X163" s="47"/>
      <c r="Y163" s="47"/>
      <c r="Z163" s="47"/>
      <c r="AA163" s="47"/>
      <c r="AB163" s="47"/>
      <c r="AC163" s="47"/>
      <c r="AD163" s="47"/>
      <c r="AE163" s="47"/>
      <c r="AF163" s="47"/>
      <c r="AG163" s="47"/>
      <c r="AH163" s="47"/>
      <c r="AI163" s="47"/>
      <c r="AJ163" s="47"/>
      <c r="AK163" s="47"/>
      <c r="AL163" s="47"/>
      <c r="AM163" s="47"/>
      <c r="AN163" s="47"/>
      <c r="AO163" s="47"/>
      <c r="AP163" s="47"/>
      <c r="AQ163" s="47"/>
      <c r="AR163" s="47"/>
      <c r="AS163" s="47"/>
      <c r="AT163" s="47"/>
      <c r="AU163" s="47"/>
      <c r="AV163" s="47"/>
      <c r="AW163" s="47"/>
      <c r="AX163" s="47"/>
      <c r="AY163" s="47"/>
      <c r="AZ163" s="47"/>
      <c r="BA163" s="47"/>
      <c r="BB163" s="47"/>
      <c r="BC163" s="47"/>
      <c r="BD163" s="47"/>
      <c r="BE163" s="47"/>
      <c r="BF163" s="47"/>
    </row>
    <row r="164" spans="1:58" s="48" customFormat="1">
      <c r="A164" s="45"/>
      <c r="B164" s="45"/>
      <c r="C164" s="45"/>
      <c r="D164" s="46"/>
      <c r="E164" s="46"/>
      <c r="F164" s="46"/>
      <c r="G164" s="46"/>
      <c r="H164" s="46"/>
      <c r="I164" s="46"/>
      <c r="J164" s="46"/>
      <c r="K164" s="46"/>
      <c r="L164" s="46"/>
      <c r="M164" s="46"/>
      <c r="N164" s="46"/>
      <c r="O164" s="46"/>
      <c r="P164" s="46"/>
      <c r="Q164" s="46"/>
      <c r="R164" s="46"/>
      <c r="S164" s="46"/>
      <c r="T164" s="46"/>
      <c r="U164" s="46"/>
      <c r="V164" s="46"/>
      <c r="W164" s="46"/>
      <c r="X164" s="47"/>
      <c r="Y164" s="47"/>
      <c r="Z164" s="47"/>
      <c r="AA164" s="4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c r="AX164" s="47"/>
      <c r="AY164" s="47"/>
      <c r="AZ164" s="47"/>
      <c r="BA164" s="47"/>
      <c r="BB164" s="47"/>
      <c r="BC164" s="47"/>
      <c r="BD164" s="47"/>
      <c r="BE164" s="47"/>
      <c r="BF164" s="47"/>
    </row>
    <row r="165" spans="1:58" s="48" customFormat="1">
      <c r="A165" s="45"/>
      <c r="B165" s="45"/>
      <c r="C165" s="45"/>
      <c r="D165" s="46"/>
      <c r="E165" s="46"/>
      <c r="F165" s="46"/>
      <c r="G165" s="46"/>
      <c r="H165" s="46"/>
      <c r="I165" s="46"/>
      <c r="J165" s="46"/>
      <c r="K165" s="46"/>
      <c r="L165" s="46"/>
      <c r="M165" s="46"/>
      <c r="N165" s="46"/>
      <c r="O165" s="46"/>
      <c r="P165" s="46"/>
      <c r="Q165" s="46"/>
      <c r="R165" s="46"/>
      <c r="S165" s="46"/>
      <c r="T165" s="46"/>
      <c r="U165" s="46"/>
      <c r="V165" s="46"/>
      <c r="W165" s="46"/>
      <c r="X165" s="47"/>
      <c r="Y165" s="47"/>
      <c r="Z165" s="47"/>
      <c r="AA165" s="47"/>
      <c r="AB165" s="47"/>
      <c r="AC165" s="47"/>
      <c r="AD165" s="47"/>
      <c r="AE165" s="47"/>
      <c r="AF165" s="47"/>
      <c r="AG165" s="47"/>
      <c r="AH165" s="47"/>
      <c r="AI165" s="47"/>
      <c r="AJ165" s="47"/>
      <c r="AK165" s="47"/>
      <c r="AL165" s="47"/>
      <c r="AM165" s="47"/>
      <c r="AN165" s="47"/>
      <c r="AO165" s="47"/>
      <c r="AP165" s="47"/>
      <c r="AQ165" s="47"/>
      <c r="AR165" s="47"/>
      <c r="AS165" s="47"/>
      <c r="AT165" s="47"/>
      <c r="AU165" s="47"/>
      <c r="AV165" s="47"/>
      <c r="AW165" s="47"/>
      <c r="AX165" s="47"/>
      <c r="AY165" s="47"/>
      <c r="AZ165" s="47"/>
      <c r="BA165" s="47"/>
      <c r="BB165" s="47"/>
      <c r="BC165" s="47"/>
      <c r="BD165" s="47"/>
      <c r="BE165" s="47"/>
      <c r="BF165" s="47"/>
    </row>
    <row r="166" spans="1:58" s="48" customFormat="1">
      <c r="A166" s="45"/>
      <c r="B166" s="45"/>
      <c r="C166" s="45"/>
      <c r="D166" s="46"/>
      <c r="E166" s="46"/>
      <c r="F166" s="46"/>
      <c r="G166" s="46"/>
      <c r="H166" s="46"/>
      <c r="I166" s="46"/>
      <c r="J166" s="46"/>
      <c r="K166" s="46"/>
      <c r="L166" s="46"/>
      <c r="M166" s="46"/>
      <c r="N166" s="46"/>
      <c r="O166" s="46"/>
      <c r="P166" s="46"/>
      <c r="Q166" s="46"/>
      <c r="R166" s="46"/>
      <c r="S166" s="46"/>
      <c r="T166" s="46"/>
      <c r="U166" s="46"/>
      <c r="V166" s="46"/>
      <c r="W166" s="46"/>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c r="AZ166" s="47"/>
      <c r="BA166" s="47"/>
      <c r="BB166" s="47"/>
      <c r="BC166" s="47"/>
      <c r="BD166" s="47"/>
      <c r="BE166" s="47"/>
      <c r="BF166" s="47"/>
    </row>
    <row r="167" spans="1:58" s="48" customFormat="1">
      <c r="A167" s="45"/>
      <c r="B167" s="45"/>
      <c r="C167" s="45"/>
      <c r="D167" s="46"/>
      <c r="E167" s="46"/>
      <c r="F167" s="46"/>
      <c r="G167" s="46"/>
      <c r="H167" s="46"/>
      <c r="I167" s="46"/>
      <c r="J167" s="46"/>
      <c r="K167" s="46"/>
      <c r="L167" s="46"/>
      <c r="M167" s="46"/>
      <c r="N167" s="46"/>
      <c r="O167" s="46"/>
      <c r="P167" s="46"/>
      <c r="Q167" s="46"/>
      <c r="R167" s="46"/>
      <c r="S167" s="46"/>
      <c r="T167" s="46"/>
      <c r="U167" s="46"/>
      <c r="V167" s="46"/>
      <c r="W167" s="46"/>
      <c r="X167" s="47"/>
      <c r="Y167" s="47"/>
      <c r="Z167" s="47"/>
      <c r="AA167" s="4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c r="AX167" s="47"/>
      <c r="AY167" s="47"/>
      <c r="AZ167" s="47"/>
      <c r="BA167" s="47"/>
      <c r="BB167" s="47"/>
      <c r="BC167" s="47"/>
      <c r="BD167" s="47"/>
      <c r="BE167" s="47"/>
      <c r="BF167" s="47"/>
    </row>
    <row r="168" spans="1:58" s="48" customFormat="1">
      <c r="A168" s="45"/>
      <c r="B168" s="45"/>
      <c r="C168" s="45"/>
      <c r="D168" s="46"/>
      <c r="E168" s="46"/>
      <c r="F168" s="46"/>
      <c r="G168" s="46"/>
      <c r="H168" s="46"/>
      <c r="I168" s="46"/>
      <c r="J168" s="46"/>
      <c r="K168" s="46"/>
      <c r="L168" s="46"/>
      <c r="M168" s="46"/>
      <c r="N168" s="46"/>
      <c r="O168" s="46"/>
      <c r="P168" s="46"/>
      <c r="Q168" s="46"/>
      <c r="R168" s="46"/>
      <c r="S168" s="46"/>
      <c r="T168" s="46"/>
      <c r="U168" s="46"/>
      <c r="V168" s="46"/>
      <c r="W168" s="46"/>
      <c r="X168" s="47"/>
      <c r="Y168" s="47"/>
      <c r="Z168" s="47"/>
      <c r="AA168" s="47"/>
      <c r="AB168" s="47"/>
      <c r="AC168" s="47"/>
      <c r="AD168" s="47"/>
      <c r="AE168" s="47"/>
      <c r="AF168" s="47"/>
      <c r="AG168" s="47"/>
      <c r="AH168" s="47"/>
      <c r="AI168" s="47"/>
      <c r="AJ168" s="47"/>
      <c r="AK168" s="47"/>
      <c r="AL168" s="47"/>
      <c r="AM168" s="47"/>
      <c r="AN168" s="47"/>
      <c r="AO168" s="47"/>
      <c r="AP168" s="47"/>
      <c r="AQ168" s="47"/>
      <c r="AR168" s="47"/>
      <c r="AS168" s="47"/>
      <c r="AT168" s="47"/>
      <c r="AU168" s="47"/>
      <c r="AV168" s="47"/>
      <c r="AW168" s="47"/>
      <c r="AX168" s="47"/>
      <c r="AY168" s="47"/>
      <c r="AZ168" s="47"/>
      <c r="BA168" s="47"/>
      <c r="BB168" s="47"/>
      <c r="BC168" s="47"/>
      <c r="BD168" s="47"/>
      <c r="BE168" s="47"/>
      <c r="BF168" s="47"/>
    </row>
    <row r="169" spans="1:58" s="48" customFormat="1">
      <c r="A169" s="45"/>
      <c r="B169" s="45"/>
      <c r="C169" s="45"/>
      <c r="D169" s="46"/>
      <c r="E169" s="46"/>
      <c r="F169" s="46"/>
      <c r="G169" s="46"/>
      <c r="H169" s="46"/>
      <c r="I169" s="46"/>
      <c r="J169" s="46"/>
      <c r="K169" s="46"/>
      <c r="L169" s="46"/>
      <c r="M169" s="46"/>
      <c r="N169" s="46"/>
      <c r="O169" s="46"/>
      <c r="P169" s="46"/>
      <c r="Q169" s="46"/>
      <c r="R169" s="46"/>
      <c r="S169" s="46"/>
      <c r="T169" s="46"/>
      <c r="U169" s="46"/>
      <c r="V169" s="46"/>
      <c r="W169" s="46"/>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c r="AZ169" s="47"/>
      <c r="BA169" s="47"/>
      <c r="BB169" s="47"/>
      <c r="BC169" s="47"/>
      <c r="BD169" s="47"/>
      <c r="BE169" s="47"/>
      <c r="BF169" s="47"/>
    </row>
    <row r="170" spans="1:58" s="48" customFormat="1">
      <c r="A170" s="45"/>
      <c r="B170" s="45"/>
      <c r="C170" s="45"/>
      <c r="D170" s="46"/>
      <c r="E170" s="46"/>
      <c r="F170" s="46"/>
      <c r="G170" s="46"/>
      <c r="H170" s="46"/>
      <c r="I170" s="46"/>
      <c r="J170" s="46"/>
      <c r="K170" s="46"/>
      <c r="L170" s="46"/>
      <c r="M170" s="46"/>
      <c r="N170" s="46"/>
      <c r="O170" s="46"/>
      <c r="P170" s="46"/>
      <c r="Q170" s="46"/>
      <c r="R170" s="46"/>
      <c r="S170" s="46"/>
      <c r="T170" s="46"/>
      <c r="U170" s="46"/>
      <c r="V170" s="46"/>
      <c r="W170" s="46"/>
      <c r="X170" s="47"/>
      <c r="Y170" s="47"/>
      <c r="Z170" s="47"/>
      <c r="AA170" s="47"/>
      <c r="AB170" s="47"/>
      <c r="AC170" s="47"/>
      <c r="AD170" s="47"/>
      <c r="AE170" s="47"/>
      <c r="AF170" s="47"/>
      <c r="AG170" s="47"/>
      <c r="AH170" s="47"/>
      <c r="AI170" s="47"/>
      <c r="AJ170" s="47"/>
      <c r="AK170" s="47"/>
      <c r="AL170" s="47"/>
      <c r="AM170" s="47"/>
      <c r="AN170" s="47"/>
      <c r="AO170" s="47"/>
      <c r="AP170" s="47"/>
      <c r="AQ170" s="47"/>
      <c r="AR170" s="47"/>
      <c r="AS170" s="47"/>
      <c r="AT170" s="47"/>
      <c r="AU170" s="47"/>
      <c r="AV170" s="47"/>
      <c r="AW170" s="47"/>
      <c r="AX170" s="47"/>
      <c r="AY170" s="47"/>
      <c r="AZ170" s="47"/>
      <c r="BA170" s="47"/>
      <c r="BB170" s="47"/>
      <c r="BC170" s="47"/>
      <c r="BD170" s="47"/>
      <c r="BE170" s="47"/>
      <c r="BF170" s="47"/>
    </row>
    <row r="171" spans="1:58" s="48" customFormat="1">
      <c r="A171" s="45"/>
      <c r="B171" s="45"/>
      <c r="C171" s="45"/>
      <c r="D171" s="46"/>
      <c r="E171" s="46"/>
      <c r="F171" s="46"/>
      <c r="G171" s="46"/>
      <c r="H171" s="46"/>
      <c r="I171" s="46"/>
      <c r="J171" s="46"/>
      <c r="K171" s="46"/>
      <c r="L171" s="46"/>
      <c r="M171" s="46"/>
      <c r="N171" s="46"/>
      <c r="O171" s="46"/>
      <c r="P171" s="46"/>
      <c r="Q171" s="46"/>
      <c r="R171" s="46"/>
      <c r="S171" s="46"/>
      <c r="T171" s="46"/>
      <c r="U171" s="46"/>
      <c r="V171" s="46"/>
      <c r="W171" s="46"/>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row>
    <row r="172" spans="1:58" s="48" customFormat="1">
      <c r="A172" s="45"/>
      <c r="B172" s="45"/>
      <c r="C172" s="45"/>
      <c r="D172" s="46"/>
      <c r="E172" s="46"/>
      <c r="F172" s="46"/>
      <c r="G172" s="46"/>
      <c r="H172" s="46"/>
      <c r="I172" s="46"/>
      <c r="J172" s="46"/>
      <c r="K172" s="46"/>
      <c r="L172" s="46"/>
      <c r="M172" s="46"/>
      <c r="N172" s="46"/>
      <c r="O172" s="46"/>
      <c r="P172" s="46"/>
      <c r="Q172" s="46"/>
      <c r="R172" s="46"/>
      <c r="S172" s="46"/>
      <c r="T172" s="46"/>
      <c r="U172" s="46"/>
      <c r="V172" s="46"/>
      <c r="W172" s="46"/>
      <c r="X172" s="47"/>
      <c r="Y172" s="47"/>
      <c r="Z172" s="47"/>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c r="AZ172" s="47"/>
      <c r="BA172" s="47"/>
      <c r="BB172" s="47"/>
      <c r="BC172" s="47"/>
      <c r="BD172" s="47"/>
      <c r="BE172" s="47"/>
      <c r="BF172" s="47"/>
    </row>
    <row r="173" spans="1:58" s="48" customFormat="1">
      <c r="A173" s="45"/>
      <c r="B173" s="45"/>
      <c r="C173" s="45"/>
      <c r="D173" s="46"/>
      <c r="E173" s="46"/>
      <c r="F173" s="46"/>
      <c r="G173" s="46"/>
      <c r="H173" s="46"/>
      <c r="I173" s="46"/>
      <c r="J173" s="46"/>
      <c r="K173" s="46"/>
      <c r="L173" s="46"/>
      <c r="M173" s="46"/>
      <c r="N173" s="46"/>
      <c r="O173" s="46"/>
      <c r="P173" s="46"/>
      <c r="Q173" s="46"/>
      <c r="R173" s="46"/>
      <c r="S173" s="46"/>
      <c r="T173" s="46"/>
      <c r="U173" s="46"/>
      <c r="V173" s="46"/>
      <c r="W173" s="46"/>
      <c r="X173" s="47"/>
      <c r="Y173" s="47"/>
      <c r="Z173" s="47"/>
      <c r="AA173" s="47"/>
      <c r="AB173" s="47"/>
      <c r="AC173" s="47"/>
      <c r="AD173" s="47"/>
      <c r="AE173" s="47"/>
      <c r="AF173" s="47"/>
      <c r="AG173" s="47"/>
      <c r="AH173" s="47"/>
      <c r="AI173" s="47"/>
      <c r="AJ173" s="47"/>
      <c r="AK173" s="47"/>
      <c r="AL173" s="47"/>
      <c r="AM173" s="47"/>
      <c r="AN173" s="47"/>
      <c r="AO173" s="47"/>
      <c r="AP173" s="47"/>
      <c r="AQ173" s="47"/>
      <c r="AR173" s="47"/>
      <c r="AS173" s="47"/>
      <c r="AT173" s="47"/>
      <c r="AU173" s="47"/>
      <c r="AV173" s="47"/>
      <c r="AW173" s="47"/>
      <c r="AX173" s="47"/>
      <c r="AY173" s="47"/>
      <c r="AZ173" s="47"/>
      <c r="BA173" s="47"/>
      <c r="BB173" s="47"/>
      <c r="BC173" s="47"/>
      <c r="BD173" s="47"/>
      <c r="BE173" s="47"/>
      <c r="BF173" s="47"/>
    </row>
    <row r="174" spans="1:58" s="48" customFormat="1">
      <c r="A174" s="45"/>
      <c r="B174" s="45"/>
      <c r="C174" s="45"/>
      <c r="D174" s="46"/>
      <c r="E174" s="46"/>
      <c r="F174" s="46"/>
      <c r="G174" s="46"/>
      <c r="H174" s="46"/>
      <c r="I174" s="46"/>
      <c r="J174" s="46"/>
      <c r="K174" s="46"/>
      <c r="L174" s="46"/>
      <c r="M174" s="46"/>
      <c r="N174" s="46"/>
      <c r="O174" s="46"/>
      <c r="P174" s="46"/>
      <c r="Q174" s="46"/>
      <c r="R174" s="46"/>
      <c r="S174" s="46"/>
      <c r="T174" s="46"/>
      <c r="U174" s="46"/>
      <c r="V174" s="46"/>
      <c r="W174" s="46"/>
      <c r="X174" s="47"/>
      <c r="Y174" s="47"/>
      <c r="Z174" s="47"/>
      <c r="AA174" s="47"/>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c r="AX174" s="47"/>
      <c r="AY174" s="47"/>
      <c r="AZ174" s="47"/>
      <c r="BA174" s="47"/>
      <c r="BB174" s="47"/>
      <c r="BC174" s="47"/>
      <c r="BD174" s="47"/>
      <c r="BE174" s="47"/>
      <c r="BF174" s="47"/>
    </row>
    <row r="175" spans="1:58" s="48" customFormat="1">
      <c r="A175" s="45"/>
      <c r="B175" s="45"/>
      <c r="C175" s="45"/>
      <c r="D175" s="46"/>
      <c r="E175" s="46"/>
      <c r="F175" s="46"/>
      <c r="G175" s="46"/>
      <c r="H175" s="46"/>
      <c r="I175" s="46"/>
      <c r="J175" s="46"/>
      <c r="K175" s="46"/>
      <c r="L175" s="46"/>
      <c r="M175" s="46"/>
      <c r="N175" s="46"/>
      <c r="O175" s="46"/>
      <c r="P175" s="46"/>
      <c r="Q175" s="46"/>
      <c r="R175" s="46"/>
      <c r="S175" s="46"/>
      <c r="T175" s="46"/>
      <c r="U175" s="46"/>
      <c r="V175" s="46"/>
      <c r="W175" s="46"/>
      <c r="X175" s="47"/>
      <c r="Y175" s="47"/>
      <c r="Z175" s="47"/>
      <c r="AA175" s="47"/>
      <c r="AB175" s="47"/>
      <c r="AC175" s="47"/>
      <c r="AD175" s="47"/>
      <c r="AE175" s="47"/>
      <c r="AF175" s="47"/>
      <c r="AG175" s="47"/>
      <c r="AH175" s="47"/>
      <c r="AI175" s="47"/>
      <c r="AJ175" s="47"/>
      <c r="AK175" s="47"/>
      <c r="AL175" s="47"/>
      <c r="AM175" s="47"/>
      <c r="AN175" s="47"/>
      <c r="AO175" s="47"/>
      <c r="AP175" s="47"/>
      <c r="AQ175" s="47"/>
      <c r="AR175" s="47"/>
      <c r="AS175" s="47"/>
      <c r="AT175" s="47"/>
      <c r="AU175" s="47"/>
      <c r="AV175" s="47"/>
      <c r="AW175" s="47"/>
      <c r="AX175" s="47"/>
      <c r="AY175" s="47"/>
      <c r="AZ175" s="47"/>
      <c r="BA175" s="47"/>
      <c r="BB175" s="47"/>
      <c r="BC175" s="47"/>
      <c r="BD175" s="47"/>
      <c r="BE175" s="47"/>
      <c r="BF175" s="47"/>
    </row>
    <row r="176" spans="1:58" s="48" customFormat="1">
      <c r="A176" s="45"/>
      <c r="B176" s="45"/>
      <c r="C176" s="45"/>
      <c r="D176" s="46"/>
      <c r="E176" s="46"/>
      <c r="F176" s="46"/>
      <c r="G176" s="46"/>
      <c r="H176" s="46"/>
      <c r="I176" s="46"/>
      <c r="J176" s="46"/>
      <c r="K176" s="46"/>
      <c r="L176" s="46"/>
      <c r="M176" s="46"/>
      <c r="N176" s="46"/>
      <c r="O176" s="46"/>
      <c r="P176" s="46"/>
      <c r="Q176" s="46"/>
      <c r="R176" s="46"/>
      <c r="S176" s="46"/>
      <c r="T176" s="46"/>
      <c r="U176" s="46"/>
      <c r="V176" s="46"/>
      <c r="W176" s="46"/>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c r="AZ176" s="47"/>
      <c r="BA176" s="47"/>
      <c r="BB176" s="47"/>
      <c r="BC176" s="47"/>
      <c r="BD176" s="47"/>
      <c r="BE176" s="47"/>
      <c r="BF176" s="47"/>
    </row>
    <row r="177" spans="1:58" s="48" customFormat="1">
      <c r="A177" s="45"/>
      <c r="B177" s="45"/>
      <c r="C177" s="45"/>
      <c r="D177" s="46"/>
      <c r="E177" s="46"/>
      <c r="F177" s="46"/>
      <c r="G177" s="46"/>
      <c r="H177" s="46"/>
      <c r="I177" s="46"/>
      <c r="J177" s="46"/>
      <c r="K177" s="46"/>
      <c r="L177" s="46"/>
      <c r="M177" s="46"/>
      <c r="N177" s="46"/>
      <c r="O177" s="46"/>
      <c r="P177" s="46"/>
      <c r="Q177" s="46"/>
      <c r="R177" s="46"/>
      <c r="S177" s="46"/>
      <c r="T177" s="46"/>
      <c r="U177" s="46"/>
      <c r="V177" s="46"/>
      <c r="W177" s="46"/>
      <c r="X177" s="47"/>
      <c r="Y177" s="47"/>
      <c r="Z177" s="47"/>
      <c r="AA177" s="47"/>
      <c r="AB177" s="47"/>
      <c r="AC177" s="47"/>
      <c r="AD177" s="47"/>
      <c r="AE177" s="47"/>
      <c r="AF177" s="47"/>
      <c r="AG177" s="47"/>
      <c r="AH177" s="47"/>
      <c r="AI177" s="47"/>
      <c r="AJ177" s="47"/>
      <c r="AK177" s="47"/>
      <c r="AL177" s="47"/>
      <c r="AM177" s="47"/>
      <c r="AN177" s="47"/>
      <c r="AO177" s="47"/>
      <c r="AP177" s="47"/>
      <c r="AQ177" s="47"/>
      <c r="AR177" s="47"/>
      <c r="AS177" s="47"/>
      <c r="AT177" s="47"/>
      <c r="AU177" s="47"/>
      <c r="AV177" s="47"/>
      <c r="AW177" s="47"/>
      <c r="AX177" s="47"/>
      <c r="AY177" s="47"/>
      <c r="AZ177" s="47"/>
      <c r="BA177" s="47"/>
      <c r="BB177" s="47"/>
      <c r="BC177" s="47"/>
      <c r="BD177" s="47"/>
      <c r="BE177" s="47"/>
      <c r="BF177" s="47"/>
    </row>
    <row r="178" spans="1:58" s="48" customFormat="1">
      <c r="A178" s="45"/>
      <c r="B178" s="45"/>
      <c r="C178" s="45"/>
      <c r="D178" s="46"/>
      <c r="E178" s="46"/>
      <c r="F178" s="46"/>
      <c r="G178" s="46"/>
      <c r="H178" s="46"/>
      <c r="I178" s="46"/>
      <c r="J178" s="46"/>
      <c r="K178" s="46"/>
      <c r="L178" s="46"/>
      <c r="M178" s="46"/>
      <c r="N178" s="46"/>
      <c r="O178" s="46"/>
      <c r="P178" s="46"/>
      <c r="Q178" s="46"/>
      <c r="R178" s="46"/>
      <c r="S178" s="46"/>
      <c r="T178" s="46"/>
      <c r="U178" s="46"/>
      <c r="V178" s="46"/>
      <c r="W178" s="46"/>
      <c r="X178" s="47"/>
      <c r="Y178" s="47"/>
      <c r="Z178" s="47"/>
      <c r="AA178" s="47"/>
      <c r="AB178" s="47"/>
      <c r="AC178" s="47"/>
      <c r="AD178" s="47"/>
      <c r="AE178" s="47"/>
      <c r="AF178" s="47"/>
      <c r="AG178" s="47"/>
      <c r="AH178" s="47"/>
      <c r="AI178" s="47"/>
      <c r="AJ178" s="47"/>
      <c r="AK178" s="47"/>
      <c r="AL178" s="47"/>
      <c r="AM178" s="47"/>
      <c r="AN178" s="47"/>
      <c r="AO178" s="47"/>
      <c r="AP178" s="47"/>
      <c r="AQ178" s="47"/>
      <c r="AR178" s="47"/>
      <c r="AS178" s="47"/>
      <c r="AT178" s="47"/>
      <c r="AU178" s="47"/>
      <c r="AV178" s="47"/>
      <c r="AW178" s="47"/>
      <c r="AX178" s="47"/>
      <c r="AY178" s="47"/>
      <c r="AZ178" s="47"/>
      <c r="BA178" s="47"/>
      <c r="BB178" s="47"/>
      <c r="BC178" s="47"/>
      <c r="BD178" s="47"/>
      <c r="BE178" s="47"/>
      <c r="BF178" s="47"/>
    </row>
    <row r="179" spans="1:58" s="48" customFormat="1">
      <c r="A179" s="45"/>
      <c r="B179" s="45"/>
      <c r="C179" s="45"/>
      <c r="D179" s="46"/>
      <c r="E179" s="46"/>
      <c r="F179" s="46"/>
      <c r="G179" s="46"/>
      <c r="H179" s="46"/>
      <c r="I179" s="46"/>
      <c r="J179" s="46"/>
      <c r="K179" s="46"/>
      <c r="L179" s="46"/>
      <c r="M179" s="46"/>
      <c r="N179" s="46"/>
      <c r="O179" s="46"/>
      <c r="P179" s="46"/>
      <c r="Q179" s="46"/>
      <c r="R179" s="46"/>
      <c r="S179" s="46"/>
      <c r="T179" s="46"/>
      <c r="U179" s="46"/>
      <c r="V179" s="46"/>
      <c r="W179" s="46"/>
      <c r="X179" s="47"/>
      <c r="Y179" s="47"/>
      <c r="Z179" s="47"/>
      <c r="AA179" s="47"/>
      <c r="AB179" s="47"/>
      <c r="AC179" s="47"/>
      <c r="AD179" s="47"/>
      <c r="AE179" s="47"/>
      <c r="AF179" s="47"/>
      <c r="AG179" s="47"/>
      <c r="AH179" s="47"/>
      <c r="AI179" s="47"/>
      <c r="AJ179" s="47"/>
      <c r="AK179" s="47"/>
      <c r="AL179" s="47"/>
      <c r="AM179" s="47"/>
      <c r="AN179" s="47"/>
      <c r="AO179" s="47"/>
      <c r="AP179" s="47"/>
      <c r="AQ179" s="47"/>
      <c r="AR179" s="47"/>
      <c r="AS179" s="47"/>
      <c r="AT179" s="47"/>
      <c r="AU179" s="47"/>
      <c r="AV179" s="47"/>
      <c r="AW179" s="47"/>
      <c r="AX179" s="47"/>
      <c r="AY179" s="47"/>
      <c r="AZ179" s="47"/>
      <c r="BA179" s="47"/>
      <c r="BB179" s="47"/>
      <c r="BC179" s="47"/>
      <c r="BD179" s="47"/>
      <c r="BE179" s="47"/>
      <c r="BF179" s="47"/>
    </row>
    <row r="180" spans="1:58" s="48" customFormat="1">
      <c r="A180" s="45"/>
      <c r="B180" s="45"/>
      <c r="C180" s="45"/>
      <c r="D180" s="46"/>
      <c r="E180" s="46"/>
      <c r="F180" s="46"/>
      <c r="G180" s="46"/>
      <c r="H180" s="46"/>
      <c r="I180" s="46"/>
      <c r="J180" s="46"/>
      <c r="K180" s="46"/>
      <c r="L180" s="46"/>
      <c r="M180" s="46"/>
      <c r="N180" s="46"/>
      <c r="O180" s="46"/>
      <c r="P180" s="46"/>
      <c r="Q180" s="46"/>
      <c r="R180" s="46"/>
      <c r="S180" s="46"/>
      <c r="T180" s="46"/>
      <c r="U180" s="46"/>
      <c r="V180" s="46"/>
      <c r="W180" s="46"/>
      <c r="X180" s="47"/>
      <c r="Y180" s="47"/>
      <c r="Z180" s="47"/>
      <c r="AA180" s="47"/>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c r="AX180" s="47"/>
      <c r="AY180" s="47"/>
      <c r="AZ180" s="47"/>
      <c r="BA180" s="47"/>
      <c r="BB180" s="47"/>
      <c r="BC180" s="47"/>
      <c r="BD180" s="47"/>
      <c r="BE180" s="47"/>
      <c r="BF180" s="47"/>
    </row>
    <row r="181" spans="1:58" s="48" customFormat="1">
      <c r="A181" s="45"/>
      <c r="B181" s="45"/>
      <c r="C181" s="45"/>
      <c r="D181" s="46"/>
      <c r="E181" s="46"/>
      <c r="F181" s="46"/>
      <c r="G181" s="46"/>
      <c r="H181" s="46"/>
      <c r="I181" s="46"/>
      <c r="J181" s="46"/>
      <c r="K181" s="46"/>
      <c r="L181" s="46"/>
      <c r="M181" s="46"/>
      <c r="N181" s="46"/>
      <c r="O181" s="46"/>
      <c r="P181" s="46"/>
      <c r="Q181" s="46"/>
      <c r="R181" s="46"/>
      <c r="S181" s="46"/>
      <c r="T181" s="46"/>
      <c r="U181" s="46"/>
      <c r="V181" s="46"/>
      <c r="W181" s="46"/>
      <c r="X181" s="47"/>
      <c r="Y181" s="47"/>
      <c r="Z181" s="47"/>
      <c r="AA181" s="47"/>
      <c r="AB181" s="47"/>
      <c r="AC181" s="47"/>
      <c r="AD181" s="47"/>
      <c r="AE181" s="47"/>
      <c r="AF181" s="47"/>
      <c r="AG181" s="47"/>
      <c r="AH181" s="47"/>
      <c r="AI181" s="47"/>
      <c r="AJ181" s="47"/>
      <c r="AK181" s="47"/>
      <c r="AL181" s="47"/>
      <c r="AM181" s="47"/>
      <c r="AN181" s="47"/>
      <c r="AO181" s="47"/>
      <c r="AP181" s="47"/>
      <c r="AQ181" s="47"/>
      <c r="AR181" s="47"/>
      <c r="AS181" s="47"/>
      <c r="AT181" s="47"/>
      <c r="AU181" s="47"/>
      <c r="AV181" s="47"/>
      <c r="AW181" s="47"/>
      <c r="AX181" s="47"/>
      <c r="AY181" s="47"/>
      <c r="AZ181" s="47"/>
      <c r="BA181" s="47"/>
      <c r="BB181" s="47"/>
      <c r="BC181" s="47"/>
      <c r="BD181" s="47"/>
      <c r="BE181" s="47"/>
      <c r="BF181" s="47"/>
    </row>
    <row r="182" spans="1:58" s="48" customFormat="1">
      <c r="A182" s="45"/>
      <c r="B182" s="45"/>
      <c r="C182" s="45"/>
      <c r="D182" s="46"/>
      <c r="E182" s="46"/>
      <c r="F182" s="46"/>
      <c r="G182" s="46"/>
      <c r="H182" s="46"/>
      <c r="I182" s="46"/>
      <c r="J182" s="46"/>
      <c r="K182" s="46"/>
      <c r="L182" s="46"/>
      <c r="M182" s="46"/>
      <c r="N182" s="46"/>
      <c r="O182" s="46"/>
      <c r="P182" s="46"/>
      <c r="Q182" s="46"/>
      <c r="R182" s="46"/>
      <c r="S182" s="46"/>
      <c r="T182" s="46"/>
      <c r="U182" s="46"/>
      <c r="V182" s="46"/>
      <c r="W182" s="46"/>
      <c r="X182" s="47"/>
      <c r="Y182" s="47"/>
      <c r="Z182" s="47"/>
      <c r="AA182" s="47"/>
      <c r="AB182" s="47"/>
      <c r="AC182" s="47"/>
      <c r="AD182" s="47"/>
      <c r="AE182" s="47"/>
      <c r="AF182" s="47"/>
      <c r="AG182" s="47"/>
      <c r="AH182" s="47"/>
      <c r="AI182" s="47"/>
      <c r="AJ182" s="47"/>
      <c r="AK182" s="47"/>
      <c r="AL182" s="47"/>
      <c r="AM182" s="47"/>
      <c r="AN182" s="47"/>
      <c r="AO182" s="47"/>
      <c r="AP182" s="47"/>
      <c r="AQ182" s="47"/>
      <c r="AR182" s="47"/>
      <c r="AS182" s="47"/>
      <c r="AT182" s="47"/>
      <c r="AU182" s="47"/>
      <c r="AV182" s="47"/>
      <c r="AW182" s="47"/>
      <c r="AX182" s="47"/>
      <c r="AY182" s="47"/>
      <c r="AZ182" s="47"/>
      <c r="BA182" s="47"/>
      <c r="BB182" s="47"/>
      <c r="BC182" s="47"/>
      <c r="BD182" s="47"/>
      <c r="BE182" s="47"/>
      <c r="BF182" s="47"/>
    </row>
    <row r="183" spans="1:58" s="48" customFormat="1">
      <c r="A183" s="45"/>
      <c r="B183" s="45"/>
      <c r="C183" s="45"/>
      <c r="D183" s="46"/>
      <c r="E183" s="46"/>
      <c r="F183" s="46"/>
      <c r="G183" s="46"/>
      <c r="H183" s="46"/>
      <c r="I183" s="46"/>
      <c r="J183" s="46"/>
      <c r="K183" s="46"/>
      <c r="L183" s="46"/>
      <c r="M183" s="46"/>
      <c r="N183" s="46"/>
      <c r="O183" s="46"/>
      <c r="P183" s="46"/>
      <c r="Q183" s="46"/>
      <c r="R183" s="46"/>
      <c r="S183" s="46"/>
      <c r="T183" s="46"/>
      <c r="U183" s="46"/>
      <c r="V183" s="46"/>
      <c r="W183" s="46"/>
      <c r="X183" s="47"/>
      <c r="Y183" s="47"/>
      <c r="Z183" s="47"/>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c r="AZ183" s="47"/>
      <c r="BA183" s="47"/>
      <c r="BB183" s="47"/>
      <c r="BC183" s="47"/>
      <c r="BD183" s="47"/>
      <c r="BE183" s="47"/>
      <c r="BF183" s="47"/>
    </row>
    <row r="184" spans="1:58" s="48" customFormat="1">
      <c r="A184" s="45"/>
      <c r="B184" s="45"/>
      <c r="C184" s="45"/>
      <c r="D184" s="46"/>
      <c r="E184" s="46"/>
      <c r="F184" s="46"/>
      <c r="G184" s="46"/>
      <c r="H184" s="46"/>
      <c r="I184" s="46"/>
      <c r="J184" s="46"/>
      <c r="K184" s="46"/>
      <c r="L184" s="46"/>
      <c r="M184" s="46"/>
      <c r="N184" s="46"/>
      <c r="O184" s="46"/>
      <c r="P184" s="46"/>
      <c r="Q184" s="46"/>
      <c r="R184" s="46"/>
      <c r="S184" s="46"/>
      <c r="T184" s="46"/>
      <c r="U184" s="46"/>
      <c r="V184" s="46"/>
      <c r="W184" s="46"/>
      <c r="X184" s="47"/>
      <c r="Y184" s="47"/>
      <c r="Z184" s="47"/>
      <c r="AA184" s="47"/>
      <c r="AB184" s="47"/>
      <c r="AC184" s="47"/>
      <c r="AD184" s="47"/>
      <c r="AE184" s="47"/>
      <c r="AF184" s="47"/>
      <c r="AG184" s="47"/>
      <c r="AH184" s="47"/>
      <c r="AI184" s="47"/>
      <c r="AJ184" s="47"/>
      <c r="AK184" s="47"/>
      <c r="AL184" s="47"/>
      <c r="AM184" s="47"/>
      <c r="AN184" s="47"/>
      <c r="AO184" s="47"/>
      <c r="AP184" s="47"/>
      <c r="AQ184" s="47"/>
      <c r="AR184" s="47"/>
      <c r="AS184" s="47"/>
      <c r="AT184" s="47"/>
      <c r="AU184" s="47"/>
      <c r="AV184" s="47"/>
      <c r="AW184" s="47"/>
      <c r="AX184" s="47"/>
      <c r="AY184" s="47"/>
      <c r="AZ184" s="47"/>
      <c r="BA184" s="47"/>
      <c r="BB184" s="47"/>
      <c r="BC184" s="47"/>
      <c r="BD184" s="47"/>
      <c r="BE184" s="47"/>
      <c r="BF184" s="47"/>
    </row>
    <row r="185" spans="1:58" s="48" customFormat="1">
      <c r="A185" s="45"/>
      <c r="B185" s="45"/>
      <c r="C185" s="45"/>
      <c r="D185" s="46"/>
      <c r="E185" s="46"/>
      <c r="F185" s="46"/>
      <c r="G185" s="46"/>
      <c r="H185" s="46"/>
      <c r="I185" s="46"/>
      <c r="J185" s="46"/>
      <c r="K185" s="46"/>
      <c r="L185" s="46"/>
      <c r="M185" s="46"/>
      <c r="N185" s="46"/>
      <c r="O185" s="46"/>
      <c r="P185" s="46"/>
      <c r="Q185" s="46"/>
      <c r="R185" s="46"/>
      <c r="S185" s="46"/>
      <c r="T185" s="46"/>
      <c r="U185" s="46"/>
      <c r="V185" s="46"/>
      <c r="W185" s="46"/>
      <c r="X185" s="47"/>
      <c r="Y185" s="47"/>
      <c r="Z185" s="47"/>
      <c r="AA185" s="47"/>
      <c r="AB185" s="47"/>
      <c r="AC185" s="47"/>
      <c r="AD185" s="47"/>
      <c r="AE185" s="47"/>
      <c r="AF185" s="47"/>
      <c r="AG185" s="47"/>
      <c r="AH185" s="47"/>
      <c r="AI185" s="47"/>
      <c r="AJ185" s="47"/>
      <c r="AK185" s="47"/>
      <c r="AL185" s="47"/>
      <c r="AM185" s="47"/>
      <c r="AN185" s="47"/>
      <c r="AO185" s="47"/>
      <c r="AP185" s="47"/>
      <c r="AQ185" s="47"/>
      <c r="AR185" s="47"/>
      <c r="AS185" s="47"/>
      <c r="AT185" s="47"/>
      <c r="AU185" s="47"/>
      <c r="AV185" s="47"/>
      <c r="AW185" s="47"/>
      <c r="AX185" s="47"/>
      <c r="AY185" s="47"/>
      <c r="AZ185" s="47"/>
      <c r="BA185" s="47"/>
      <c r="BB185" s="47"/>
      <c r="BC185" s="47"/>
      <c r="BD185" s="47"/>
      <c r="BE185" s="47"/>
      <c r="BF185" s="47"/>
    </row>
    <row r="186" spans="1:58" s="48" customFormat="1">
      <c r="A186" s="45"/>
      <c r="B186" s="45"/>
      <c r="C186" s="45"/>
      <c r="D186" s="46"/>
      <c r="E186" s="46"/>
      <c r="F186" s="46"/>
      <c r="G186" s="46"/>
      <c r="H186" s="46"/>
      <c r="I186" s="46"/>
      <c r="J186" s="46"/>
      <c r="K186" s="46"/>
      <c r="L186" s="46"/>
      <c r="M186" s="46"/>
      <c r="N186" s="46"/>
      <c r="O186" s="46"/>
      <c r="P186" s="46"/>
      <c r="Q186" s="46"/>
      <c r="R186" s="46"/>
      <c r="S186" s="46"/>
      <c r="T186" s="46"/>
      <c r="U186" s="46"/>
      <c r="V186" s="46"/>
      <c r="W186" s="46"/>
      <c r="X186" s="47"/>
      <c r="Y186" s="47"/>
      <c r="Z186" s="47"/>
      <c r="AA186" s="47"/>
      <c r="AB186" s="47"/>
      <c r="AC186" s="47"/>
      <c r="AD186" s="47"/>
      <c r="AE186" s="47"/>
      <c r="AF186" s="47"/>
      <c r="AG186" s="47"/>
      <c r="AH186" s="47"/>
      <c r="AI186" s="47"/>
      <c r="AJ186" s="47"/>
      <c r="AK186" s="47"/>
      <c r="AL186" s="47"/>
      <c r="AM186" s="47"/>
      <c r="AN186" s="47"/>
      <c r="AO186" s="47"/>
      <c r="AP186" s="47"/>
      <c r="AQ186" s="47"/>
      <c r="AR186" s="47"/>
      <c r="AS186" s="47"/>
      <c r="AT186" s="47"/>
      <c r="AU186" s="47"/>
      <c r="AV186" s="47"/>
      <c r="AW186" s="47"/>
      <c r="AX186" s="47"/>
      <c r="AY186" s="47"/>
      <c r="AZ186" s="47"/>
      <c r="BA186" s="47"/>
      <c r="BB186" s="47"/>
      <c r="BC186" s="47"/>
      <c r="BD186" s="47"/>
      <c r="BE186" s="47"/>
      <c r="BF186" s="47"/>
    </row>
    <row r="187" spans="1:58" s="48" customFormat="1">
      <c r="A187" s="45"/>
      <c r="B187" s="45"/>
      <c r="C187" s="45"/>
      <c r="D187" s="46"/>
      <c r="E187" s="46"/>
      <c r="F187" s="46"/>
      <c r="G187" s="46"/>
      <c r="H187" s="46"/>
      <c r="I187" s="46"/>
      <c r="J187" s="46"/>
      <c r="K187" s="46"/>
      <c r="L187" s="46"/>
      <c r="M187" s="46"/>
      <c r="N187" s="46"/>
      <c r="O187" s="46"/>
      <c r="P187" s="46"/>
      <c r="Q187" s="46"/>
      <c r="R187" s="46"/>
      <c r="S187" s="46"/>
      <c r="T187" s="46"/>
      <c r="U187" s="46"/>
      <c r="V187" s="46"/>
      <c r="W187" s="46"/>
      <c r="X187" s="47"/>
      <c r="Y187" s="47"/>
      <c r="Z187" s="47"/>
      <c r="AA187" s="47"/>
      <c r="AB187" s="47"/>
      <c r="AC187" s="47"/>
      <c r="AD187" s="47"/>
      <c r="AE187" s="47"/>
      <c r="AF187" s="47"/>
      <c r="AG187" s="47"/>
      <c r="AH187" s="47"/>
      <c r="AI187" s="47"/>
      <c r="AJ187" s="47"/>
      <c r="AK187" s="47"/>
      <c r="AL187" s="47"/>
      <c r="AM187" s="47"/>
      <c r="AN187" s="47"/>
      <c r="AO187" s="47"/>
      <c r="AP187" s="47"/>
      <c r="AQ187" s="47"/>
      <c r="AR187" s="47"/>
      <c r="AS187" s="47"/>
      <c r="AT187" s="47"/>
      <c r="AU187" s="47"/>
      <c r="AV187" s="47"/>
      <c r="AW187" s="47"/>
      <c r="AX187" s="47"/>
      <c r="AY187" s="47"/>
      <c r="AZ187" s="47"/>
      <c r="BA187" s="47"/>
      <c r="BB187" s="47"/>
      <c r="BC187" s="47"/>
      <c r="BD187" s="47"/>
      <c r="BE187" s="47"/>
      <c r="BF187" s="47"/>
    </row>
    <row r="188" spans="1:58" s="48" customFormat="1">
      <c r="A188" s="45"/>
      <c r="B188" s="45"/>
      <c r="C188" s="45"/>
      <c r="D188" s="46"/>
      <c r="E188" s="46"/>
      <c r="F188" s="46"/>
      <c r="G188" s="46"/>
      <c r="H188" s="46"/>
      <c r="I188" s="46"/>
      <c r="J188" s="46"/>
      <c r="K188" s="46"/>
      <c r="L188" s="46"/>
      <c r="M188" s="46"/>
      <c r="N188" s="46"/>
      <c r="O188" s="46"/>
      <c r="P188" s="46"/>
      <c r="Q188" s="46"/>
      <c r="R188" s="46"/>
      <c r="S188" s="46"/>
      <c r="T188" s="46"/>
      <c r="U188" s="46"/>
      <c r="V188" s="46"/>
      <c r="W188" s="46"/>
      <c r="X188" s="47"/>
      <c r="Y188" s="47"/>
      <c r="Z188" s="47"/>
      <c r="AA188" s="47"/>
      <c r="AB188" s="47"/>
      <c r="AC188" s="47"/>
      <c r="AD188" s="47"/>
      <c r="AE188" s="47"/>
      <c r="AF188" s="47"/>
      <c r="AG188" s="47"/>
      <c r="AH188" s="47"/>
      <c r="AI188" s="47"/>
      <c r="AJ188" s="47"/>
      <c r="AK188" s="47"/>
      <c r="AL188" s="47"/>
      <c r="AM188" s="47"/>
      <c r="AN188" s="47"/>
      <c r="AO188" s="47"/>
      <c r="AP188" s="47"/>
      <c r="AQ188" s="47"/>
      <c r="AR188" s="47"/>
      <c r="AS188" s="47"/>
      <c r="AT188" s="47"/>
      <c r="AU188" s="47"/>
      <c r="AV188" s="47"/>
      <c r="AW188" s="47"/>
      <c r="AX188" s="47"/>
      <c r="AY188" s="47"/>
      <c r="AZ188" s="47"/>
      <c r="BA188" s="47"/>
      <c r="BB188" s="47"/>
      <c r="BC188" s="47"/>
      <c r="BD188" s="47"/>
      <c r="BE188" s="47"/>
      <c r="BF188" s="47"/>
    </row>
    <row r="189" spans="1:58" s="48" customFormat="1">
      <c r="A189" s="45"/>
      <c r="B189" s="45"/>
      <c r="C189" s="45"/>
      <c r="D189" s="46"/>
      <c r="E189" s="46"/>
      <c r="F189" s="46"/>
      <c r="G189" s="46"/>
      <c r="H189" s="46"/>
      <c r="I189" s="46"/>
      <c r="J189" s="46"/>
      <c r="K189" s="46"/>
      <c r="L189" s="46"/>
      <c r="M189" s="46"/>
      <c r="N189" s="46"/>
      <c r="O189" s="46"/>
      <c r="P189" s="46"/>
      <c r="Q189" s="46"/>
      <c r="R189" s="46"/>
      <c r="S189" s="46"/>
      <c r="T189" s="46"/>
      <c r="U189" s="46"/>
      <c r="V189" s="46"/>
      <c r="W189" s="46"/>
      <c r="X189" s="47"/>
      <c r="Y189" s="47"/>
      <c r="Z189" s="47"/>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c r="AZ189" s="47"/>
      <c r="BA189" s="47"/>
      <c r="BB189" s="47"/>
      <c r="BC189" s="47"/>
      <c r="BD189" s="47"/>
      <c r="BE189" s="47"/>
      <c r="BF189" s="47"/>
    </row>
    <row r="190" spans="1:58" s="48" customFormat="1">
      <c r="A190" s="45"/>
      <c r="B190" s="45"/>
      <c r="C190" s="45"/>
      <c r="D190" s="46"/>
      <c r="E190" s="46"/>
      <c r="F190" s="46"/>
      <c r="G190" s="46"/>
      <c r="H190" s="46"/>
      <c r="I190" s="46"/>
      <c r="J190" s="46"/>
      <c r="K190" s="46"/>
      <c r="L190" s="46"/>
      <c r="M190" s="46"/>
      <c r="N190" s="46"/>
      <c r="O190" s="46"/>
      <c r="P190" s="46"/>
      <c r="Q190" s="46"/>
      <c r="R190" s="46"/>
      <c r="S190" s="46"/>
      <c r="T190" s="46"/>
      <c r="U190" s="46"/>
      <c r="V190" s="46"/>
      <c r="W190" s="46"/>
      <c r="X190" s="47"/>
      <c r="Y190" s="47"/>
      <c r="Z190" s="47"/>
      <c r="AA190" s="47"/>
      <c r="AB190" s="47"/>
      <c r="AC190" s="47"/>
      <c r="AD190" s="47"/>
      <c r="AE190" s="47"/>
      <c r="AF190" s="47"/>
      <c r="AG190" s="47"/>
      <c r="AH190" s="47"/>
      <c r="AI190" s="47"/>
      <c r="AJ190" s="47"/>
      <c r="AK190" s="47"/>
      <c r="AL190" s="47"/>
      <c r="AM190" s="47"/>
      <c r="AN190" s="47"/>
      <c r="AO190" s="47"/>
      <c r="AP190" s="47"/>
      <c r="AQ190" s="47"/>
      <c r="AR190" s="47"/>
      <c r="AS190" s="47"/>
      <c r="AT190" s="47"/>
      <c r="AU190" s="47"/>
      <c r="AV190" s="47"/>
      <c r="AW190" s="47"/>
      <c r="AX190" s="47"/>
      <c r="AY190" s="47"/>
      <c r="AZ190" s="47"/>
      <c r="BA190" s="47"/>
      <c r="BB190" s="47"/>
      <c r="BC190" s="47"/>
      <c r="BD190" s="47"/>
      <c r="BE190" s="47"/>
      <c r="BF190" s="47"/>
    </row>
    <row r="191" spans="1:58" s="48" customFormat="1">
      <c r="A191" s="45"/>
      <c r="B191" s="45"/>
      <c r="C191" s="45"/>
      <c r="D191" s="46"/>
      <c r="E191" s="46"/>
      <c r="F191" s="46"/>
      <c r="G191" s="46"/>
      <c r="H191" s="46"/>
      <c r="I191" s="46"/>
      <c r="J191" s="46"/>
      <c r="K191" s="46"/>
      <c r="L191" s="46"/>
      <c r="M191" s="46"/>
      <c r="N191" s="46"/>
      <c r="O191" s="46"/>
      <c r="P191" s="46"/>
      <c r="Q191" s="46"/>
      <c r="R191" s="46"/>
      <c r="S191" s="46"/>
      <c r="T191" s="46"/>
      <c r="U191" s="46"/>
      <c r="V191" s="46"/>
      <c r="W191" s="46"/>
      <c r="X191" s="47"/>
      <c r="Y191" s="47"/>
      <c r="Z191" s="47"/>
      <c r="AA191" s="47"/>
      <c r="AB191" s="47"/>
      <c r="AC191" s="47"/>
      <c r="AD191" s="47"/>
      <c r="AE191" s="47"/>
      <c r="AF191" s="47"/>
      <c r="AG191" s="47"/>
      <c r="AH191" s="47"/>
      <c r="AI191" s="47"/>
      <c r="AJ191" s="47"/>
      <c r="AK191" s="47"/>
      <c r="AL191" s="47"/>
      <c r="AM191" s="47"/>
      <c r="AN191" s="47"/>
      <c r="AO191" s="47"/>
      <c r="AP191" s="47"/>
      <c r="AQ191" s="47"/>
      <c r="AR191" s="47"/>
      <c r="AS191" s="47"/>
      <c r="AT191" s="47"/>
      <c r="AU191" s="47"/>
      <c r="AV191" s="47"/>
      <c r="AW191" s="47"/>
      <c r="AX191" s="47"/>
      <c r="AY191" s="47"/>
      <c r="AZ191" s="47"/>
      <c r="BA191" s="47"/>
      <c r="BB191" s="47"/>
      <c r="BC191" s="47"/>
      <c r="BD191" s="47"/>
      <c r="BE191" s="47"/>
      <c r="BF191" s="47"/>
    </row>
    <row r="192" spans="1:58" s="48" customFormat="1">
      <c r="A192" s="45"/>
      <c r="B192" s="45"/>
      <c r="C192" s="45"/>
      <c r="D192" s="46"/>
      <c r="E192" s="46"/>
      <c r="F192" s="46"/>
      <c r="G192" s="46"/>
      <c r="H192" s="46"/>
      <c r="I192" s="46"/>
      <c r="J192" s="46"/>
      <c r="K192" s="46"/>
      <c r="L192" s="46"/>
      <c r="M192" s="46"/>
      <c r="N192" s="46"/>
      <c r="O192" s="46"/>
      <c r="P192" s="46"/>
      <c r="Q192" s="46"/>
      <c r="R192" s="46"/>
      <c r="S192" s="46"/>
      <c r="T192" s="46"/>
      <c r="U192" s="46"/>
      <c r="V192" s="46"/>
      <c r="W192" s="46"/>
      <c r="X192" s="47"/>
      <c r="Y192" s="47"/>
      <c r="Z192" s="47"/>
      <c r="AA192" s="47"/>
      <c r="AB192" s="47"/>
      <c r="AC192" s="47"/>
      <c r="AD192" s="47"/>
      <c r="AE192" s="47"/>
      <c r="AF192" s="47"/>
      <c r="AG192" s="47"/>
      <c r="AH192" s="47"/>
      <c r="AI192" s="47"/>
      <c r="AJ192" s="47"/>
      <c r="AK192" s="47"/>
      <c r="AL192" s="47"/>
      <c r="AM192" s="47"/>
      <c r="AN192" s="47"/>
      <c r="AO192" s="47"/>
      <c r="AP192" s="47"/>
      <c r="AQ192" s="47"/>
      <c r="AR192" s="47"/>
      <c r="AS192" s="47"/>
      <c r="AT192" s="47"/>
      <c r="AU192" s="47"/>
      <c r="AV192" s="47"/>
      <c r="AW192" s="47"/>
      <c r="AX192" s="47"/>
      <c r="AY192" s="47"/>
      <c r="AZ192" s="47"/>
      <c r="BA192" s="47"/>
      <c r="BB192" s="47"/>
      <c r="BC192" s="47"/>
      <c r="BD192" s="47"/>
      <c r="BE192" s="47"/>
      <c r="BF192" s="47"/>
    </row>
    <row r="193" spans="1:58" s="48" customFormat="1">
      <c r="A193" s="45"/>
      <c r="B193" s="45"/>
      <c r="C193" s="45"/>
      <c r="D193" s="46"/>
      <c r="E193" s="46"/>
      <c r="F193" s="46"/>
      <c r="G193" s="46"/>
      <c r="H193" s="46"/>
      <c r="I193" s="46"/>
      <c r="J193" s="46"/>
      <c r="K193" s="46"/>
      <c r="L193" s="46"/>
      <c r="M193" s="46"/>
      <c r="N193" s="46"/>
      <c r="O193" s="46"/>
      <c r="P193" s="46"/>
      <c r="Q193" s="46"/>
      <c r="R193" s="46"/>
      <c r="S193" s="46"/>
      <c r="T193" s="46"/>
      <c r="U193" s="46"/>
      <c r="V193" s="46"/>
      <c r="W193" s="46"/>
      <c r="X193" s="47"/>
      <c r="Y193" s="47"/>
      <c r="Z193" s="47"/>
      <c r="AA193" s="47"/>
      <c r="AB193" s="47"/>
      <c r="AC193" s="47"/>
      <c r="AD193" s="47"/>
      <c r="AE193" s="47"/>
      <c r="AF193" s="47"/>
      <c r="AG193" s="47"/>
      <c r="AH193" s="47"/>
      <c r="AI193" s="47"/>
      <c r="AJ193" s="47"/>
      <c r="AK193" s="47"/>
      <c r="AL193" s="47"/>
      <c r="AM193" s="47"/>
      <c r="AN193" s="47"/>
      <c r="AO193" s="47"/>
      <c r="AP193" s="47"/>
      <c r="AQ193" s="47"/>
      <c r="AR193" s="47"/>
      <c r="AS193" s="47"/>
      <c r="AT193" s="47"/>
      <c r="AU193" s="47"/>
      <c r="AV193" s="47"/>
      <c r="AW193" s="47"/>
      <c r="AX193" s="47"/>
      <c r="AY193" s="47"/>
      <c r="AZ193" s="47"/>
      <c r="BA193" s="47"/>
      <c r="BB193" s="47"/>
      <c r="BC193" s="47"/>
      <c r="BD193" s="47"/>
      <c r="BE193" s="47"/>
      <c r="BF193" s="47"/>
    </row>
    <row r="194" spans="1:58" s="48" customFormat="1">
      <c r="A194" s="45"/>
      <c r="B194" s="45"/>
      <c r="C194" s="45"/>
      <c r="D194" s="46"/>
      <c r="E194" s="46"/>
      <c r="F194" s="46"/>
      <c r="G194" s="46"/>
      <c r="H194" s="46"/>
      <c r="I194" s="46"/>
      <c r="J194" s="46"/>
      <c r="K194" s="46"/>
      <c r="L194" s="46"/>
      <c r="M194" s="46"/>
      <c r="N194" s="46"/>
      <c r="O194" s="46"/>
      <c r="P194" s="46"/>
      <c r="Q194" s="46"/>
      <c r="R194" s="46"/>
      <c r="S194" s="46"/>
      <c r="T194" s="46"/>
      <c r="U194" s="46"/>
      <c r="V194" s="46"/>
      <c r="W194" s="46"/>
      <c r="X194" s="47"/>
      <c r="Y194" s="47"/>
      <c r="Z194" s="47"/>
      <c r="AA194" s="47"/>
      <c r="AB194" s="47"/>
      <c r="AC194" s="47"/>
      <c r="AD194" s="47"/>
      <c r="AE194" s="47"/>
      <c r="AF194" s="47"/>
      <c r="AG194" s="47"/>
      <c r="AH194" s="47"/>
      <c r="AI194" s="47"/>
      <c r="AJ194" s="47"/>
      <c r="AK194" s="47"/>
      <c r="AL194" s="47"/>
      <c r="AM194" s="47"/>
      <c r="AN194" s="47"/>
      <c r="AO194" s="47"/>
      <c r="AP194" s="47"/>
      <c r="AQ194" s="47"/>
      <c r="AR194" s="47"/>
      <c r="AS194" s="47"/>
      <c r="AT194" s="47"/>
      <c r="AU194" s="47"/>
      <c r="AV194" s="47"/>
      <c r="AW194" s="47"/>
      <c r="AX194" s="47"/>
      <c r="AY194" s="47"/>
      <c r="AZ194" s="47"/>
      <c r="BA194" s="47"/>
      <c r="BB194" s="47"/>
      <c r="BC194" s="47"/>
      <c r="BD194" s="47"/>
      <c r="BE194" s="47"/>
      <c r="BF194" s="47"/>
    </row>
    <row r="195" spans="1:58" s="48" customFormat="1">
      <c r="A195" s="45"/>
      <c r="B195" s="45"/>
      <c r="C195" s="45"/>
      <c r="D195" s="46"/>
      <c r="E195" s="46"/>
      <c r="F195" s="46"/>
      <c r="G195" s="46"/>
      <c r="H195" s="46"/>
      <c r="I195" s="46"/>
      <c r="J195" s="46"/>
      <c r="K195" s="46"/>
      <c r="L195" s="46"/>
      <c r="M195" s="46"/>
      <c r="N195" s="46"/>
      <c r="O195" s="46"/>
      <c r="P195" s="46"/>
      <c r="Q195" s="46"/>
      <c r="R195" s="46"/>
      <c r="S195" s="46"/>
      <c r="T195" s="46"/>
      <c r="U195" s="46"/>
      <c r="V195" s="46"/>
      <c r="W195" s="46"/>
      <c r="X195" s="47"/>
      <c r="Y195" s="47"/>
      <c r="Z195" s="47"/>
      <c r="AA195" s="47"/>
      <c r="AB195" s="47"/>
      <c r="AC195" s="47"/>
      <c r="AD195" s="47"/>
      <c r="AE195" s="47"/>
      <c r="AF195" s="47"/>
      <c r="AG195" s="47"/>
      <c r="AH195" s="47"/>
      <c r="AI195" s="47"/>
      <c r="AJ195" s="47"/>
      <c r="AK195" s="47"/>
      <c r="AL195" s="47"/>
      <c r="AM195" s="47"/>
      <c r="AN195" s="47"/>
      <c r="AO195" s="47"/>
      <c r="AP195" s="47"/>
      <c r="AQ195" s="47"/>
      <c r="AR195" s="47"/>
      <c r="AS195" s="47"/>
      <c r="AT195" s="47"/>
      <c r="AU195" s="47"/>
      <c r="AV195" s="47"/>
      <c r="AW195" s="47"/>
      <c r="AX195" s="47"/>
      <c r="AY195" s="47"/>
      <c r="AZ195" s="47"/>
      <c r="BA195" s="47"/>
      <c r="BB195" s="47"/>
      <c r="BC195" s="47"/>
      <c r="BD195" s="47"/>
      <c r="BE195" s="47"/>
      <c r="BF195" s="47"/>
    </row>
    <row r="196" spans="1:58" s="48" customFormat="1">
      <c r="A196" s="45"/>
      <c r="B196" s="45"/>
      <c r="C196" s="45"/>
      <c r="D196" s="46"/>
      <c r="E196" s="46"/>
      <c r="F196" s="46"/>
      <c r="G196" s="46"/>
      <c r="H196" s="46"/>
      <c r="I196" s="46"/>
      <c r="J196" s="46"/>
      <c r="K196" s="46"/>
      <c r="L196" s="46"/>
      <c r="M196" s="46"/>
      <c r="N196" s="46"/>
      <c r="O196" s="46"/>
      <c r="P196" s="46"/>
      <c r="Q196" s="46"/>
      <c r="R196" s="46"/>
      <c r="S196" s="46"/>
      <c r="T196" s="46"/>
      <c r="U196" s="46"/>
      <c r="V196" s="46"/>
      <c r="W196" s="46"/>
      <c r="X196" s="47"/>
      <c r="Y196" s="47"/>
      <c r="Z196" s="47"/>
      <c r="AA196" s="47"/>
      <c r="AB196" s="47"/>
      <c r="AC196" s="47"/>
      <c r="AD196" s="47"/>
      <c r="AE196" s="47"/>
      <c r="AF196" s="47"/>
      <c r="AG196" s="47"/>
      <c r="AH196" s="47"/>
      <c r="AI196" s="47"/>
      <c r="AJ196" s="47"/>
      <c r="AK196" s="47"/>
      <c r="AL196" s="47"/>
      <c r="AM196" s="47"/>
      <c r="AN196" s="47"/>
      <c r="AO196" s="47"/>
      <c r="AP196" s="47"/>
      <c r="AQ196" s="47"/>
      <c r="AR196" s="47"/>
      <c r="AS196" s="47"/>
      <c r="AT196" s="47"/>
      <c r="AU196" s="47"/>
      <c r="AV196" s="47"/>
      <c r="AW196" s="47"/>
      <c r="AX196" s="47"/>
      <c r="AY196" s="47"/>
      <c r="AZ196" s="47"/>
      <c r="BA196" s="47"/>
      <c r="BB196" s="47"/>
      <c r="BC196" s="47"/>
      <c r="BD196" s="47"/>
      <c r="BE196" s="47"/>
      <c r="BF196" s="47"/>
    </row>
    <row r="197" spans="1:58" s="48" customFormat="1">
      <c r="A197" s="45"/>
      <c r="B197" s="45"/>
      <c r="C197" s="45"/>
      <c r="D197" s="46"/>
      <c r="E197" s="46"/>
      <c r="F197" s="46"/>
      <c r="G197" s="46"/>
      <c r="H197" s="46"/>
      <c r="I197" s="46"/>
      <c r="J197" s="46"/>
      <c r="K197" s="46"/>
      <c r="L197" s="46"/>
      <c r="M197" s="46"/>
      <c r="N197" s="46"/>
      <c r="O197" s="46"/>
      <c r="P197" s="46"/>
      <c r="Q197" s="46"/>
      <c r="R197" s="46"/>
      <c r="S197" s="46"/>
      <c r="T197" s="46"/>
      <c r="U197" s="46"/>
      <c r="V197" s="46"/>
      <c r="W197" s="46"/>
      <c r="X197" s="47"/>
      <c r="Y197" s="47"/>
      <c r="Z197" s="47"/>
      <c r="AA197" s="47"/>
      <c r="AB197" s="47"/>
      <c r="AC197" s="47"/>
      <c r="AD197" s="47"/>
      <c r="AE197" s="47"/>
      <c r="AF197" s="47"/>
      <c r="AG197" s="47"/>
      <c r="AH197" s="47"/>
      <c r="AI197" s="47"/>
      <c r="AJ197" s="47"/>
      <c r="AK197" s="47"/>
      <c r="AL197" s="47"/>
      <c r="AM197" s="47"/>
      <c r="AN197" s="47"/>
      <c r="AO197" s="47"/>
      <c r="AP197" s="47"/>
      <c r="AQ197" s="47"/>
      <c r="AR197" s="47"/>
      <c r="AS197" s="47"/>
      <c r="AT197" s="47"/>
      <c r="AU197" s="47"/>
      <c r="AV197" s="47"/>
      <c r="AW197" s="47"/>
      <c r="AX197" s="47"/>
      <c r="AY197" s="47"/>
      <c r="AZ197" s="47"/>
      <c r="BA197" s="47"/>
      <c r="BB197" s="47"/>
      <c r="BC197" s="47"/>
      <c r="BD197" s="47"/>
      <c r="BE197" s="47"/>
      <c r="BF197" s="47"/>
    </row>
    <row r="198" spans="1:58" s="48" customFormat="1">
      <c r="A198" s="45"/>
      <c r="B198" s="45"/>
      <c r="C198" s="45"/>
      <c r="D198" s="46"/>
      <c r="E198" s="46"/>
      <c r="F198" s="46"/>
      <c r="G198" s="46"/>
      <c r="H198" s="46"/>
      <c r="I198" s="46"/>
      <c r="J198" s="46"/>
      <c r="K198" s="46"/>
      <c r="L198" s="46"/>
      <c r="M198" s="46"/>
      <c r="N198" s="46"/>
      <c r="O198" s="46"/>
      <c r="P198" s="46"/>
      <c r="Q198" s="46"/>
      <c r="R198" s="46"/>
      <c r="S198" s="46"/>
      <c r="T198" s="46"/>
      <c r="U198" s="46"/>
      <c r="V198" s="46"/>
      <c r="W198" s="46"/>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c r="BE198" s="47"/>
      <c r="BF198" s="47"/>
    </row>
    <row r="199" spans="1:58" s="48" customFormat="1">
      <c r="A199" s="45"/>
      <c r="B199" s="45"/>
      <c r="C199" s="45"/>
      <c r="D199" s="46"/>
      <c r="E199" s="46"/>
      <c r="F199" s="46"/>
      <c r="G199" s="46"/>
      <c r="H199" s="46"/>
      <c r="I199" s="46"/>
      <c r="J199" s="46"/>
      <c r="K199" s="46"/>
      <c r="L199" s="46"/>
      <c r="M199" s="46"/>
      <c r="N199" s="46"/>
      <c r="O199" s="46"/>
      <c r="P199" s="46"/>
      <c r="Q199" s="46"/>
      <c r="R199" s="46"/>
      <c r="S199" s="46"/>
      <c r="T199" s="46"/>
      <c r="U199" s="46"/>
      <c r="V199" s="46"/>
      <c r="W199" s="46"/>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row>
    <row r="200" spans="1:58" s="48" customFormat="1">
      <c r="A200" s="45"/>
      <c r="B200" s="45"/>
      <c r="C200" s="45"/>
      <c r="D200" s="46"/>
      <c r="E200" s="46"/>
      <c r="F200" s="46"/>
      <c r="G200" s="46"/>
      <c r="H200" s="46"/>
      <c r="I200" s="46"/>
      <c r="J200" s="46"/>
      <c r="K200" s="46"/>
      <c r="L200" s="46"/>
      <c r="M200" s="46"/>
      <c r="N200" s="46"/>
      <c r="O200" s="46"/>
      <c r="P200" s="46"/>
      <c r="Q200" s="46"/>
      <c r="R200" s="46"/>
      <c r="S200" s="46"/>
      <c r="T200" s="46"/>
      <c r="U200" s="46"/>
      <c r="V200" s="46"/>
      <c r="W200" s="46"/>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row>
    <row r="201" spans="1:58" s="48" customFormat="1">
      <c r="A201" s="45"/>
      <c r="B201" s="45"/>
      <c r="C201" s="45"/>
      <c r="D201" s="46"/>
      <c r="E201" s="46"/>
      <c r="F201" s="46"/>
      <c r="G201" s="46"/>
      <c r="H201" s="46"/>
      <c r="I201" s="46"/>
      <c r="J201" s="46"/>
      <c r="K201" s="46"/>
      <c r="L201" s="46"/>
      <c r="M201" s="46"/>
      <c r="N201" s="46"/>
      <c r="O201" s="46"/>
      <c r="P201" s="46"/>
      <c r="Q201" s="46"/>
      <c r="R201" s="46"/>
      <c r="S201" s="46"/>
      <c r="T201" s="46"/>
      <c r="U201" s="46"/>
      <c r="V201" s="46"/>
      <c r="W201" s="46"/>
      <c r="X201" s="47"/>
      <c r="Y201" s="47"/>
      <c r="Z201" s="47"/>
      <c r="AA201" s="47"/>
      <c r="AB201" s="47"/>
      <c r="AC201" s="47"/>
      <c r="AD201" s="47"/>
      <c r="AE201" s="47"/>
      <c r="AF201" s="47"/>
      <c r="AG201" s="47"/>
      <c r="AH201" s="47"/>
      <c r="AI201" s="47"/>
      <c r="AJ201" s="47"/>
      <c r="AK201" s="47"/>
      <c r="AL201" s="47"/>
      <c r="AM201" s="47"/>
      <c r="AN201" s="47"/>
      <c r="AO201" s="47"/>
      <c r="AP201" s="47"/>
      <c r="AQ201" s="47"/>
      <c r="AR201" s="47"/>
      <c r="AS201" s="47"/>
      <c r="AT201" s="47"/>
      <c r="AU201" s="47"/>
      <c r="AV201" s="47"/>
      <c r="AW201" s="47"/>
      <c r="AX201" s="47"/>
      <c r="AY201" s="47"/>
      <c r="AZ201" s="47"/>
      <c r="BA201" s="47"/>
      <c r="BB201" s="47"/>
      <c r="BC201" s="47"/>
      <c r="BD201" s="47"/>
      <c r="BE201" s="47"/>
      <c r="BF201" s="47"/>
    </row>
    <row r="202" spans="1:58" s="48" customFormat="1">
      <c r="A202" s="45"/>
      <c r="B202" s="45"/>
      <c r="C202" s="45"/>
      <c r="D202" s="46"/>
      <c r="E202" s="46"/>
      <c r="F202" s="46"/>
      <c r="G202" s="46"/>
      <c r="H202" s="46"/>
      <c r="I202" s="46"/>
      <c r="J202" s="46"/>
      <c r="K202" s="46"/>
      <c r="L202" s="46"/>
      <c r="M202" s="46"/>
      <c r="N202" s="46"/>
      <c r="O202" s="46"/>
      <c r="P202" s="46"/>
      <c r="Q202" s="46"/>
      <c r="R202" s="46"/>
      <c r="S202" s="46"/>
      <c r="T202" s="46"/>
      <c r="U202" s="46"/>
      <c r="V202" s="46"/>
      <c r="W202" s="46"/>
      <c r="X202" s="47"/>
      <c r="Y202" s="47"/>
      <c r="Z202" s="47"/>
      <c r="AA202" s="47"/>
      <c r="AB202" s="47"/>
      <c r="AC202" s="47"/>
      <c r="AD202" s="47"/>
      <c r="AE202" s="47"/>
      <c r="AF202" s="47"/>
      <c r="AG202" s="47"/>
      <c r="AH202" s="47"/>
      <c r="AI202" s="47"/>
      <c r="AJ202" s="47"/>
      <c r="AK202" s="47"/>
      <c r="AL202" s="47"/>
      <c r="AM202" s="47"/>
      <c r="AN202" s="47"/>
      <c r="AO202" s="47"/>
      <c r="AP202" s="47"/>
      <c r="AQ202" s="47"/>
      <c r="AR202" s="47"/>
      <c r="AS202" s="47"/>
      <c r="AT202" s="47"/>
      <c r="AU202" s="47"/>
      <c r="AV202" s="47"/>
      <c r="AW202" s="47"/>
      <c r="AX202" s="47"/>
      <c r="AY202" s="47"/>
      <c r="AZ202" s="47"/>
      <c r="BA202" s="47"/>
      <c r="BB202" s="47"/>
      <c r="BC202" s="47"/>
      <c r="BD202" s="47"/>
      <c r="BE202" s="47"/>
      <c r="BF202" s="47"/>
    </row>
    <row r="203" spans="1:58" s="48" customFormat="1">
      <c r="A203" s="45"/>
      <c r="B203" s="45"/>
      <c r="C203" s="45"/>
      <c r="D203" s="46"/>
      <c r="E203" s="46"/>
      <c r="F203" s="46"/>
      <c r="G203" s="46"/>
      <c r="H203" s="46"/>
      <c r="I203" s="46"/>
      <c r="J203" s="46"/>
      <c r="K203" s="46"/>
      <c r="L203" s="46"/>
      <c r="M203" s="46"/>
      <c r="N203" s="46"/>
      <c r="O203" s="46"/>
      <c r="P203" s="46"/>
      <c r="Q203" s="46"/>
      <c r="R203" s="46"/>
      <c r="S203" s="46"/>
      <c r="T203" s="46"/>
      <c r="U203" s="46"/>
      <c r="V203" s="46"/>
      <c r="W203" s="46"/>
      <c r="X203" s="47"/>
      <c r="Y203" s="47"/>
      <c r="Z203" s="47"/>
      <c r="AA203" s="47"/>
      <c r="AB203" s="47"/>
      <c r="AC203" s="47"/>
      <c r="AD203" s="47"/>
      <c r="AE203" s="47"/>
      <c r="AF203" s="47"/>
      <c r="AG203" s="47"/>
      <c r="AH203" s="47"/>
      <c r="AI203" s="47"/>
      <c r="AJ203" s="47"/>
      <c r="AK203" s="47"/>
      <c r="AL203" s="47"/>
      <c r="AM203" s="47"/>
      <c r="AN203" s="47"/>
      <c r="AO203" s="47"/>
      <c r="AP203" s="47"/>
      <c r="AQ203" s="47"/>
      <c r="AR203" s="47"/>
      <c r="AS203" s="47"/>
      <c r="AT203" s="47"/>
      <c r="AU203" s="47"/>
      <c r="AV203" s="47"/>
      <c r="AW203" s="47"/>
      <c r="AX203" s="47"/>
      <c r="AY203" s="47"/>
      <c r="AZ203" s="47"/>
      <c r="BA203" s="47"/>
      <c r="BB203" s="47"/>
      <c r="BC203" s="47"/>
      <c r="BD203" s="47"/>
      <c r="BE203" s="47"/>
      <c r="BF203" s="47"/>
    </row>
    <row r="204" spans="1:58" s="48" customFormat="1">
      <c r="A204" s="45"/>
      <c r="B204" s="45"/>
      <c r="C204" s="45"/>
      <c r="D204" s="46"/>
      <c r="E204" s="46"/>
      <c r="F204" s="46"/>
      <c r="G204" s="46"/>
      <c r="H204" s="46"/>
      <c r="I204" s="46"/>
      <c r="J204" s="46"/>
      <c r="K204" s="46"/>
      <c r="L204" s="46"/>
      <c r="M204" s="46"/>
      <c r="N204" s="46"/>
      <c r="O204" s="46"/>
      <c r="P204" s="46"/>
      <c r="Q204" s="46"/>
      <c r="R204" s="46"/>
      <c r="S204" s="46"/>
      <c r="T204" s="46"/>
      <c r="U204" s="46"/>
      <c r="V204" s="46"/>
      <c r="W204" s="46"/>
      <c r="X204" s="47"/>
      <c r="Y204" s="47"/>
      <c r="Z204" s="47"/>
      <c r="AA204" s="47"/>
      <c r="AB204" s="47"/>
      <c r="AC204" s="47"/>
      <c r="AD204" s="47"/>
      <c r="AE204" s="47"/>
      <c r="AF204" s="47"/>
      <c r="AG204" s="47"/>
      <c r="AH204" s="47"/>
      <c r="AI204" s="47"/>
      <c r="AJ204" s="47"/>
      <c r="AK204" s="47"/>
      <c r="AL204" s="47"/>
      <c r="AM204" s="47"/>
      <c r="AN204" s="47"/>
      <c r="AO204" s="47"/>
      <c r="AP204" s="47"/>
      <c r="AQ204" s="47"/>
      <c r="AR204" s="47"/>
      <c r="AS204" s="47"/>
      <c r="AT204" s="47"/>
      <c r="AU204" s="47"/>
      <c r="AV204" s="47"/>
      <c r="AW204" s="47"/>
      <c r="AX204" s="47"/>
      <c r="AY204" s="47"/>
      <c r="AZ204" s="47"/>
      <c r="BA204" s="47"/>
      <c r="BB204" s="47"/>
      <c r="BC204" s="47"/>
      <c r="BD204" s="47"/>
      <c r="BE204" s="47"/>
      <c r="BF204" s="47"/>
    </row>
    <row r="205" spans="1:58" s="48" customFormat="1">
      <c r="A205" s="45"/>
      <c r="B205" s="45"/>
      <c r="C205" s="45"/>
      <c r="D205" s="46"/>
      <c r="E205" s="46"/>
      <c r="F205" s="46"/>
      <c r="G205" s="46"/>
      <c r="H205" s="46"/>
      <c r="I205" s="46"/>
      <c r="J205" s="46"/>
      <c r="K205" s="46"/>
      <c r="L205" s="46"/>
      <c r="M205" s="46"/>
      <c r="N205" s="46"/>
      <c r="O205" s="46"/>
      <c r="P205" s="46"/>
      <c r="Q205" s="46"/>
      <c r="R205" s="46"/>
      <c r="S205" s="46"/>
      <c r="T205" s="46"/>
      <c r="U205" s="46"/>
      <c r="V205" s="46"/>
      <c r="W205" s="46"/>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row>
    <row r="206" spans="1:58" s="48" customFormat="1">
      <c r="A206" s="45"/>
      <c r="B206" s="45"/>
      <c r="C206" s="45"/>
      <c r="D206" s="46"/>
      <c r="E206" s="46"/>
      <c r="F206" s="46"/>
      <c r="G206" s="46"/>
      <c r="H206" s="46"/>
      <c r="I206" s="46"/>
      <c r="J206" s="46"/>
      <c r="K206" s="46"/>
      <c r="L206" s="46"/>
      <c r="M206" s="46"/>
      <c r="N206" s="46"/>
      <c r="O206" s="46"/>
      <c r="P206" s="46"/>
      <c r="Q206" s="46"/>
      <c r="R206" s="46"/>
      <c r="S206" s="46"/>
      <c r="T206" s="46"/>
      <c r="U206" s="46"/>
      <c r="V206" s="46"/>
      <c r="W206" s="46"/>
      <c r="X206" s="47"/>
      <c r="Y206" s="47"/>
      <c r="Z206" s="47"/>
      <c r="AA206" s="4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c r="AX206" s="47"/>
      <c r="AY206" s="47"/>
      <c r="AZ206" s="47"/>
      <c r="BA206" s="47"/>
      <c r="BB206" s="47"/>
      <c r="BC206" s="47"/>
      <c r="BD206" s="47"/>
      <c r="BE206" s="47"/>
      <c r="BF206" s="47"/>
    </row>
    <row r="207" spans="1:58" s="48" customFormat="1">
      <c r="A207" s="45"/>
      <c r="B207" s="45"/>
      <c r="C207" s="45"/>
      <c r="D207" s="46"/>
      <c r="E207" s="46"/>
      <c r="F207" s="46"/>
      <c r="G207" s="46"/>
      <c r="H207" s="46"/>
      <c r="I207" s="46"/>
      <c r="J207" s="46"/>
      <c r="K207" s="46"/>
      <c r="L207" s="46"/>
      <c r="M207" s="46"/>
      <c r="N207" s="46"/>
      <c r="O207" s="46"/>
      <c r="P207" s="46"/>
      <c r="Q207" s="46"/>
      <c r="R207" s="46"/>
      <c r="S207" s="46"/>
      <c r="T207" s="46"/>
      <c r="U207" s="46"/>
      <c r="V207" s="46"/>
      <c r="W207" s="46"/>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c r="AZ207" s="47"/>
      <c r="BA207" s="47"/>
      <c r="BB207" s="47"/>
      <c r="BC207" s="47"/>
      <c r="BD207" s="47"/>
      <c r="BE207" s="47"/>
      <c r="BF207" s="47"/>
    </row>
    <row r="208" spans="1:58" s="48" customFormat="1">
      <c r="A208" s="45"/>
      <c r="B208" s="45"/>
      <c r="C208" s="45"/>
      <c r="D208" s="46"/>
      <c r="E208" s="46"/>
      <c r="F208" s="46"/>
      <c r="G208" s="46"/>
      <c r="H208" s="46"/>
      <c r="I208" s="46"/>
      <c r="J208" s="46"/>
      <c r="K208" s="46"/>
      <c r="L208" s="46"/>
      <c r="M208" s="46"/>
      <c r="N208" s="46"/>
      <c r="O208" s="46"/>
      <c r="P208" s="46"/>
      <c r="Q208" s="46"/>
      <c r="R208" s="46"/>
      <c r="S208" s="46"/>
      <c r="T208" s="46"/>
      <c r="U208" s="46"/>
      <c r="V208" s="46"/>
      <c r="W208" s="46"/>
      <c r="X208" s="47"/>
      <c r="Y208" s="47"/>
      <c r="Z208" s="47"/>
      <c r="AA208" s="47"/>
      <c r="AB208" s="47"/>
      <c r="AC208" s="47"/>
      <c r="AD208" s="47"/>
      <c r="AE208" s="47"/>
      <c r="AF208" s="47"/>
      <c r="AG208" s="47"/>
      <c r="AH208" s="47"/>
      <c r="AI208" s="47"/>
      <c r="AJ208" s="47"/>
      <c r="AK208" s="47"/>
      <c r="AL208" s="47"/>
      <c r="AM208" s="47"/>
      <c r="AN208" s="47"/>
      <c r="AO208" s="47"/>
      <c r="AP208" s="47"/>
      <c r="AQ208" s="47"/>
      <c r="AR208" s="47"/>
      <c r="AS208" s="47"/>
      <c r="AT208" s="47"/>
      <c r="AU208" s="47"/>
      <c r="AV208" s="47"/>
      <c r="AW208" s="47"/>
      <c r="AX208" s="47"/>
      <c r="AY208" s="47"/>
      <c r="AZ208" s="47"/>
      <c r="BA208" s="47"/>
      <c r="BB208" s="47"/>
      <c r="BC208" s="47"/>
      <c r="BD208" s="47"/>
      <c r="BE208" s="47"/>
      <c r="BF208" s="47"/>
    </row>
    <row r="209" spans="1:58" s="48" customFormat="1">
      <c r="A209" s="45"/>
      <c r="B209" s="45"/>
      <c r="C209" s="45"/>
      <c r="D209" s="46"/>
      <c r="E209" s="46"/>
      <c r="F209" s="46"/>
      <c r="G209" s="46"/>
      <c r="H209" s="46"/>
      <c r="I209" s="46"/>
      <c r="J209" s="46"/>
      <c r="K209" s="46"/>
      <c r="L209" s="46"/>
      <c r="M209" s="46"/>
      <c r="N209" s="46"/>
      <c r="O209" s="46"/>
      <c r="P209" s="46"/>
      <c r="Q209" s="46"/>
      <c r="R209" s="46"/>
      <c r="S209" s="46"/>
      <c r="T209" s="46"/>
      <c r="U209" s="46"/>
      <c r="V209" s="46"/>
      <c r="W209" s="46"/>
      <c r="X209" s="47"/>
      <c r="Y209" s="47"/>
      <c r="Z209" s="47"/>
      <c r="AA209" s="47"/>
      <c r="AB209" s="47"/>
      <c r="AC209" s="47"/>
      <c r="AD209" s="47"/>
      <c r="AE209" s="47"/>
      <c r="AF209" s="47"/>
      <c r="AG209" s="47"/>
      <c r="AH209" s="47"/>
      <c r="AI209" s="47"/>
      <c r="AJ209" s="47"/>
      <c r="AK209" s="47"/>
      <c r="AL209" s="47"/>
      <c r="AM209" s="47"/>
      <c r="AN209" s="47"/>
      <c r="AO209" s="47"/>
      <c r="AP209" s="47"/>
      <c r="AQ209" s="47"/>
      <c r="AR209" s="47"/>
      <c r="AS209" s="47"/>
      <c r="AT209" s="47"/>
      <c r="AU209" s="47"/>
      <c r="AV209" s="47"/>
      <c r="AW209" s="47"/>
      <c r="AX209" s="47"/>
      <c r="AY209" s="47"/>
      <c r="AZ209" s="47"/>
      <c r="BA209" s="47"/>
      <c r="BB209" s="47"/>
      <c r="BC209" s="47"/>
      <c r="BD209" s="47"/>
      <c r="BE209" s="47"/>
      <c r="BF209" s="47"/>
    </row>
    <row r="210" spans="1:58" s="48" customFormat="1">
      <c r="A210" s="45"/>
      <c r="B210" s="45"/>
      <c r="C210" s="45"/>
      <c r="D210" s="46"/>
      <c r="E210" s="46"/>
      <c r="F210" s="46"/>
      <c r="G210" s="46"/>
      <c r="H210" s="46"/>
      <c r="I210" s="46"/>
      <c r="J210" s="46"/>
      <c r="K210" s="46"/>
      <c r="L210" s="46"/>
      <c r="M210" s="46"/>
      <c r="N210" s="46"/>
      <c r="O210" s="46"/>
      <c r="P210" s="46"/>
      <c r="Q210" s="46"/>
      <c r="R210" s="46"/>
      <c r="S210" s="46"/>
      <c r="T210" s="46"/>
      <c r="U210" s="46"/>
      <c r="V210" s="46"/>
      <c r="W210" s="46"/>
      <c r="X210" s="47"/>
      <c r="Y210" s="47"/>
      <c r="Z210" s="47"/>
      <c r="AA210" s="4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c r="AZ210" s="47"/>
      <c r="BA210" s="47"/>
      <c r="BB210" s="47"/>
      <c r="BC210" s="47"/>
      <c r="BD210" s="47"/>
      <c r="BE210" s="47"/>
      <c r="BF210" s="47"/>
    </row>
    <row r="211" spans="1:58" s="48" customFormat="1">
      <c r="A211" s="45"/>
      <c r="B211" s="45"/>
      <c r="C211" s="45"/>
      <c r="D211" s="46"/>
      <c r="E211" s="46"/>
      <c r="F211" s="46"/>
      <c r="G211" s="46"/>
      <c r="H211" s="46"/>
      <c r="I211" s="46"/>
      <c r="J211" s="46"/>
      <c r="K211" s="46"/>
      <c r="L211" s="46"/>
      <c r="M211" s="46"/>
      <c r="N211" s="46"/>
      <c r="O211" s="46"/>
      <c r="P211" s="46"/>
      <c r="Q211" s="46"/>
      <c r="R211" s="46"/>
      <c r="S211" s="46"/>
      <c r="T211" s="46"/>
      <c r="U211" s="46"/>
      <c r="V211" s="46"/>
      <c r="W211" s="46"/>
      <c r="X211" s="47"/>
      <c r="Y211" s="47"/>
      <c r="Z211" s="47"/>
      <c r="AA211" s="4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c r="AZ211" s="47"/>
      <c r="BA211" s="47"/>
      <c r="BB211" s="47"/>
      <c r="BC211" s="47"/>
      <c r="BD211" s="47"/>
      <c r="BE211" s="47"/>
      <c r="BF211" s="47"/>
    </row>
    <row r="212" spans="1:58" s="48" customFormat="1">
      <c r="A212" s="45"/>
      <c r="B212" s="45"/>
      <c r="C212" s="45"/>
      <c r="D212" s="46"/>
      <c r="E212" s="46"/>
      <c r="F212" s="46"/>
      <c r="G212" s="46"/>
      <c r="H212" s="46"/>
      <c r="I212" s="46"/>
      <c r="J212" s="46"/>
      <c r="K212" s="46"/>
      <c r="L212" s="46"/>
      <c r="M212" s="46"/>
      <c r="N212" s="46"/>
      <c r="O212" s="46"/>
      <c r="P212" s="46"/>
      <c r="Q212" s="46"/>
      <c r="R212" s="46"/>
      <c r="S212" s="46"/>
      <c r="T212" s="46"/>
      <c r="U212" s="46"/>
      <c r="V212" s="46"/>
      <c r="W212" s="46"/>
      <c r="X212" s="47"/>
      <c r="Y212" s="47"/>
      <c r="Z212" s="47"/>
      <c r="AA212" s="47"/>
      <c r="AB212" s="47"/>
      <c r="AC212" s="47"/>
      <c r="AD212" s="47"/>
      <c r="AE212" s="47"/>
      <c r="AF212" s="47"/>
      <c r="AG212" s="47"/>
      <c r="AH212" s="47"/>
      <c r="AI212" s="47"/>
      <c r="AJ212" s="47"/>
      <c r="AK212" s="47"/>
      <c r="AL212" s="47"/>
      <c r="AM212" s="47"/>
      <c r="AN212" s="47"/>
      <c r="AO212" s="47"/>
      <c r="AP212" s="47"/>
      <c r="AQ212" s="47"/>
      <c r="AR212" s="47"/>
      <c r="AS212" s="47"/>
      <c r="AT212" s="47"/>
      <c r="AU212" s="47"/>
      <c r="AV212" s="47"/>
      <c r="AW212" s="47"/>
      <c r="AX212" s="47"/>
      <c r="AY212" s="47"/>
      <c r="AZ212" s="47"/>
      <c r="BA212" s="47"/>
      <c r="BB212" s="47"/>
      <c r="BC212" s="47"/>
      <c r="BD212" s="47"/>
      <c r="BE212" s="47"/>
      <c r="BF212" s="47"/>
    </row>
    <row r="213" spans="1:58" s="48" customFormat="1">
      <c r="A213" s="45"/>
      <c r="B213" s="45"/>
      <c r="C213" s="45"/>
      <c r="D213" s="46"/>
      <c r="E213" s="46"/>
      <c r="F213" s="46"/>
      <c r="G213" s="46"/>
      <c r="H213" s="46"/>
      <c r="I213" s="46"/>
      <c r="J213" s="46"/>
      <c r="K213" s="46"/>
      <c r="L213" s="46"/>
      <c r="M213" s="46"/>
      <c r="N213" s="46"/>
      <c r="O213" s="46"/>
      <c r="P213" s="46"/>
      <c r="Q213" s="46"/>
      <c r="R213" s="46"/>
      <c r="S213" s="46"/>
      <c r="T213" s="46"/>
      <c r="U213" s="46"/>
      <c r="V213" s="46"/>
      <c r="W213" s="46"/>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row>
    <row r="214" spans="1:58" s="48" customFormat="1">
      <c r="A214" s="45"/>
      <c r="B214" s="45"/>
      <c r="C214" s="45"/>
      <c r="D214" s="46"/>
      <c r="E214" s="46"/>
      <c r="F214" s="46"/>
      <c r="G214" s="46"/>
      <c r="H214" s="46"/>
      <c r="I214" s="46"/>
      <c r="J214" s="46"/>
      <c r="K214" s="46"/>
      <c r="L214" s="46"/>
      <c r="M214" s="46"/>
      <c r="N214" s="46"/>
      <c r="O214" s="46"/>
      <c r="P214" s="46"/>
      <c r="Q214" s="46"/>
      <c r="R214" s="46"/>
      <c r="S214" s="46"/>
      <c r="T214" s="46"/>
      <c r="U214" s="46"/>
      <c r="V214" s="46"/>
      <c r="W214" s="46"/>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c r="AZ214" s="47"/>
      <c r="BA214" s="47"/>
      <c r="BB214" s="47"/>
      <c r="BC214" s="47"/>
      <c r="BD214" s="47"/>
      <c r="BE214" s="47"/>
      <c r="BF214" s="47"/>
    </row>
    <row r="215" spans="1:58" s="48" customFormat="1">
      <c r="A215" s="45"/>
      <c r="B215" s="45"/>
      <c r="C215" s="45"/>
      <c r="D215" s="46"/>
      <c r="E215" s="46"/>
      <c r="F215" s="46"/>
      <c r="G215" s="46"/>
      <c r="H215" s="46"/>
      <c r="I215" s="46"/>
      <c r="J215" s="46"/>
      <c r="K215" s="46"/>
      <c r="L215" s="46"/>
      <c r="M215" s="46"/>
      <c r="N215" s="46"/>
      <c r="O215" s="46"/>
      <c r="P215" s="46"/>
      <c r="Q215" s="46"/>
      <c r="R215" s="46"/>
      <c r="S215" s="46"/>
      <c r="T215" s="46"/>
      <c r="U215" s="46"/>
      <c r="V215" s="46"/>
      <c r="W215" s="46"/>
      <c r="X215" s="47"/>
      <c r="Y215" s="47"/>
      <c r="Z215" s="47"/>
      <c r="AA215" s="4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c r="AZ215" s="47"/>
      <c r="BA215" s="47"/>
      <c r="BB215" s="47"/>
      <c r="BC215" s="47"/>
      <c r="BD215" s="47"/>
      <c r="BE215" s="47"/>
      <c r="BF215" s="47"/>
    </row>
    <row r="216" spans="1:58" s="48" customFormat="1">
      <c r="A216" s="45"/>
      <c r="B216" s="45"/>
      <c r="C216" s="45"/>
      <c r="D216" s="46"/>
      <c r="E216" s="46"/>
      <c r="F216" s="46"/>
      <c r="G216" s="46"/>
      <c r="H216" s="46"/>
      <c r="I216" s="46"/>
      <c r="J216" s="46"/>
      <c r="K216" s="46"/>
      <c r="L216" s="46"/>
      <c r="M216" s="46"/>
      <c r="N216" s="46"/>
      <c r="O216" s="46"/>
      <c r="P216" s="46"/>
      <c r="Q216" s="46"/>
      <c r="R216" s="46"/>
      <c r="S216" s="46"/>
      <c r="T216" s="46"/>
      <c r="U216" s="46"/>
      <c r="V216" s="46"/>
      <c r="W216" s="46"/>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c r="AZ216" s="47"/>
      <c r="BA216" s="47"/>
      <c r="BB216" s="47"/>
      <c r="BC216" s="47"/>
      <c r="BD216" s="47"/>
      <c r="BE216" s="47"/>
      <c r="BF216" s="47"/>
    </row>
    <row r="217" spans="1:58" s="48" customFormat="1">
      <c r="A217" s="45"/>
      <c r="B217" s="45"/>
      <c r="C217" s="45"/>
      <c r="D217" s="46"/>
      <c r="E217" s="46"/>
      <c r="F217" s="46"/>
      <c r="G217" s="46"/>
      <c r="H217" s="46"/>
      <c r="I217" s="46"/>
      <c r="J217" s="46"/>
      <c r="K217" s="46"/>
      <c r="L217" s="46"/>
      <c r="M217" s="46"/>
      <c r="N217" s="46"/>
      <c r="O217" s="46"/>
      <c r="P217" s="46"/>
      <c r="Q217" s="46"/>
      <c r="R217" s="46"/>
      <c r="S217" s="46"/>
      <c r="T217" s="46"/>
      <c r="U217" s="46"/>
      <c r="V217" s="46"/>
      <c r="W217" s="46"/>
      <c r="X217" s="47"/>
      <c r="Y217" s="47"/>
      <c r="Z217" s="47"/>
      <c r="AA217" s="4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47"/>
      <c r="AY217" s="47"/>
      <c r="AZ217" s="47"/>
      <c r="BA217" s="47"/>
      <c r="BB217" s="47"/>
      <c r="BC217" s="47"/>
      <c r="BD217" s="47"/>
      <c r="BE217" s="47"/>
      <c r="BF217" s="47"/>
    </row>
    <row r="218" spans="1:58" s="48" customFormat="1">
      <c r="A218" s="45"/>
      <c r="B218" s="45"/>
      <c r="C218" s="45"/>
      <c r="D218" s="46"/>
      <c r="E218" s="46"/>
      <c r="F218" s="46"/>
      <c r="G218" s="46"/>
      <c r="H218" s="46"/>
      <c r="I218" s="46"/>
      <c r="J218" s="46"/>
      <c r="K218" s="46"/>
      <c r="L218" s="46"/>
      <c r="M218" s="46"/>
      <c r="N218" s="46"/>
      <c r="O218" s="46"/>
      <c r="P218" s="46"/>
      <c r="Q218" s="46"/>
      <c r="R218" s="46"/>
      <c r="S218" s="46"/>
      <c r="T218" s="46"/>
      <c r="U218" s="46"/>
      <c r="V218" s="46"/>
      <c r="W218" s="46"/>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row>
    <row r="219" spans="1:58" s="48" customFormat="1">
      <c r="A219" s="45"/>
      <c r="B219" s="45"/>
      <c r="C219" s="45"/>
      <c r="D219" s="46"/>
      <c r="E219" s="46"/>
      <c r="F219" s="46"/>
      <c r="G219" s="46"/>
      <c r="H219" s="46"/>
      <c r="I219" s="46"/>
      <c r="J219" s="46"/>
      <c r="K219" s="46"/>
      <c r="L219" s="46"/>
      <c r="M219" s="46"/>
      <c r="N219" s="46"/>
      <c r="O219" s="46"/>
      <c r="P219" s="46"/>
      <c r="Q219" s="46"/>
      <c r="R219" s="46"/>
      <c r="S219" s="46"/>
      <c r="T219" s="46"/>
      <c r="U219" s="46"/>
      <c r="V219" s="46"/>
      <c r="W219" s="46"/>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row>
    <row r="220" spans="1:58" s="48" customFormat="1">
      <c r="A220" s="45"/>
      <c r="B220" s="45"/>
      <c r="C220" s="45"/>
      <c r="D220" s="46"/>
      <c r="E220" s="46"/>
      <c r="F220" s="46"/>
      <c r="G220" s="46"/>
      <c r="H220" s="46"/>
      <c r="I220" s="46"/>
      <c r="J220" s="46"/>
      <c r="K220" s="46"/>
      <c r="L220" s="46"/>
      <c r="M220" s="46"/>
      <c r="N220" s="46"/>
      <c r="O220" s="46"/>
      <c r="P220" s="46"/>
      <c r="Q220" s="46"/>
      <c r="R220" s="46"/>
      <c r="S220" s="46"/>
      <c r="T220" s="46"/>
      <c r="U220" s="46"/>
      <c r="V220" s="46"/>
      <c r="W220" s="46"/>
      <c r="X220" s="47"/>
      <c r="Y220" s="47"/>
      <c r="Z220" s="47"/>
      <c r="AA220" s="47"/>
      <c r="AB220" s="47"/>
      <c r="AC220" s="47"/>
      <c r="AD220" s="47"/>
      <c r="AE220" s="47"/>
      <c r="AF220" s="47"/>
      <c r="AG220" s="47"/>
      <c r="AH220" s="47"/>
      <c r="AI220" s="47"/>
      <c r="AJ220" s="47"/>
      <c r="AK220" s="47"/>
      <c r="AL220" s="47"/>
      <c r="AM220" s="47"/>
      <c r="AN220" s="47"/>
      <c r="AO220" s="47"/>
      <c r="AP220" s="47"/>
      <c r="AQ220" s="47"/>
      <c r="AR220" s="47"/>
      <c r="AS220" s="47"/>
      <c r="AT220" s="47"/>
      <c r="AU220" s="47"/>
      <c r="AV220" s="47"/>
      <c r="AW220" s="47"/>
      <c r="AX220" s="47"/>
      <c r="AY220" s="47"/>
      <c r="AZ220" s="47"/>
      <c r="BA220" s="47"/>
      <c r="BB220" s="47"/>
      <c r="BC220" s="47"/>
      <c r="BD220" s="47"/>
      <c r="BE220" s="47"/>
      <c r="BF220" s="47"/>
    </row>
    <row r="221" spans="1:58" s="48" customFormat="1">
      <c r="A221" s="45"/>
      <c r="B221" s="45"/>
      <c r="C221" s="45"/>
      <c r="D221" s="46"/>
      <c r="E221" s="46"/>
      <c r="F221" s="46"/>
      <c r="G221" s="46"/>
      <c r="H221" s="46"/>
      <c r="I221" s="46"/>
      <c r="J221" s="46"/>
      <c r="K221" s="46"/>
      <c r="L221" s="46"/>
      <c r="M221" s="46"/>
      <c r="N221" s="46"/>
      <c r="O221" s="46"/>
      <c r="P221" s="46"/>
      <c r="Q221" s="46"/>
      <c r="R221" s="46"/>
      <c r="S221" s="46"/>
      <c r="T221" s="46"/>
      <c r="U221" s="46"/>
      <c r="V221" s="46"/>
      <c r="W221" s="46"/>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c r="BE221" s="47"/>
      <c r="BF221" s="47"/>
    </row>
    <row r="222" spans="1:58" s="48" customFormat="1">
      <c r="A222" s="45"/>
      <c r="B222" s="45"/>
      <c r="C222" s="45"/>
      <c r="D222" s="46"/>
      <c r="E222" s="46"/>
      <c r="F222" s="46"/>
      <c r="G222" s="46"/>
      <c r="H222" s="46"/>
      <c r="I222" s="46"/>
      <c r="J222" s="46"/>
      <c r="K222" s="46"/>
      <c r="L222" s="46"/>
      <c r="M222" s="46"/>
      <c r="N222" s="46"/>
      <c r="O222" s="46"/>
      <c r="P222" s="46"/>
      <c r="Q222" s="46"/>
      <c r="R222" s="46"/>
      <c r="S222" s="46"/>
      <c r="T222" s="46"/>
      <c r="U222" s="46"/>
      <c r="V222" s="46"/>
      <c r="W222" s="46"/>
      <c r="X222" s="47"/>
      <c r="Y222" s="47"/>
      <c r="Z222" s="47"/>
      <c r="AA222" s="47"/>
      <c r="AB222" s="47"/>
      <c r="AC222" s="47"/>
      <c r="AD222" s="47"/>
      <c r="AE222" s="47"/>
      <c r="AF222" s="47"/>
      <c r="AG222" s="47"/>
      <c r="AH222" s="47"/>
      <c r="AI222" s="47"/>
      <c r="AJ222" s="47"/>
      <c r="AK222" s="47"/>
      <c r="AL222" s="47"/>
      <c r="AM222" s="47"/>
      <c r="AN222" s="47"/>
      <c r="AO222" s="47"/>
      <c r="AP222" s="47"/>
      <c r="AQ222" s="47"/>
      <c r="AR222" s="47"/>
      <c r="AS222" s="47"/>
      <c r="AT222" s="47"/>
      <c r="AU222" s="47"/>
      <c r="AV222" s="47"/>
      <c r="AW222" s="47"/>
      <c r="AX222" s="47"/>
      <c r="AY222" s="47"/>
      <c r="AZ222" s="47"/>
      <c r="BA222" s="47"/>
      <c r="BB222" s="47"/>
      <c r="BC222" s="47"/>
      <c r="BD222" s="47"/>
      <c r="BE222" s="47"/>
      <c r="BF222" s="47"/>
    </row>
    <row r="223" spans="1:58" s="48" customFormat="1">
      <c r="A223" s="45"/>
      <c r="B223" s="45"/>
      <c r="C223" s="45"/>
      <c r="D223" s="46"/>
      <c r="E223" s="46"/>
      <c r="F223" s="46"/>
      <c r="G223" s="46"/>
      <c r="H223" s="46"/>
      <c r="I223" s="46"/>
      <c r="J223" s="46"/>
      <c r="K223" s="46"/>
      <c r="L223" s="46"/>
      <c r="M223" s="46"/>
      <c r="N223" s="46"/>
      <c r="O223" s="46"/>
      <c r="P223" s="46"/>
      <c r="Q223" s="46"/>
      <c r="R223" s="46"/>
      <c r="S223" s="46"/>
      <c r="T223" s="46"/>
      <c r="U223" s="46"/>
      <c r="V223" s="46"/>
      <c r="W223" s="46"/>
      <c r="X223" s="47"/>
      <c r="Y223" s="47"/>
      <c r="Z223" s="47"/>
      <c r="AA223" s="47"/>
      <c r="AB223" s="47"/>
      <c r="AC223" s="47"/>
      <c r="AD223" s="47"/>
      <c r="AE223" s="47"/>
      <c r="AF223" s="47"/>
      <c r="AG223" s="47"/>
      <c r="AH223" s="47"/>
      <c r="AI223" s="47"/>
      <c r="AJ223" s="47"/>
      <c r="AK223" s="47"/>
      <c r="AL223" s="47"/>
      <c r="AM223" s="47"/>
      <c r="AN223" s="47"/>
      <c r="AO223" s="47"/>
      <c r="AP223" s="47"/>
      <c r="AQ223" s="47"/>
      <c r="AR223" s="47"/>
      <c r="AS223" s="47"/>
      <c r="AT223" s="47"/>
      <c r="AU223" s="47"/>
      <c r="AV223" s="47"/>
      <c r="AW223" s="47"/>
      <c r="AX223" s="47"/>
      <c r="AY223" s="47"/>
      <c r="AZ223" s="47"/>
      <c r="BA223" s="47"/>
      <c r="BB223" s="47"/>
      <c r="BC223" s="47"/>
      <c r="BD223" s="47"/>
      <c r="BE223" s="47"/>
      <c r="BF223" s="47"/>
    </row>
    <row r="224" spans="1:58" s="48" customFormat="1">
      <c r="A224" s="45"/>
      <c r="B224" s="45"/>
      <c r="C224" s="45"/>
      <c r="D224" s="46"/>
      <c r="E224" s="46"/>
      <c r="F224" s="46"/>
      <c r="G224" s="46"/>
      <c r="H224" s="46"/>
      <c r="I224" s="46"/>
      <c r="J224" s="46"/>
      <c r="K224" s="46"/>
      <c r="L224" s="46"/>
      <c r="M224" s="46"/>
      <c r="N224" s="46"/>
      <c r="O224" s="46"/>
      <c r="P224" s="46"/>
      <c r="Q224" s="46"/>
      <c r="R224" s="46"/>
      <c r="S224" s="46"/>
      <c r="T224" s="46"/>
      <c r="U224" s="46"/>
      <c r="V224" s="46"/>
      <c r="W224" s="46"/>
      <c r="X224" s="47"/>
      <c r="Y224" s="47"/>
      <c r="Z224" s="47"/>
      <c r="AA224" s="47"/>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c r="AZ224" s="47"/>
      <c r="BA224" s="47"/>
      <c r="BB224" s="47"/>
      <c r="BC224" s="47"/>
      <c r="BD224" s="47"/>
      <c r="BE224" s="47"/>
      <c r="BF224" s="47"/>
    </row>
    <row r="225" spans="1:58" s="48" customFormat="1">
      <c r="A225" s="45"/>
      <c r="B225" s="45"/>
      <c r="C225" s="45"/>
      <c r="D225" s="46"/>
      <c r="E225" s="46"/>
      <c r="F225" s="46"/>
      <c r="G225" s="46"/>
      <c r="H225" s="46"/>
      <c r="I225" s="46"/>
      <c r="J225" s="46"/>
      <c r="K225" s="46"/>
      <c r="L225" s="46"/>
      <c r="M225" s="46"/>
      <c r="N225" s="46"/>
      <c r="O225" s="46"/>
      <c r="P225" s="46"/>
      <c r="Q225" s="46"/>
      <c r="R225" s="46"/>
      <c r="S225" s="46"/>
      <c r="T225" s="46"/>
      <c r="U225" s="46"/>
      <c r="V225" s="46"/>
      <c r="W225" s="46"/>
      <c r="X225" s="47"/>
      <c r="Y225" s="47"/>
      <c r="Z225" s="47"/>
      <c r="AA225" s="4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c r="AZ225" s="47"/>
      <c r="BA225" s="47"/>
      <c r="BB225" s="47"/>
      <c r="BC225" s="47"/>
      <c r="BD225" s="47"/>
      <c r="BE225" s="47"/>
      <c r="BF225" s="47"/>
    </row>
    <row r="226" spans="1:58" s="48" customFormat="1">
      <c r="A226" s="45"/>
      <c r="B226" s="45"/>
      <c r="C226" s="45"/>
      <c r="D226" s="46"/>
      <c r="E226" s="46"/>
      <c r="F226" s="46"/>
      <c r="G226" s="46"/>
      <c r="H226" s="46"/>
      <c r="I226" s="46"/>
      <c r="J226" s="46"/>
      <c r="K226" s="46"/>
      <c r="L226" s="46"/>
      <c r="M226" s="46"/>
      <c r="N226" s="46"/>
      <c r="O226" s="46"/>
      <c r="P226" s="46"/>
      <c r="Q226" s="46"/>
      <c r="R226" s="46"/>
      <c r="S226" s="46"/>
      <c r="T226" s="46"/>
      <c r="U226" s="46"/>
      <c r="V226" s="46"/>
      <c r="W226" s="46"/>
      <c r="X226" s="47"/>
      <c r="Y226" s="47"/>
      <c r="Z226" s="47"/>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c r="AZ226" s="47"/>
      <c r="BA226" s="47"/>
      <c r="BB226" s="47"/>
      <c r="BC226" s="47"/>
      <c r="BD226" s="47"/>
      <c r="BE226" s="47"/>
      <c r="BF226" s="47"/>
    </row>
    <row r="227" spans="1:58" s="48" customFormat="1">
      <c r="A227" s="45"/>
      <c r="B227" s="45"/>
      <c r="C227" s="45"/>
      <c r="D227" s="46"/>
      <c r="E227" s="46"/>
      <c r="F227" s="46"/>
      <c r="G227" s="46"/>
      <c r="H227" s="46"/>
      <c r="I227" s="46"/>
      <c r="J227" s="46"/>
      <c r="K227" s="46"/>
      <c r="L227" s="46"/>
      <c r="M227" s="46"/>
      <c r="N227" s="46"/>
      <c r="O227" s="46"/>
      <c r="P227" s="46"/>
      <c r="Q227" s="46"/>
      <c r="R227" s="46"/>
      <c r="S227" s="46"/>
      <c r="T227" s="46"/>
      <c r="U227" s="46"/>
      <c r="V227" s="46"/>
      <c r="W227" s="46"/>
      <c r="X227" s="47"/>
      <c r="Y227" s="47"/>
      <c r="Z227" s="47"/>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47"/>
      <c r="AY227" s="47"/>
      <c r="AZ227" s="47"/>
      <c r="BA227" s="47"/>
      <c r="BB227" s="47"/>
      <c r="BC227" s="47"/>
      <c r="BD227" s="47"/>
      <c r="BE227" s="47"/>
      <c r="BF227" s="47"/>
    </row>
    <row r="228" spans="1:58" s="48" customFormat="1">
      <c r="A228" s="45"/>
      <c r="B228" s="45"/>
      <c r="C228" s="45"/>
      <c r="D228" s="46"/>
      <c r="E228" s="46"/>
      <c r="F228" s="46"/>
      <c r="G228" s="46"/>
      <c r="H228" s="46"/>
      <c r="I228" s="46"/>
      <c r="J228" s="46"/>
      <c r="K228" s="46"/>
      <c r="L228" s="46"/>
      <c r="M228" s="46"/>
      <c r="N228" s="46"/>
      <c r="O228" s="46"/>
      <c r="P228" s="46"/>
      <c r="Q228" s="46"/>
      <c r="R228" s="46"/>
      <c r="S228" s="46"/>
      <c r="T228" s="46"/>
      <c r="U228" s="46"/>
      <c r="V228" s="46"/>
      <c r="W228" s="46"/>
      <c r="X228" s="47"/>
      <c r="Y228" s="47"/>
      <c r="Z228" s="47"/>
      <c r="AA228" s="47"/>
      <c r="AB228" s="47"/>
      <c r="AC228" s="47"/>
      <c r="AD228" s="47"/>
      <c r="AE228" s="47"/>
      <c r="AF228" s="47"/>
      <c r="AG228" s="47"/>
      <c r="AH228" s="47"/>
      <c r="AI228" s="47"/>
      <c r="AJ228" s="47"/>
      <c r="AK228" s="47"/>
      <c r="AL228" s="47"/>
      <c r="AM228" s="47"/>
      <c r="AN228" s="47"/>
      <c r="AO228" s="47"/>
      <c r="AP228" s="47"/>
      <c r="AQ228" s="47"/>
      <c r="AR228" s="47"/>
      <c r="AS228" s="47"/>
      <c r="AT228" s="47"/>
      <c r="AU228" s="47"/>
      <c r="AV228" s="47"/>
      <c r="AW228" s="47"/>
      <c r="AX228" s="47"/>
      <c r="AY228" s="47"/>
      <c r="AZ228" s="47"/>
      <c r="BA228" s="47"/>
      <c r="BB228" s="47"/>
      <c r="BC228" s="47"/>
      <c r="BD228" s="47"/>
      <c r="BE228" s="47"/>
      <c r="BF228" s="47"/>
    </row>
    <row r="229" spans="1:58" s="48" customFormat="1">
      <c r="A229" s="45"/>
      <c r="B229" s="45"/>
      <c r="C229" s="45"/>
      <c r="D229" s="46"/>
      <c r="E229" s="46"/>
      <c r="F229" s="46"/>
      <c r="G229" s="46"/>
      <c r="H229" s="46"/>
      <c r="I229" s="46"/>
      <c r="J229" s="46"/>
      <c r="K229" s="46"/>
      <c r="L229" s="46"/>
      <c r="M229" s="46"/>
      <c r="N229" s="46"/>
      <c r="O229" s="46"/>
      <c r="P229" s="46"/>
      <c r="Q229" s="46"/>
      <c r="R229" s="46"/>
      <c r="S229" s="46"/>
      <c r="T229" s="46"/>
      <c r="U229" s="46"/>
      <c r="V229" s="46"/>
      <c r="W229" s="46"/>
      <c r="X229" s="47"/>
      <c r="Y229" s="47"/>
      <c r="Z229" s="47"/>
      <c r="AA229" s="47"/>
      <c r="AB229" s="47"/>
      <c r="AC229" s="47"/>
      <c r="AD229" s="47"/>
      <c r="AE229" s="47"/>
      <c r="AF229" s="47"/>
      <c r="AG229" s="47"/>
      <c r="AH229" s="47"/>
      <c r="AI229" s="47"/>
      <c r="AJ229" s="47"/>
      <c r="AK229" s="47"/>
      <c r="AL229" s="47"/>
      <c r="AM229" s="47"/>
      <c r="AN229" s="47"/>
      <c r="AO229" s="47"/>
      <c r="AP229" s="47"/>
      <c r="AQ229" s="47"/>
      <c r="AR229" s="47"/>
      <c r="AS229" s="47"/>
      <c r="AT229" s="47"/>
      <c r="AU229" s="47"/>
      <c r="AV229" s="47"/>
      <c r="AW229" s="47"/>
      <c r="AX229" s="47"/>
      <c r="AY229" s="47"/>
      <c r="AZ229" s="47"/>
      <c r="BA229" s="47"/>
      <c r="BB229" s="47"/>
      <c r="BC229" s="47"/>
      <c r="BD229" s="47"/>
      <c r="BE229" s="47"/>
      <c r="BF229" s="47"/>
    </row>
    <row r="230" spans="1:58" s="48" customFormat="1">
      <c r="A230" s="45"/>
      <c r="B230" s="45"/>
      <c r="C230" s="45"/>
      <c r="D230" s="46"/>
      <c r="E230" s="46"/>
      <c r="F230" s="46"/>
      <c r="G230" s="46"/>
      <c r="H230" s="46"/>
      <c r="I230" s="46"/>
      <c r="J230" s="46"/>
      <c r="K230" s="46"/>
      <c r="L230" s="46"/>
      <c r="M230" s="46"/>
      <c r="N230" s="46"/>
      <c r="O230" s="46"/>
      <c r="P230" s="46"/>
      <c r="Q230" s="46"/>
      <c r="R230" s="46"/>
      <c r="S230" s="46"/>
      <c r="T230" s="46"/>
      <c r="U230" s="46"/>
      <c r="V230" s="46"/>
      <c r="W230" s="46"/>
      <c r="X230" s="47"/>
      <c r="Y230" s="47"/>
      <c r="Z230" s="47"/>
      <c r="AA230" s="47"/>
      <c r="AB230" s="47"/>
      <c r="AC230" s="47"/>
      <c r="AD230" s="47"/>
      <c r="AE230" s="47"/>
      <c r="AF230" s="47"/>
      <c r="AG230" s="47"/>
      <c r="AH230" s="47"/>
      <c r="AI230" s="47"/>
      <c r="AJ230" s="47"/>
      <c r="AK230" s="47"/>
      <c r="AL230" s="47"/>
      <c r="AM230" s="47"/>
      <c r="AN230" s="47"/>
      <c r="AO230" s="47"/>
      <c r="AP230" s="47"/>
      <c r="AQ230" s="47"/>
      <c r="AR230" s="47"/>
      <c r="AS230" s="47"/>
      <c r="AT230" s="47"/>
      <c r="AU230" s="47"/>
      <c r="AV230" s="47"/>
      <c r="AW230" s="47"/>
      <c r="AX230" s="47"/>
      <c r="AY230" s="47"/>
      <c r="AZ230" s="47"/>
      <c r="BA230" s="47"/>
      <c r="BB230" s="47"/>
      <c r="BC230" s="47"/>
      <c r="BD230" s="47"/>
      <c r="BE230" s="47"/>
      <c r="BF230" s="47"/>
    </row>
    <row r="231" spans="1:58" s="48" customFormat="1">
      <c r="A231" s="45"/>
      <c r="B231" s="45"/>
      <c r="C231" s="45"/>
      <c r="D231" s="46"/>
      <c r="E231" s="46"/>
      <c r="F231" s="46"/>
      <c r="G231" s="46"/>
      <c r="H231" s="46"/>
      <c r="I231" s="46"/>
      <c r="J231" s="46"/>
      <c r="K231" s="46"/>
      <c r="L231" s="46"/>
      <c r="M231" s="46"/>
      <c r="N231" s="46"/>
      <c r="O231" s="46"/>
      <c r="P231" s="46"/>
      <c r="Q231" s="46"/>
      <c r="R231" s="46"/>
      <c r="S231" s="46"/>
      <c r="T231" s="46"/>
      <c r="U231" s="46"/>
      <c r="V231" s="46"/>
      <c r="W231" s="46"/>
      <c r="X231" s="47"/>
      <c r="Y231" s="47"/>
      <c r="Z231" s="47"/>
      <c r="AA231" s="47"/>
      <c r="AB231" s="47"/>
      <c r="AC231" s="47"/>
      <c r="AD231" s="47"/>
      <c r="AE231" s="47"/>
      <c r="AF231" s="47"/>
      <c r="AG231" s="47"/>
      <c r="AH231" s="47"/>
      <c r="AI231" s="47"/>
      <c r="AJ231" s="47"/>
      <c r="AK231" s="47"/>
      <c r="AL231" s="47"/>
      <c r="AM231" s="47"/>
      <c r="AN231" s="47"/>
      <c r="AO231" s="47"/>
      <c r="AP231" s="47"/>
      <c r="AQ231" s="47"/>
      <c r="AR231" s="47"/>
      <c r="AS231" s="47"/>
      <c r="AT231" s="47"/>
      <c r="AU231" s="47"/>
      <c r="AV231" s="47"/>
      <c r="AW231" s="47"/>
      <c r="AX231" s="47"/>
      <c r="AY231" s="47"/>
      <c r="AZ231" s="47"/>
      <c r="BA231" s="47"/>
      <c r="BB231" s="47"/>
      <c r="BC231" s="47"/>
      <c r="BD231" s="47"/>
      <c r="BE231" s="47"/>
      <c r="BF231" s="47"/>
    </row>
    <row r="232" spans="1:58" s="48" customFormat="1">
      <c r="A232" s="45"/>
      <c r="B232" s="45"/>
      <c r="C232" s="45"/>
      <c r="D232" s="46"/>
      <c r="E232" s="46"/>
      <c r="F232" s="46"/>
      <c r="G232" s="46"/>
      <c r="H232" s="46"/>
      <c r="I232" s="46"/>
      <c r="J232" s="46"/>
      <c r="K232" s="46"/>
      <c r="L232" s="46"/>
      <c r="M232" s="46"/>
      <c r="N232" s="46"/>
      <c r="O232" s="46"/>
      <c r="P232" s="46"/>
      <c r="Q232" s="46"/>
      <c r="R232" s="46"/>
      <c r="S232" s="46"/>
      <c r="T232" s="46"/>
      <c r="U232" s="46"/>
      <c r="V232" s="46"/>
      <c r="W232" s="46"/>
      <c r="X232" s="47"/>
      <c r="Y232" s="47"/>
      <c r="Z232" s="47"/>
      <c r="AA232" s="47"/>
      <c r="AB232" s="47"/>
      <c r="AC232" s="47"/>
      <c r="AD232" s="47"/>
      <c r="AE232" s="47"/>
      <c r="AF232" s="47"/>
      <c r="AG232" s="47"/>
      <c r="AH232" s="47"/>
      <c r="AI232" s="47"/>
      <c r="AJ232" s="47"/>
      <c r="AK232" s="47"/>
      <c r="AL232" s="47"/>
      <c r="AM232" s="47"/>
      <c r="AN232" s="47"/>
      <c r="AO232" s="47"/>
      <c r="AP232" s="47"/>
      <c r="AQ232" s="47"/>
      <c r="AR232" s="47"/>
      <c r="AS232" s="47"/>
      <c r="AT232" s="47"/>
      <c r="AU232" s="47"/>
      <c r="AV232" s="47"/>
      <c r="AW232" s="47"/>
      <c r="AX232" s="47"/>
      <c r="AY232" s="47"/>
      <c r="AZ232" s="47"/>
      <c r="BA232" s="47"/>
      <c r="BB232" s="47"/>
      <c r="BC232" s="47"/>
      <c r="BD232" s="47"/>
      <c r="BE232" s="47"/>
      <c r="BF232" s="47"/>
    </row>
    <row r="233" spans="1:58" s="48" customFormat="1">
      <c r="A233" s="45"/>
      <c r="B233" s="45"/>
      <c r="C233" s="45"/>
      <c r="D233" s="46"/>
      <c r="E233" s="46"/>
      <c r="F233" s="46"/>
      <c r="G233" s="46"/>
      <c r="H233" s="46"/>
      <c r="I233" s="46"/>
      <c r="J233" s="46"/>
      <c r="K233" s="46"/>
      <c r="L233" s="46"/>
      <c r="M233" s="46"/>
      <c r="N233" s="46"/>
      <c r="O233" s="46"/>
      <c r="P233" s="46"/>
      <c r="Q233" s="46"/>
      <c r="R233" s="46"/>
      <c r="S233" s="46"/>
      <c r="T233" s="46"/>
      <c r="U233" s="46"/>
      <c r="V233" s="46"/>
      <c r="W233" s="46"/>
      <c r="X233" s="47"/>
      <c r="Y233" s="47"/>
      <c r="Z233" s="47"/>
      <c r="AA233" s="47"/>
      <c r="AB233" s="47"/>
      <c r="AC233" s="47"/>
      <c r="AD233" s="47"/>
      <c r="AE233" s="47"/>
      <c r="AF233" s="47"/>
      <c r="AG233" s="47"/>
      <c r="AH233" s="47"/>
      <c r="AI233" s="47"/>
      <c r="AJ233" s="47"/>
      <c r="AK233" s="47"/>
      <c r="AL233" s="47"/>
      <c r="AM233" s="47"/>
      <c r="AN233" s="47"/>
      <c r="AO233" s="47"/>
      <c r="AP233" s="47"/>
      <c r="AQ233" s="47"/>
      <c r="AR233" s="47"/>
      <c r="AS233" s="47"/>
      <c r="AT233" s="47"/>
      <c r="AU233" s="47"/>
      <c r="AV233" s="47"/>
      <c r="AW233" s="47"/>
      <c r="AX233" s="47"/>
      <c r="AY233" s="47"/>
      <c r="AZ233" s="47"/>
      <c r="BA233" s="47"/>
      <c r="BB233" s="47"/>
      <c r="BC233" s="47"/>
      <c r="BD233" s="47"/>
      <c r="BE233" s="47"/>
      <c r="BF233" s="47"/>
    </row>
    <row r="234" spans="1:58" s="48" customFormat="1">
      <c r="A234" s="45"/>
      <c r="B234" s="45"/>
      <c r="C234" s="45"/>
      <c r="D234" s="46"/>
      <c r="E234" s="46"/>
      <c r="F234" s="46"/>
      <c r="G234" s="46"/>
      <c r="H234" s="46"/>
      <c r="I234" s="46"/>
      <c r="J234" s="46"/>
      <c r="K234" s="46"/>
      <c r="L234" s="46"/>
      <c r="M234" s="46"/>
      <c r="N234" s="46"/>
      <c r="O234" s="46"/>
      <c r="P234" s="46"/>
      <c r="Q234" s="46"/>
      <c r="R234" s="46"/>
      <c r="S234" s="46"/>
      <c r="T234" s="46"/>
      <c r="U234" s="46"/>
      <c r="V234" s="46"/>
      <c r="W234" s="46"/>
      <c r="X234" s="47"/>
      <c r="Y234" s="47"/>
      <c r="Z234" s="47"/>
      <c r="AA234" s="47"/>
      <c r="AB234" s="47"/>
      <c r="AC234" s="47"/>
      <c r="AD234" s="47"/>
      <c r="AE234" s="47"/>
      <c r="AF234" s="47"/>
      <c r="AG234" s="47"/>
      <c r="AH234" s="47"/>
      <c r="AI234" s="47"/>
      <c r="AJ234" s="47"/>
      <c r="AK234" s="47"/>
      <c r="AL234" s="47"/>
      <c r="AM234" s="47"/>
      <c r="AN234" s="47"/>
      <c r="AO234" s="47"/>
      <c r="AP234" s="47"/>
      <c r="AQ234" s="47"/>
      <c r="AR234" s="47"/>
      <c r="AS234" s="47"/>
      <c r="AT234" s="47"/>
      <c r="AU234" s="47"/>
      <c r="AV234" s="47"/>
      <c r="AW234" s="47"/>
      <c r="AX234" s="47"/>
      <c r="AY234" s="47"/>
      <c r="AZ234" s="47"/>
      <c r="BA234" s="47"/>
      <c r="BB234" s="47"/>
      <c r="BC234" s="47"/>
      <c r="BD234" s="47"/>
      <c r="BE234" s="47"/>
      <c r="BF234" s="47"/>
    </row>
    <row r="235" spans="1:58" s="48" customFormat="1">
      <c r="A235" s="45"/>
      <c r="B235" s="45"/>
      <c r="C235" s="45"/>
      <c r="D235" s="46"/>
      <c r="E235" s="46"/>
      <c r="F235" s="46"/>
      <c r="G235" s="46"/>
      <c r="H235" s="46"/>
      <c r="I235" s="46"/>
      <c r="J235" s="46"/>
      <c r="K235" s="46"/>
      <c r="L235" s="46"/>
      <c r="M235" s="46"/>
      <c r="N235" s="46"/>
      <c r="O235" s="46"/>
      <c r="P235" s="46"/>
      <c r="Q235" s="46"/>
      <c r="R235" s="46"/>
      <c r="S235" s="46"/>
      <c r="T235" s="46"/>
      <c r="U235" s="46"/>
      <c r="V235" s="46"/>
      <c r="W235" s="46"/>
      <c r="X235" s="47"/>
      <c r="Y235" s="47"/>
      <c r="Z235" s="47"/>
      <c r="AA235" s="47"/>
      <c r="AB235" s="47"/>
      <c r="AC235" s="47"/>
      <c r="AD235" s="47"/>
      <c r="AE235" s="47"/>
      <c r="AF235" s="47"/>
      <c r="AG235" s="47"/>
      <c r="AH235" s="47"/>
      <c r="AI235" s="47"/>
      <c r="AJ235" s="47"/>
      <c r="AK235" s="47"/>
      <c r="AL235" s="47"/>
      <c r="AM235" s="47"/>
      <c r="AN235" s="47"/>
      <c r="AO235" s="47"/>
      <c r="AP235" s="47"/>
      <c r="AQ235" s="47"/>
      <c r="AR235" s="47"/>
      <c r="AS235" s="47"/>
      <c r="AT235" s="47"/>
      <c r="AU235" s="47"/>
      <c r="AV235" s="47"/>
      <c r="AW235" s="47"/>
      <c r="AX235" s="47"/>
      <c r="AY235" s="47"/>
      <c r="AZ235" s="47"/>
      <c r="BA235" s="47"/>
      <c r="BB235" s="47"/>
      <c r="BC235" s="47"/>
      <c r="BD235" s="47"/>
      <c r="BE235" s="47"/>
      <c r="BF235" s="47"/>
    </row>
    <row r="236" spans="1:58" s="48" customFormat="1">
      <c r="A236" s="45"/>
      <c r="B236" s="45"/>
      <c r="C236" s="45"/>
      <c r="D236" s="46"/>
      <c r="E236" s="46"/>
      <c r="F236" s="46"/>
      <c r="G236" s="46"/>
      <c r="H236" s="46"/>
      <c r="I236" s="46"/>
      <c r="J236" s="46"/>
      <c r="K236" s="46"/>
      <c r="L236" s="46"/>
      <c r="M236" s="46"/>
      <c r="N236" s="46"/>
      <c r="O236" s="46"/>
      <c r="P236" s="46"/>
      <c r="Q236" s="46"/>
      <c r="R236" s="46"/>
      <c r="S236" s="46"/>
      <c r="T236" s="46"/>
      <c r="U236" s="46"/>
      <c r="V236" s="46"/>
      <c r="W236" s="46"/>
      <c r="X236" s="47"/>
      <c r="Y236" s="47"/>
      <c r="Z236" s="47"/>
      <c r="AA236" s="47"/>
      <c r="AB236" s="47"/>
      <c r="AC236" s="47"/>
      <c r="AD236" s="47"/>
      <c r="AE236" s="47"/>
      <c r="AF236" s="47"/>
      <c r="AG236" s="47"/>
      <c r="AH236" s="47"/>
      <c r="AI236" s="47"/>
      <c r="AJ236" s="47"/>
      <c r="AK236" s="47"/>
      <c r="AL236" s="47"/>
      <c r="AM236" s="47"/>
      <c r="AN236" s="47"/>
      <c r="AO236" s="47"/>
      <c r="AP236" s="47"/>
      <c r="AQ236" s="47"/>
      <c r="AR236" s="47"/>
      <c r="AS236" s="47"/>
      <c r="AT236" s="47"/>
      <c r="AU236" s="47"/>
      <c r="AV236" s="47"/>
      <c r="AW236" s="47"/>
      <c r="AX236" s="47"/>
      <c r="AY236" s="47"/>
      <c r="AZ236" s="47"/>
      <c r="BA236" s="47"/>
      <c r="BB236" s="47"/>
      <c r="BC236" s="47"/>
      <c r="BD236" s="47"/>
      <c r="BE236" s="47"/>
      <c r="BF236" s="47"/>
    </row>
    <row r="237" spans="1:58" s="48" customFormat="1">
      <c r="A237" s="45"/>
      <c r="B237" s="45"/>
      <c r="C237" s="45"/>
      <c r="D237" s="46"/>
      <c r="E237" s="46"/>
      <c r="F237" s="46"/>
      <c r="G237" s="46"/>
      <c r="H237" s="46"/>
      <c r="I237" s="46"/>
      <c r="J237" s="46"/>
      <c r="K237" s="46"/>
      <c r="L237" s="46"/>
      <c r="M237" s="46"/>
      <c r="N237" s="46"/>
      <c r="O237" s="46"/>
      <c r="P237" s="46"/>
      <c r="Q237" s="46"/>
      <c r="R237" s="46"/>
      <c r="S237" s="46"/>
      <c r="T237" s="46"/>
      <c r="U237" s="46"/>
      <c r="V237" s="46"/>
      <c r="W237" s="46"/>
      <c r="X237" s="47"/>
      <c r="Y237" s="47"/>
      <c r="Z237" s="47"/>
      <c r="AA237" s="47"/>
      <c r="AB237" s="47"/>
      <c r="AC237" s="47"/>
      <c r="AD237" s="47"/>
      <c r="AE237" s="47"/>
      <c r="AF237" s="47"/>
      <c r="AG237" s="47"/>
      <c r="AH237" s="47"/>
      <c r="AI237" s="47"/>
      <c r="AJ237" s="47"/>
      <c r="AK237" s="47"/>
      <c r="AL237" s="47"/>
      <c r="AM237" s="47"/>
      <c r="AN237" s="47"/>
      <c r="AO237" s="47"/>
      <c r="AP237" s="47"/>
      <c r="AQ237" s="47"/>
      <c r="AR237" s="47"/>
      <c r="AS237" s="47"/>
      <c r="AT237" s="47"/>
      <c r="AU237" s="47"/>
      <c r="AV237" s="47"/>
      <c r="AW237" s="47"/>
      <c r="AX237" s="47"/>
      <c r="AY237" s="47"/>
      <c r="AZ237" s="47"/>
      <c r="BA237" s="47"/>
      <c r="BB237" s="47"/>
      <c r="BC237" s="47"/>
      <c r="BD237" s="47"/>
      <c r="BE237" s="47"/>
      <c r="BF237" s="47"/>
    </row>
    <row r="238" spans="1:58" s="48" customFormat="1">
      <c r="A238" s="45"/>
      <c r="B238" s="45"/>
      <c r="C238" s="45"/>
      <c r="D238" s="46"/>
      <c r="E238" s="46"/>
      <c r="F238" s="46"/>
      <c r="G238" s="46"/>
      <c r="H238" s="46"/>
      <c r="I238" s="46"/>
      <c r="J238" s="46"/>
      <c r="K238" s="46"/>
      <c r="L238" s="46"/>
      <c r="M238" s="46"/>
      <c r="N238" s="46"/>
      <c r="O238" s="46"/>
      <c r="P238" s="46"/>
      <c r="Q238" s="46"/>
      <c r="R238" s="46"/>
      <c r="S238" s="46"/>
      <c r="T238" s="46"/>
      <c r="U238" s="46"/>
      <c r="V238" s="46"/>
      <c r="W238" s="46"/>
      <c r="X238" s="47"/>
      <c r="Y238" s="47"/>
      <c r="Z238" s="47"/>
      <c r="AA238" s="47"/>
      <c r="AB238" s="47"/>
      <c r="AC238" s="47"/>
      <c r="AD238" s="47"/>
      <c r="AE238" s="47"/>
      <c r="AF238" s="47"/>
      <c r="AG238" s="47"/>
      <c r="AH238" s="47"/>
      <c r="AI238" s="47"/>
      <c r="AJ238" s="47"/>
      <c r="AK238" s="47"/>
      <c r="AL238" s="47"/>
      <c r="AM238" s="47"/>
      <c r="AN238" s="47"/>
      <c r="AO238" s="47"/>
      <c r="AP238" s="47"/>
      <c r="AQ238" s="47"/>
      <c r="AR238" s="47"/>
      <c r="AS238" s="47"/>
      <c r="AT238" s="47"/>
      <c r="AU238" s="47"/>
      <c r="AV238" s="47"/>
      <c r="AW238" s="47"/>
      <c r="AX238" s="47"/>
      <c r="AY238" s="47"/>
      <c r="AZ238" s="47"/>
      <c r="BA238" s="47"/>
      <c r="BB238" s="47"/>
      <c r="BC238" s="47"/>
      <c r="BD238" s="47"/>
      <c r="BE238" s="47"/>
      <c r="BF238" s="47"/>
    </row>
    <row r="239" spans="1:58" s="48" customFormat="1">
      <c r="A239" s="45"/>
      <c r="B239" s="45"/>
      <c r="C239" s="45"/>
      <c r="D239" s="46"/>
      <c r="E239" s="46"/>
      <c r="F239" s="46"/>
      <c r="G239" s="46"/>
      <c r="H239" s="46"/>
      <c r="I239" s="46"/>
      <c r="J239" s="46"/>
      <c r="K239" s="46"/>
      <c r="L239" s="46"/>
      <c r="M239" s="46"/>
      <c r="N239" s="46"/>
      <c r="O239" s="46"/>
      <c r="P239" s="46"/>
      <c r="Q239" s="46"/>
      <c r="R239" s="46"/>
      <c r="S239" s="46"/>
      <c r="T239" s="46"/>
      <c r="U239" s="46"/>
      <c r="V239" s="46"/>
      <c r="W239" s="46"/>
      <c r="X239" s="47"/>
      <c r="Y239" s="47"/>
      <c r="Z239" s="47"/>
      <c r="AA239" s="47"/>
      <c r="AB239" s="47"/>
      <c r="AC239" s="47"/>
      <c r="AD239" s="47"/>
      <c r="AE239" s="47"/>
      <c r="AF239" s="47"/>
      <c r="AG239" s="47"/>
      <c r="AH239" s="47"/>
      <c r="AI239" s="47"/>
      <c r="AJ239" s="47"/>
      <c r="AK239" s="47"/>
      <c r="AL239" s="47"/>
      <c r="AM239" s="47"/>
      <c r="AN239" s="47"/>
      <c r="AO239" s="47"/>
      <c r="AP239" s="47"/>
      <c r="AQ239" s="47"/>
      <c r="AR239" s="47"/>
      <c r="AS239" s="47"/>
      <c r="AT239" s="47"/>
      <c r="AU239" s="47"/>
      <c r="AV239" s="47"/>
      <c r="AW239" s="47"/>
      <c r="AX239" s="47"/>
      <c r="AY239" s="47"/>
      <c r="AZ239" s="47"/>
      <c r="BA239" s="47"/>
      <c r="BB239" s="47"/>
      <c r="BC239" s="47"/>
      <c r="BD239" s="47"/>
      <c r="BE239" s="47"/>
      <c r="BF239" s="47"/>
    </row>
    <row r="240" spans="1:58" s="48" customFormat="1">
      <c r="A240" s="45"/>
      <c r="B240" s="45"/>
      <c r="C240" s="45"/>
      <c r="D240" s="46"/>
      <c r="E240" s="46"/>
      <c r="F240" s="46"/>
      <c r="G240" s="46"/>
      <c r="H240" s="46"/>
      <c r="I240" s="46"/>
      <c r="J240" s="46"/>
      <c r="K240" s="46"/>
      <c r="L240" s="46"/>
      <c r="M240" s="46"/>
      <c r="N240" s="46"/>
      <c r="O240" s="46"/>
      <c r="P240" s="46"/>
      <c r="Q240" s="46"/>
      <c r="R240" s="46"/>
      <c r="S240" s="46"/>
      <c r="T240" s="46"/>
      <c r="U240" s="46"/>
      <c r="V240" s="46"/>
      <c r="W240" s="46"/>
      <c r="X240" s="47"/>
      <c r="Y240" s="47"/>
      <c r="Z240" s="47"/>
      <c r="AA240" s="47"/>
      <c r="AB240" s="47"/>
      <c r="AC240" s="47"/>
      <c r="AD240" s="47"/>
      <c r="AE240" s="47"/>
      <c r="AF240" s="47"/>
      <c r="AG240" s="47"/>
      <c r="AH240" s="47"/>
      <c r="AI240" s="47"/>
      <c r="AJ240" s="47"/>
      <c r="AK240" s="47"/>
      <c r="AL240" s="47"/>
      <c r="AM240" s="47"/>
      <c r="AN240" s="47"/>
      <c r="AO240" s="47"/>
      <c r="AP240" s="47"/>
      <c r="AQ240" s="47"/>
      <c r="AR240" s="47"/>
      <c r="AS240" s="47"/>
      <c r="AT240" s="47"/>
      <c r="AU240" s="47"/>
      <c r="AV240" s="47"/>
      <c r="AW240" s="47"/>
      <c r="AX240" s="47"/>
      <c r="AY240" s="47"/>
      <c r="AZ240" s="47"/>
      <c r="BA240" s="47"/>
      <c r="BB240" s="47"/>
      <c r="BC240" s="47"/>
      <c r="BD240" s="47"/>
      <c r="BE240" s="47"/>
      <c r="BF240" s="47"/>
    </row>
    <row r="241" spans="1:58" s="48" customFormat="1">
      <c r="A241" s="45"/>
      <c r="B241" s="45"/>
      <c r="C241" s="45"/>
      <c r="D241" s="46"/>
      <c r="E241" s="46"/>
      <c r="F241" s="46"/>
      <c r="G241" s="46"/>
      <c r="H241" s="46"/>
      <c r="I241" s="46"/>
      <c r="J241" s="46"/>
      <c r="K241" s="46"/>
      <c r="L241" s="46"/>
      <c r="M241" s="46"/>
      <c r="N241" s="46"/>
      <c r="O241" s="46"/>
      <c r="P241" s="46"/>
      <c r="Q241" s="46"/>
      <c r="R241" s="46"/>
      <c r="S241" s="46"/>
      <c r="T241" s="46"/>
      <c r="U241" s="46"/>
      <c r="V241" s="46"/>
      <c r="W241" s="46"/>
      <c r="X241" s="47"/>
      <c r="Y241" s="47"/>
      <c r="Z241" s="47"/>
      <c r="AA241" s="47"/>
      <c r="AB241" s="47"/>
      <c r="AC241" s="47"/>
      <c r="AD241" s="47"/>
      <c r="AE241" s="47"/>
      <c r="AF241" s="47"/>
      <c r="AG241" s="47"/>
      <c r="AH241" s="47"/>
      <c r="AI241" s="47"/>
      <c r="AJ241" s="47"/>
      <c r="AK241" s="47"/>
      <c r="AL241" s="47"/>
      <c r="AM241" s="47"/>
      <c r="AN241" s="47"/>
      <c r="AO241" s="47"/>
      <c r="AP241" s="47"/>
      <c r="AQ241" s="47"/>
      <c r="AR241" s="47"/>
      <c r="AS241" s="47"/>
      <c r="AT241" s="47"/>
      <c r="AU241" s="47"/>
      <c r="AV241" s="47"/>
      <c r="AW241" s="47"/>
      <c r="AX241" s="47"/>
      <c r="AY241" s="47"/>
      <c r="AZ241" s="47"/>
      <c r="BA241" s="47"/>
      <c r="BB241" s="47"/>
      <c r="BC241" s="47"/>
      <c r="BD241" s="47"/>
      <c r="BE241" s="47"/>
      <c r="BF241" s="47"/>
    </row>
    <row r="242" spans="1:58" s="48" customFormat="1">
      <c r="A242" s="45"/>
      <c r="B242" s="45"/>
      <c r="C242" s="45"/>
      <c r="D242" s="46"/>
      <c r="E242" s="46"/>
      <c r="F242" s="46"/>
      <c r="G242" s="46"/>
      <c r="H242" s="46"/>
      <c r="I242" s="46"/>
      <c r="J242" s="46"/>
      <c r="K242" s="46"/>
      <c r="L242" s="46"/>
      <c r="M242" s="46"/>
      <c r="N242" s="46"/>
      <c r="O242" s="46"/>
      <c r="P242" s="46"/>
      <c r="Q242" s="46"/>
      <c r="R242" s="46"/>
      <c r="S242" s="46"/>
      <c r="T242" s="46"/>
      <c r="U242" s="46"/>
      <c r="V242" s="46"/>
      <c r="W242" s="46"/>
      <c r="X242" s="47"/>
      <c r="Y242" s="47"/>
      <c r="Z242" s="47"/>
      <c r="AA242" s="47"/>
      <c r="AB242" s="47"/>
      <c r="AC242" s="47"/>
      <c r="AD242" s="47"/>
      <c r="AE242" s="47"/>
      <c r="AF242" s="47"/>
      <c r="AG242" s="47"/>
      <c r="AH242" s="47"/>
      <c r="AI242" s="47"/>
      <c r="AJ242" s="47"/>
      <c r="AK242" s="47"/>
      <c r="AL242" s="47"/>
      <c r="AM242" s="47"/>
      <c r="AN242" s="47"/>
      <c r="AO242" s="47"/>
      <c r="AP242" s="47"/>
      <c r="AQ242" s="47"/>
      <c r="AR242" s="47"/>
      <c r="AS242" s="47"/>
      <c r="AT242" s="47"/>
      <c r="AU242" s="47"/>
      <c r="AV242" s="47"/>
      <c r="AW242" s="47"/>
      <c r="AX242" s="47"/>
      <c r="AY242" s="47"/>
      <c r="AZ242" s="47"/>
      <c r="BA242" s="47"/>
      <c r="BB242" s="47"/>
      <c r="BC242" s="47"/>
      <c r="BD242" s="47"/>
      <c r="BE242" s="47"/>
      <c r="BF242" s="47"/>
    </row>
    <row r="243" spans="1:58" s="48" customFormat="1">
      <c r="A243" s="45"/>
      <c r="B243" s="45"/>
      <c r="C243" s="45"/>
      <c r="D243" s="46"/>
      <c r="E243" s="46"/>
      <c r="F243" s="46"/>
      <c r="G243" s="46"/>
      <c r="H243" s="46"/>
      <c r="I243" s="46"/>
      <c r="J243" s="46"/>
      <c r="K243" s="46"/>
      <c r="L243" s="46"/>
      <c r="M243" s="46"/>
      <c r="N243" s="46"/>
      <c r="O243" s="46"/>
      <c r="P243" s="46"/>
      <c r="Q243" s="46"/>
      <c r="R243" s="46"/>
      <c r="S243" s="46"/>
      <c r="T243" s="46"/>
      <c r="U243" s="46"/>
      <c r="V243" s="46"/>
      <c r="W243" s="46"/>
      <c r="X243" s="47"/>
      <c r="Y243" s="47"/>
      <c r="Z243" s="47"/>
      <c r="AA243" s="47"/>
      <c r="AB243" s="47"/>
      <c r="AC243" s="47"/>
      <c r="AD243" s="47"/>
      <c r="AE243" s="47"/>
      <c r="AF243" s="47"/>
      <c r="AG243" s="47"/>
      <c r="AH243" s="47"/>
      <c r="AI243" s="47"/>
      <c r="AJ243" s="47"/>
      <c r="AK243" s="47"/>
      <c r="AL243" s="47"/>
      <c r="AM243" s="47"/>
      <c r="AN243" s="47"/>
      <c r="AO243" s="47"/>
      <c r="AP243" s="47"/>
      <c r="AQ243" s="47"/>
      <c r="AR243" s="47"/>
      <c r="AS243" s="47"/>
      <c r="AT243" s="47"/>
      <c r="AU243" s="47"/>
      <c r="AV243" s="47"/>
      <c r="AW243" s="47"/>
      <c r="AX243" s="47"/>
      <c r="AY243" s="47"/>
      <c r="AZ243" s="47"/>
      <c r="BA243" s="47"/>
      <c r="BB243" s="47"/>
      <c r="BC243" s="47"/>
      <c r="BD243" s="47"/>
      <c r="BE243" s="47"/>
      <c r="BF243" s="47"/>
    </row>
    <row r="244" spans="1:58" s="48" customFormat="1">
      <c r="A244" s="45"/>
      <c r="B244" s="45"/>
      <c r="C244" s="45"/>
      <c r="D244" s="46"/>
      <c r="E244" s="46"/>
      <c r="F244" s="46"/>
      <c r="G244" s="46"/>
      <c r="H244" s="46"/>
      <c r="I244" s="46"/>
      <c r="J244" s="46"/>
      <c r="K244" s="46"/>
      <c r="L244" s="46"/>
      <c r="M244" s="46"/>
      <c r="N244" s="46"/>
      <c r="O244" s="46"/>
      <c r="P244" s="46"/>
      <c r="Q244" s="46"/>
      <c r="R244" s="46"/>
      <c r="S244" s="46"/>
      <c r="T244" s="46"/>
      <c r="U244" s="46"/>
      <c r="V244" s="46"/>
      <c r="W244" s="46"/>
      <c r="X244" s="47"/>
      <c r="Y244" s="47"/>
      <c r="Z244" s="47"/>
      <c r="AA244" s="47"/>
      <c r="AB244" s="47"/>
      <c r="AC244" s="47"/>
      <c r="AD244" s="47"/>
      <c r="AE244" s="47"/>
      <c r="AF244" s="47"/>
      <c r="AG244" s="47"/>
      <c r="AH244" s="47"/>
      <c r="AI244" s="47"/>
      <c r="AJ244" s="47"/>
      <c r="AK244" s="47"/>
      <c r="AL244" s="47"/>
      <c r="AM244" s="47"/>
      <c r="AN244" s="47"/>
      <c r="AO244" s="47"/>
      <c r="AP244" s="47"/>
      <c r="AQ244" s="47"/>
      <c r="AR244" s="47"/>
      <c r="AS244" s="47"/>
      <c r="AT244" s="47"/>
      <c r="AU244" s="47"/>
      <c r="AV244" s="47"/>
      <c r="AW244" s="47"/>
      <c r="AX244" s="47"/>
      <c r="AY244" s="47"/>
      <c r="AZ244" s="47"/>
      <c r="BA244" s="47"/>
      <c r="BB244" s="47"/>
      <c r="BC244" s="47"/>
      <c r="BD244" s="47"/>
      <c r="BE244" s="47"/>
      <c r="BF244" s="47"/>
    </row>
    <row r="245" spans="1:58" s="48" customFormat="1">
      <c r="A245" s="45"/>
      <c r="B245" s="45"/>
      <c r="C245" s="45"/>
      <c r="D245" s="46"/>
      <c r="E245" s="46"/>
      <c r="F245" s="46"/>
      <c r="G245" s="46"/>
      <c r="H245" s="46"/>
      <c r="I245" s="46"/>
      <c r="J245" s="46"/>
      <c r="K245" s="46"/>
      <c r="L245" s="46"/>
      <c r="M245" s="46"/>
      <c r="N245" s="46"/>
      <c r="O245" s="46"/>
      <c r="P245" s="46"/>
      <c r="Q245" s="46"/>
      <c r="R245" s="46"/>
      <c r="S245" s="46"/>
      <c r="T245" s="46"/>
      <c r="U245" s="46"/>
      <c r="V245" s="46"/>
      <c r="W245" s="46"/>
      <c r="X245" s="47"/>
      <c r="Y245" s="47"/>
      <c r="Z245" s="47"/>
      <c r="AA245" s="47"/>
      <c r="AB245" s="47"/>
      <c r="AC245" s="47"/>
      <c r="AD245" s="47"/>
      <c r="AE245" s="47"/>
      <c r="AF245" s="47"/>
      <c r="AG245" s="47"/>
      <c r="AH245" s="47"/>
      <c r="AI245" s="47"/>
      <c r="AJ245" s="47"/>
      <c r="AK245" s="47"/>
      <c r="AL245" s="47"/>
      <c r="AM245" s="47"/>
      <c r="AN245" s="47"/>
      <c r="AO245" s="47"/>
      <c r="AP245" s="47"/>
      <c r="AQ245" s="47"/>
      <c r="AR245" s="47"/>
      <c r="AS245" s="47"/>
      <c r="AT245" s="47"/>
      <c r="AU245" s="47"/>
      <c r="AV245" s="47"/>
      <c r="AW245" s="47"/>
      <c r="AX245" s="47"/>
      <c r="AY245" s="47"/>
      <c r="AZ245" s="47"/>
      <c r="BA245" s="47"/>
      <c r="BB245" s="47"/>
      <c r="BC245" s="47"/>
      <c r="BD245" s="47"/>
      <c r="BE245" s="47"/>
      <c r="BF245" s="47"/>
    </row>
    <row r="246" spans="1:58" s="48" customFormat="1">
      <c r="A246" s="45"/>
      <c r="B246" s="45"/>
      <c r="C246" s="45"/>
      <c r="D246" s="46"/>
      <c r="E246" s="46"/>
      <c r="F246" s="46"/>
      <c r="G246" s="46"/>
      <c r="H246" s="46"/>
      <c r="I246" s="46"/>
      <c r="J246" s="46"/>
      <c r="K246" s="46"/>
      <c r="L246" s="46"/>
      <c r="M246" s="46"/>
      <c r="N246" s="46"/>
      <c r="O246" s="46"/>
      <c r="P246" s="46"/>
      <c r="Q246" s="46"/>
      <c r="R246" s="46"/>
      <c r="S246" s="46"/>
      <c r="T246" s="46"/>
      <c r="U246" s="46"/>
      <c r="V246" s="46"/>
      <c r="W246" s="46"/>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c r="AZ246" s="47"/>
      <c r="BA246" s="47"/>
      <c r="BB246" s="47"/>
      <c r="BC246" s="47"/>
      <c r="BD246" s="47"/>
      <c r="BE246" s="47"/>
      <c r="BF246" s="47"/>
    </row>
    <row r="247" spans="1:58" s="48" customFormat="1">
      <c r="A247" s="45"/>
      <c r="B247" s="45"/>
      <c r="C247" s="45"/>
      <c r="D247" s="46"/>
      <c r="E247" s="46"/>
      <c r="F247" s="46"/>
      <c r="G247" s="46"/>
      <c r="H247" s="46"/>
      <c r="I247" s="46"/>
      <c r="J247" s="46"/>
      <c r="K247" s="46"/>
      <c r="L247" s="46"/>
      <c r="M247" s="46"/>
      <c r="N247" s="46"/>
      <c r="O247" s="46"/>
      <c r="P247" s="46"/>
      <c r="Q247" s="46"/>
      <c r="R247" s="46"/>
      <c r="S247" s="46"/>
      <c r="T247" s="46"/>
      <c r="U247" s="46"/>
      <c r="V247" s="46"/>
      <c r="W247" s="46"/>
      <c r="X247" s="47"/>
      <c r="Y247" s="47"/>
      <c r="Z247" s="47"/>
      <c r="AA247" s="47"/>
      <c r="AB247" s="47"/>
      <c r="AC247" s="47"/>
      <c r="AD247" s="47"/>
      <c r="AE247" s="47"/>
      <c r="AF247" s="47"/>
      <c r="AG247" s="47"/>
      <c r="AH247" s="47"/>
      <c r="AI247" s="47"/>
      <c r="AJ247" s="47"/>
      <c r="AK247" s="47"/>
      <c r="AL247" s="47"/>
      <c r="AM247" s="47"/>
      <c r="AN247" s="47"/>
      <c r="AO247" s="47"/>
      <c r="AP247" s="47"/>
      <c r="AQ247" s="47"/>
      <c r="AR247" s="47"/>
      <c r="AS247" s="47"/>
      <c r="AT247" s="47"/>
      <c r="AU247" s="47"/>
      <c r="AV247" s="47"/>
      <c r="AW247" s="47"/>
      <c r="AX247" s="47"/>
      <c r="AY247" s="47"/>
      <c r="AZ247" s="47"/>
      <c r="BA247" s="47"/>
      <c r="BB247" s="47"/>
      <c r="BC247" s="47"/>
      <c r="BD247" s="47"/>
      <c r="BE247" s="47"/>
      <c r="BF247" s="47"/>
    </row>
    <row r="248" spans="1:58" s="48" customFormat="1">
      <c r="A248" s="45"/>
      <c r="B248" s="45"/>
      <c r="C248" s="45"/>
      <c r="D248" s="46"/>
      <c r="E248" s="46"/>
      <c r="F248" s="46"/>
      <c r="G248" s="46"/>
      <c r="H248" s="46"/>
      <c r="I248" s="46"/>
      <c r="J248" s="46"/>
      <c r="K248" s="46"/>
      <c r="L248" s="46"/>
      <c r="M248" s="46"/>
      <c r="N248" s="46"/>
      <c r="O248" s="46"/>
      <c r="P248" s="46"/>
      <c r="Q248" s="46"/>
      <c r="R248" s="46"/>
      <c r="S248" s="46"/>
      <c r="T248" s="46"/>
      <c r="U248" s="46"/>
      <c r="V248" s="46"/>
      <c r="W248" s="46"/>
      <c r="X248" s="47"/>
      <c r="Y248" s="47"/>
      <c r="Z248" s="47"/>
      <c r="AA248" s="47"/>
      <c r="AB248" s="47"/>
      <c r="AC248" s="47"/>
      <c r="AD248" s="47"/>
      <c r="AE248" s="47"/>
      <c r="AF248" s="47"/>
      <c r="AG248" s="47"/>
      <c r="AH248" s="47"/>
      <c r="AI248" s="47"/>
      <c r="AJ248" s="47"/>
      <c r="AK248" s="47"/>
      <c r="AL248" s="47"/>
      <c r="AM248" s="47"/>
      <c r="AN248" s="47"/>
      <c r="AO248" s="47"/>
      <c r="AP248" s="47"/>
      <c r="AQ248" s="47"/>
      <c r="AR248" s="47"/>
      <c r="AS248" s="47"/>
      <c r="AT248" s="47"/>
      <c r="AU248" s="47"/>
      <c r="AV248" s="47"/>
      <c r="AW248" s="47"/>
      <c r="AX248" s="47"/>
      <c r="AY248" s="47"/>
      <c r="AZ248" s="47"/>
      <c r="BA248" s="47"/>
      <c r="BB248" s="47"/>
      <c r="BC248" s="47"/>
      <c r="BD248" s="47"/>
      <c r="BE248" s="47"/>
      <c r="BF248" s="47"/>
    </row>
    <row r="249" spans="1:58" s="48" customFormat="1">
      <c r="A249" s="45"/>
      <c r="B249" s="45"/>
      <c r="C249" s="45"/>
      <c r="D249" s="46"/>
      <c r="E249" s="46"/>
      <c r="F249" s="46"/>
      <c r="G249" s="46"/>
      <c r="H249" s="46"/>
      <c r="I249" s="46"/>
      <c r="J249" s="46"/>
      <c r="K249" s="46"/>
      <c r="L249" s="46"/>
      <c r="M249" s="46"/>
      <c r="N249" s="46"/>
      <c r="O249" s="46"/>
      <c r="P249" s="46"/>
      <c r="Q249" s="46"/>
      <c r="R249" s="46"/>
      <c r="S249" s="46"/>
      <c r="T249" s="46"/>
      <c r="U249" s="46"/>
      <c r="V249" s="46"/>
      <c r="W249" s="46"/>
      <c r="X249" s="47"/>
      <c r="Y249" s="47"/>
      <c r="Z249" s="47"/>
      <c r="AA249" s="47"/>
      <c r="AB249" s="47"/>
      <c r="AC249" s="47"/>
      <c r="AD249" s="47"/>
      <c r="AE249" s="47"/>
      <c r="AF249" s="47"/>
      <c r="AG249" s="47"/>
      <c r="AH249" s="47"/>
      <c r="AI249" s="47"/>
      <c r="AJ249" s="47"/>
      <c r="AK249" s="47"/>
      <c r="AL249" s="47"/>
      <c r="AM249" s="47"/>
      <c r="AN249" s="47"/>
      <c r="AO249" s="47"/>
      <c r="AP249" s="47"/>
      <c r="AQ249" s="47"/>
      <c r="AR249" s="47"/>
      <c r="AS249" s="47"/>
      <c r="AT249" s="47"/>
      <c r="AU249" s="47"/>
      <c r="AV249" s="47"/>
      <c r="AW249" s="47"/>
      <c r="AX249" s="47"/>
      <c r="AY249" s="47"/>
      <c r="AZ249" s="47"/>
      <c r="BA249" s="47"/>
      <c r="BB249" s="47"/>
      <c r="BC249" s="47"/>
      <c r="BD249" s="47"/>
      <c r="BE249" s="47"/>
      <c r="BF249" s="47"/>
    </row>
    <row r="250" spans="1:58" s="48" customFormat="1">
      <c r="A250" s="45"/>
      <c r="B250" s="45"/>
      <c r="C250" s="45"/>
      <c r="D250" s="46"/>
      <c r="E250" s="46"/>
      <c r="F250" s="46"/>
      <c r="G250" s="46"/>
      <c r="H250" s="46"/>
      <c r="I250" s="46"/>
      <c r="J250" s="46"/>
      <c r="K250" s="46"/>
      <c r="L250" s="46"/>
      <c r="M250" s="46"/>
      <c r="N250" s="46"/>
      <c r="O250" s="46"/>
      <c r="P250" s="46"/>
      <c r="Q250" s="46"/>
      <c r="R250" s="46"/>
      <c r="S250" s="46"/>
      <c r="T250" s="46"/>
      <c r="U250" s="46"/>
      <c r="V250" s="46"/>
      <c r="W250" s="46"/>
      <c r="X250" s="47"/>
      <c r="Y250" s="47"/>
      <c r="Z250" s="47"/>
      <c r="AA250" s="47"/>
      <c r="AB250" s="47"/>
      <c r="AC250" s="47"/>
      <c r="AD250" s="47"/>
      <c r="AE250" s="47"/>
      <c r="AF250" s="47"/>
      <c r="AG250" s="47"/>
      <c r="AH250" s="47"/>
      <c r="AI250" s="47"/>
      <c r="AJ250" s="47"/>
      <c r="AK250" s="47"/>
      <c r="AL250" s="47"/>
      <c r="AM250" s="47"/>
      <c r="AN250" s="47"/>
      <c r="AO250" s="47"/>
      <c r="AP250" s="47"/>
      <c r="AQ250" s="47"/>
      <c r="AR250" s="47"/>
      <c r="AS250" s="47"/>
      <c r="AT250" s="47"/>
      <c r="AU250" s="47"/>
      <c r="AV250" s="47"/>
      <c r="AW250" s="47"/>
      <c r="AX250" s="47"/>
      <c r="AY250" s="47"/>
      <c r="AZ250" s="47"/>
      <c r="BA250" s="47"/>
      <c r="BB250" s="47"/>
      <c r="BC250" s="47"/>
      <c r="BD250" s="47"/>
      <c r="BE250" s="47"/>
      <c r="BF250" s="47"/>
    </row>
    <row r="251" spans="1:58" s="48" customFormat="1">
      <c r="A251" s="45"/>
      <c r="B251" s="45"/>
      <c r="C251" s="45"/>
      <c r="D251" s="46"/>
      <c r="E251" s="46"/>
      <c r="F251" s="46"/>
      <c r="G251" s="46"/>
      <c r="H251" s="46"/>
      <c r="I251" s="46"/>
      <c r="J251" s="46"/>
      <c r="K251" s="46"/>
      <c r="L251" s="46"/>
      <c r="M251" s="46"/>
      <c r="N251" s="46"/>
      <c r="O251" s="46"/>
      <c r="P251" s="46"/>
      <c r="Q251" s="46"/>
      <c r="R251" s="46"/>
      <c r="S251" s="46"/>
      <c r="T251" s="46"/>
      <c r="U251" s="46"/>
      <c r="V251" s="46"/>
      <c r="W251" s="46"/>
      <c r="X251" s="47"/>
      <c r="Y251" s="47"/>
      <c r="Z251" s="47"/>
      <c r="AA251" s="47"/>
      <c r="AB251" s="47"/>
      <c r="AC251" s="47"/>
      <c r="AD251" s="47"/>
      <c r="AE251" s="47"/>
      <c r="AF251" s="47"/>
      <c r="AG251" s="47"/>
      <c r="AH251" s="47"/>
      <c r="AI251" s="47"/>
      <c r="AJ251" s="47"/>
      <c r="AK251" s="47"/>
      <c r="AL251" s="47"/>
      <c r="AM251" s="47"/>
      <c r="AN251" s="47"/>
      <c r="AO251" s="47"/>
      <c r="AP251" s="47"/>
      <c r="AQ251" s="47"/>
      <c r="AR251" s="47"/>
      <c r="AS251" s="47"/>
      <c r="AT251" s="47"/>
      <c r="AU251" s="47"/>
      <c r="AV251" s="47"/>
      <c r="AW251" s="47"/>
      <c r="AX251" s="47"/>
      <c r="AY251" s="47"/>
      <c r="AZ251" s="47"/>
      <c r="BA251" s="47"/>
      <c r="BB251" s="47"/>
      <c r="BC251" s="47"/>
      <c r="BD251" s="47"/>
      <c r="BE251" s="47"/>
      <c r="BF251" s="47"/>
    </row>
    <row r="252" spans="1:58" s="48" customFormat="1">
      <c r="A252" s="45"/>
      <c r="B252" s="45"/>
      <c r="C252" s="45"/>
      <c r="D252" s="46"/>
      <c r="E252" s="46"/>
      <c r="F252" s="46"/>
      <c r="G252" s="46"/>
      <c r="H252" s="46"/>
      <c r="I252" s="46"/>
      <c r="J252" s="46"/>
      <c r="K252" s="46"/>
      <c r="L252" s="46"/>
      <c r="M252" s="46"/>
      <c r="N252" s="46"/>
      <c r="O252" s="46"/>
      <c r="P252" s="46"/>
      <c r="Q252" s="46"/>
      <c r="R252" s="46"/>
      <c r="S252" s="46"/>
      <c r="T252" s="46"/>
      <c r="U252" s="46"/>
      <c r="V252" s="46"/>
      <c r="W252" s="46"/>
      <c r="X252" s="47"/>
      <c r="Y252" s="47"/>
      <c r="Z252" s="47"/>
      <c r="AA252" s="47"/>
      <c r="AB252" s="47"/>
      <c r="AC252" s="47"/>
      <c r="AD252" s="47"/>
      <c r="AE252" s="47"/>
      <c r="AF252" s="47"/>
      <c r="AG252" s="47"/>
      <c r="AH252" s="47"/>
      <c r="AI252" s="47"/>
      <c r="AJ252" s="47"/>
      <c r="AK252" s="47"/>
      <c r="AL252" s="47"/>
      <c r="AM252" s="47"/>
      <c r="AN252" s="47"/>
      <c r="AO252" s="47"/>
      <c r="AP252" s="47"/>
      <c r="AQ252" s="47"/>
      <c r="AR252" s="47"/>
      <c r="AS252" s="47"/>
      <c r="AT252" s="47"/>
      <c r="AU252" s="47"/>
      <c r="AV252" s="47"/>
      <c r="AW252" s="47"/>
      <c r="AX252" s="47"/>
      <c r="AY252" s="47"/>
      <c r="AZ252" s="47"/>
      <c r="BA252" s="47"/>
      <c r="BB252" s="47"/>
      <c r="BC252" s="47"/>
      <c r="BD252" s="47"/>
      <c r="BE252" s="47"/>
      <c r="BF252" s="47"/>
    </row>
    <row r="253" spans="1:58" s="48" customFormat="1">
      <c r="A253" s="45"/>
      <c r="B253" s="45"/>
      <c r="C253" s="45"/>
      <c r="D253" s="46"/>
      <c r="E253" s="46"/>
      <c r="F253" s="46"/>
      <c r="G253" s="46"/>
      <c r="H253" s="46"/>
      <c r="I253" s="46"/>
      <c r="J253" s="46"/>
      <c r="K253" s="46"/>
      <c r="L253" s="46"/>
      <c r="M253" s="46"/>
      <c r="N253" s="46"/>
      <c r="O253" s="46"/>
      <c r="P253" s="46"/>
      <c r="Q253" s="46"/>
      <c r="R253" s="46"/>
      <c r="S253" s="46"/>
      <c r="T253" s="46"/>
      <c r="U253" s="46"/>
      <c r="V253" s="46"/>
      <c r="W253" s="46"/>
      <c r="X253" s="47"/>
      <c r="Y253" s="47"/>
      <c r="Z253" s="47"/>
      <c r="AA253" s="47"/>
      <c r="AB253" s="47"/>
      <c r="AC253" s="47"/>
      <c r="AD253" s="47"/>
      <c r="AE253" s="47"/>
      <c r="AF253" s="47"/>
      <c r="AG253" s="47"/>
      <c r="AH253" s="47"/>
      <c r="AI253" s="47"/>
      <c r="AJ253" s="47"/>
      <c r="AK253" s="47"/>
      <c r="AL253" s="47"/>
      <c r="AM253" s="47"/>
      <c r="AN253" s="47"/>
      <c r="AO253" s="47"/>
      <c r="AP253" s="47"/>
      <c r="AQ253" s="47"/>
      <c r="AR253" s="47"/>
      <c r="AS253" s="47"/>
      <c r="AT253" s="47"/>
      <c r="AU253" s="47"/>
      <c r="AV253" s="47"/>
      <c r="AW253" s="47"/>
      <c r="AX253" s="47"/>
      <c r="AY253" s="47"/>
      <c r="AZ253" s="47"/>
      <c r="BA253" s="47"/>
      <c r="BB253" s="47"/>
      <c r="BC253" s="47"/>
      <c r="BD253" s="47"/>
      <c r="BE253" s="47"/>
      <c r="BF253" s="47"/>
    </row>
    <row r="254" spans="1:58" s="48" customFormat="1">
      <c r="A254" s="45"/>
      <c r="B254" s="45"/>
      <c r="C254" s="45"/>
      <c r="D254" s="46"/>
      <c r="E254" s="46"/>
      <c r="F254" s="46"/>
      <c r="G254" s="46"/>
      <c r="H254" s="46"/>
      <c r="I254" s="46"/>
      <c r="J254" s="46"/>
      <c r="K254" s="46"/>
      <c r="L254" s="46"/>
      <c r="M254" s="46"/>
      <c r="N254" s="46"/>
      <c r="O254" s="46"/>
      <c r="P254" s="46"/>
      <c r="Q254" s="46"/>
      <c r="R254" s="46"/>
      <c r="S254" s="46"/>
      <c r="T254" s="46"/>
      <c r="U254" s="46"/>
      <c r="V254" s="46"/>
      <c r="W254" s="46"/>
      <c r="X254" s="47"/>
      <c r="Y254" s="47"/>
      <c r="Z254" s="47"/>
      <c r="AA254" s="47"/>
      <c r="AB254" s="47"/>
      <c r="AC254" s="47"/>
      <c r="AD254" s="47"/>
      <c r="AE254" s="47"/>
      <c r="AF254" s="47"/>
      <c r="AG254" s="47"/>
      <c r="AH254" s="47"/>
      <c r="AI254" s="47"/>
      <c r="AJ254" s="47"/>
      <c r="AK254" s="47"/>
      <c r="AL254" s="47"/>
      <c r="AM254" s="47"/>
      <c r="AN254" s="47"/>
      <c r="AO254" s="47"/>
      <c r="AP254" s="47"/>
      <c r="AQ254" s="47"/>
      <c r="AR254" s="47"/>
      <c r="AS254" s="47"/>
      <c r="AT254" s="47"/>
      <c r="AU254" s="47"/>
      <c r="AV254" s="47"/>
      <c r="AW254" s="47"/>
      <c r="AX254" s="47"/>
      <c r="AY254" s="47"/>
      <c r="AZ254" s="47"/>
      <c r="BA254" s="47"/>
      <c r="BB254" s="47"/>
      <c r="BC254" s="47"/>
      <c r="BD254" s="47"/>
      <c r="BE254" s="47"/>
      <c r="BF254" s="47"/>
    </row>
    <row r="255" spans="1:58" s="48" customFormat="1">
      <c r="A255" s="45"/>
      <c r="B255" s="45"/>
      <c r="C255" s="45"/>
      <c r="D255" s="46"/>
      <c r="E255" s="46"/>
      <c r="F255" s="46"/>
      <c r="G255" s="46"/>
      <c r="H255" s="46"/>
      <c r="I255" s="46"/>
      <c r="J255" s="46"/>
      <c r="K255" s="46"/>
      <c r="L255" s="46"/>
      <c r="M255" s="46"/>
      <c r="N255" s="46"/>
      <c r="O255" s="46"/>
      <c r="P255" s="46"/>
      <c r="Q255" s="46"/>
      <c r="R255" s="46"/>
      <c r="S255" s="46"/>
      <c r="T255" s="46"/>
      <c r="U255" s="46"/>
      <c r="V255" s="46"/>
      <c r="W255" s="46"/>
      <c r="X255" s="47"/>
      <c r="Y255" s="47"/>
      <c r="Z255" s="47"/>
      <c r="AA255" s="47"/>
      <c r="AB255" s="47"/>
      <c r="AC255" s="47"/>
      <c r="AD255" s="47"/>
      <c r="AE255" s="47"/>
      <c r="AF255" s="47"/>
      <c r="AG255" s="47"/>
      <c r="AH255" s="47"/>
      <c r="AI255" s="47"/>
      <c r="AJ255" s="47"/>
      <c r="AK255" s="47"/>
      <c r="AL255" s="47"/>
      <c r="AM255" s="47"/>
      <c r="AN255" s="47"/>
      <c r="AO255" s="47"/>
      <c r="AP255" s="47"/>
      <c r="AQ255" s="47"/>
      <c r="AR255" s="47"/>
      <c r="AS255" s="47"/>
      <c r="AT255" s="47"/>
      <c r="AU255" s="47"/>
      <c r="AV255" s="47"/>
      <c r="AW255" s="47"/>
      <c r="AX255" s="47"/>
      <c r="AY255" s="47"/>
      <c r="AZ255" s="47"/>
      <c r="BA255" s="47"/>
      <c r="BB255" s="47"/>
      <c r="BC255" s="47"/>
      <c r="BD255" s="47"/>
      <c r="BE255" s="47"/>
      <c r="BF255" s="47"/>
    </row>
    <row r="256" spans="1:58" s="48" customFormat="1">
      <c r="A256" s="45"/>
      <c r="B256" s="45"/>
      <c r="C256" s="45"/>
      <c r="D256" s="46"/>
      <c r="E256" s="46"/>
      <c r="F256" s="46"/>
      <c r="G256" s="46"/>
      <c r="H256" s="46"/>
      <c r="I256" s="46"/>
      <c r="J256" s="46"/>
      <c r="K256" s="46"/>
      <c r="L256" s="46"/>
      <c r="M256" s="46"/>
      <c r="N256" s="46"/>
      <c r="O256" s="46"/>
      <c r="P256" s="46"/>
      <c r="Q256" s="46"/>
      <c r="R256" s="46"/>
      <c r="S256" s="46"/>
      <c r="T256" s="46"/>
      <c r="U256" s="46"/>
      <c r="V256" s="46"/>
      <c r="W256" s="46"/>
      <c r="X256" s="47"/>
      <c r="Y256" s="47"/>
      <c r="Z256" s="47"/>
      <c r="AA256" s="47"/>
      <c r="AB256" s="47"/>
      <c r="AC256" s="47"/>
      <c r="AD256" s="47"/>
      <c r="AE256" s="47"/>
      <c r="AF256" s="47"/>
      <c r="AG256" s="47"/>
      <c r="AH256" s="47"/>
      <c r="AI256" s="47"/>
      <c r="AJ256" s="47"/>
      <c r="AK256" s="47"/>
      <c r="AL256" s="47"/>
      <c r="AM256" s="47"/>
      <c r="AN256" s="47"/>
      <c r="AO256" s="47"/>
      <c r="AP256" s="47"/>
      <c r="AQ256" s="47"/>
      <c r="AR256" s="47"/>
      <c r="AS256" s="47"/>
      <c r="AT256" s="47"/>
      <c r="AU256" s="47"/>
      <c r="AV256" s="47"/>
      <c r="AW256" s="47"/>
      <c r="AX256" s="47"/>
      <c r="AY256" s="47"/>
      <c r="AZ256" s="47"/>
      <c r="BA256" s="47"/>
      <c r="BB256" s="47"/>
      <c r="BC256" s="47"/>
      <c r="BD256" s="47"/>
      <c r="BE256" s="47"/>
      <c r="BF256" s="47"/>
    </row>
    <row r="257" spans="1:58" s="48" customFormat="1">
      <c r="A257" s="45"/>
      <c r="B257" s="45"/>
      <c r="C257" s="45"/>
      <c r="D257" s="46"/>
      <c r="E257" s="46"/>
      <c r="F257" s="46"/>
      <c r="G257" s="46"/>
      <c r="H257" s="46"/>
      <c r="I257" s="46"/>
      <c r="J257" s="46"/>
      <c r="K257" s="46"/>
      <c r="L257" s="46"/>
      <c r="M257" s="46"/>
      <c r="N257" s="46"/>
      <c r="O257" s="46"/>
      <c r="P257" s="46"/>
      <c r="Q257" s="46"/>
      <c r="R257" s="46"/>
      <c r="S257" s="46"/>
      <c r="T257" s="46"/>
      <c r="U257" s="46"/>
      <c r="V257" s="46"/>
      <c r="W257" s="46"/>
      <c r="X257" s="47"/>
      <c r="Y257" s="47"/>
      <c r="Z257" s="47"/>
      <c r="AA257" s="47"/>
      <c r="AB257" s="47"/>
      <c r="AC257" s="47"/>
      <c r="AD257" s="47"/>
      <c r="AE257" s="47"/>
      <c r="AF257" s="47"/>
      <c r="AG257" s="47"/>
      <c r="AH257" s="47"/>
      <c r="AI257" s="47"/>
      <c r="AJ257" s="47"/>
      <c r="AK257" s="47"/>
      <c r="AL257" s="47"/>
      <c r="AM257" s="47"/>
      <c r="AN257" s="47"/>
      <c r="AO257" s="47"/>
      <c r="AP257" s="47"/>
      <c r="AQ257" s="47"/>
      <c r="AR257" s="47"/>
      <c r="AS257" s="47"/>
      <c r="AT257" s="47"/>
      <c r="AU257" s="47"/>
      <c r="AV257" s="47"/>
      <c r="AW257" s="47"/>
      <c r="AX257" s="47"/>
      <c r="AY257" s="47"/>
      <c r="AZ257" s="47"/>
      <c r="BA257" s="47"/>
      <c r="BB257" s="47"/>
      <c r="BC257" s="47"/>
      <c r="BD257" s="47"/>
      <c r="BE257" s="47"/>
      <c r="BF257" s="47"/>
    </row>
    <row r="258" spans="1:58" s="48" customFormat="1">
      <c r="A258" s="45"/>
      <c r="B258" s="45"/>
      <c r="C258" s="45"/>
      <c r="D258" s="46"/>
      <c r="E258" s="46"/>
      <c r="F258" s="46"/>
      <c r="G258" s="46"/>
      <c r="H258" s="46"/>
      <c r="I258" s="46"/>
      <c r="J258" s="46"/>
      <c r="K258" s="46"/>
      <c r="L258" s="46"/>
      <c r="M258" s="46"/>
      <c r="N258" s="46"/>
      <c r="O258" s="46"/>
      <c r="P258" s="46"/>
      <c r="Q258" s="46"/>
      <c r="R258" s="46"/>
      <c r="S258" s="46"/>
      <c r="T258" s="46"/>
      <c r="U258" s="46"/>
      <c r="V258" s="46"/>
      <c r="W258" s="46"/>
      <c r="X258" s="47"/>
      <c r="Y258" s="47"/>
      <c r="Z258" s="47"/>
      <c r="AA258" s="47"/>
      <c r="AB258" s="47"/>
      <c r="AC258" s="47"/>
      <c r="AD258" s="47"/>
      <c r="AE258" s="47"/>
      <c r="AF258" s="47"/>
      <c r="AG258" s="47"/>
      <c r="AH258" s="47"/>
      <c r="AI258" s="47"/>
      <c r="AJ258" s="47"/>
      <c r="AK258" s="47"/>
      <c r="AL258" s="47"/>
      <c r="AM258" s="47"/>
      <c r="AN258" s="47"/>
      <c r="AO258" s="47"/>
      <c r="AP258" s="47"/>
      <c r="AQ258" s="47"/>
      <c r="AR258" s="47"/>
      <c r="AS258" s="47"/>
      <c r="AT258" s="47"/>
      <c r="AU258" s="47"/>
      <c r="AV258" s="47"/>
      <c r="AW258" s="47"/>
      <c r="AX258" s="47"/>
      <c r="AY258" s="47"/>
      <c r="AZ258" s="47"/>
      <c r="BA258" s="47"/>
      <c r="BB258" s="47"/>
      <c r="BC258" s="47"/>
      <c r="BD258" s="47"/>
      <c r="BE258" s="47"/>
      <c r="BF258" s="47"/>
    </row>
    <row r="259" spans="1:58" s="48" customFormat="1">
      <c r="A259" s="45"/>
      <c r="B259" s="45"/>
      <c r="C259" s="45"/>
      <c r="D259" s="46"/>
      <c r="E259" s="46"/>
      <c r="F259" s="46"/>
      <c r="G259" s="46"/>
      <c r="H259" s="46"/>
      <c r="I259" s="46"/>
      <c r="J259" s="46"/>
      <c r="K259" s="46"/>
      <c r="L259" s="46"/>
      <c r="M259" s="46"/>
      <c r="N259" s="46"/>
      <c r="O259" s="46"/>
      <c r="P259" s="46"/>
      <c r="Q259" s="46"/>
      <c r="R259" s="46"/>
      <c r="S259" s="46"/>
      <c r="T259" s="46"/>
      <c r="U259" s="46"/>
      <c r="V259" s="46"/>
      <c r="W259" s="46"/>
      <c r="X259" s="47"/>
      <c r="Y259" s="47"/>
      <c r="Z259" s="47"/>
      <c r="AA259" s="47"/>
      <c r="AB259" s="47"/>
      <c r="AC259" s="47"/>
      <c r="AD259" s="47"/>
      <c r="AE259" s="47"/>
      <c r="AF259" s="47"/>
      <c r="AG259" s="47"/>
      <c r="AH259" s="47"/>
      <c r="AI259" s="47"/>
      <c r="AJ259" s="47"/>
      <c r="AK259" s="47"/>
      <c r="AL259" s="47"/>
      <c r="AM259" s="47"/>
      <c r="AN259" s="47"/>
      <c r="AO259" s="47"/>
      <c r="AP259" s="47"/>
      <c r="AQ259" s="47"/>
      <c r="AR259" s="47"/>
      <c r="AS259" s="47"/>
      <c r="AT259" s="47"/>
      <c r="AU259" s="47"/>
      <c r="AV259" s="47"/>
      <c r="AW259" s="47"/>
      <c r="AX259" s="47"/>
      <c r="AY259" s="47"/>
      <c r="AZ259" s="47"/>
      <c r="BA259" s="47"/>
      <c r="BB259" s="47"/>
      <c r="BC259" s="47"/>
      <c r="BD259" s="47"/>
      <c r="BE259" s="47"/>
      <c r="BF259" s="47"/>
    </row>
    <row r="260" spans="1:58" s="48" customFormat="1">
      <c r="A260" s="45"/>
      <c r="B260" s="45"/>
      <c r="C260" s="45"/>
      <c r="D260" s="46"/>
      <c r="E260" s="46"/>
      <c r="F260" s="46"/>
      <c r="G260" s="46"/>
      <c r="H260" s="46"/>
      <c r="I260" s="46"/>
      <c r="J260" s="46"/>
      <c r="K260" s="46"/>
      <c r="L260" s="46"/>
      <c r="M260" s="46"/>
      <c r="N260" s="46"/>
      <c r="O260" s="46"/>
      <c r="P260" s="46"/>
      <c r="Q260" s="46"/>
      <c r="R260" s="46"/>
      <c r="S260" s="46"/>
      <c r="T260" s="46"/>
      <c r="U260" s="46"/>
      <c r="V260" s="46"/>
      <c r="W260" s="46"/>
      <c r="X260" s="47"/>
      <c r="Y260" s="47"/>
      <c r="Z260" s="47"/>
      <c r="AA260" s="47"/>
      <c r="AB260" s="47"/>
      <c r="AC260" s="47"/>
      <c r="AD260" s="47"/>
      <c r="AE260" s="47"/>
      <c r="AF260" s="47"/>
      <c r="AG260" s="47"/>
      <c r="AH260" s="47"/>
      <c r="AI260" s="47"/>
      <c r="AJ260" s="47"/>
      <c r="AK260" s="47"/>
      <c r="AL260" s="47"/>
      <c r="AM260" s="47"/>
      <c r="AN260" s="47"/>
      <c r="AO260" s="47"/>
      <c r="AP260" s="47"/>
      <c r="AQ260" s="47"/>
      <c r="AR260" s="47"/>
      <c r="AS260" s="47"/>
      <c r="AT260" s="47"/>
      <c r="AU260" s="47"/>
      <c r="AV260" s="47"/>
      <c r="AW260" s="47"/>
      <c r="AX260" s="47"/>
      <c r="AY260" s="47"/>
      <c r="AZ260" s="47"/>
      <c r="BA260" s="47"/>
      <c r="BB260" s="47"/>
      <c r="BC260" s="47"/>
      <c r="BD260" s="47"/>
      <c r="BE260" s="47"/>
      <c r="BF260" s="47"/>
    </row>
    <row r="261" spans="1:58" s="48" customFormat="1">
      <c r="A261" s="45"/>
      <c r="B261" s="45"/>
      <c r="C261" s="45"/>
      <c r="D261" s="46"/>
      <c r="E261" s="46"/>
      <c r="F261" s="46"/>
      <c r="G261" s="46"/>
      <c r="H261" s="46"/>
      <c r="I261" s="46"/>
      <c r="J261" s="46"/>
      <c r="K261" s="46"/>
      <c r="L261" s="46"/>
      <c r="M261" s="46"/>
      <c r="N261" s="46"/>
      <c r="O261" s="46"/>
      <c r="P261" s="46"/>
      <c r="Q261" s="46"/>
      <c r="R261" s="46"/>
      <c r="S261" s="46"/>
      <c r="T261" s="46"/>
      <c r="U261" s="46"/>
      <c r="V261" s="46"/>
      <c r="W261" s="46"/>
      <c r="X261" s="47"/>
      <c r="Y261" s="47"/>
      <c r="Z261" s="47"/>
      <c r="AA261" s="47"/>
      <c r="AB261" s="47"/>
      <c r="AC261" s="47"/>
      <c r="AD261" s="47"/>
      <c r="AE261" s="47"/>
      <c r="AF261" s="47"/>
      <c r="AG261" s="47"/>
      <c r="AH261" s="47"/>
      <c r="AI261" s="47"/>
      <c r="AJ261" s="47"/>
      <c r="AK261" s="47"/>
      <c r="AL261" s="47"/>
      <c r="AM261" s="47"/>
      <c r="AN261" s="47"/>
      <c r="AO261" s="47"/>
      <c r="AP261" s="47"/>
      <c r="AQ261" s="47"/>
      <c r="AR261" s="47"/>
      <c r="AS261" s="47"/>
      <c r="AT261" s="47"/>
      <c r="AU261" s="47"/>
      <c r="AV261" s="47"/>
      <c r="AW261" s="47"/>
      <c r="AX261" s="47"/>
      <c r="AY261" s="47"/>
      <c r="AZ261" s="47"/>
      <c r="BA261" s="47"/>
      <c r="BB261" s="47"/>
      <c r="BC261" s="47"/>
      <c r="BD261" s="47"/>
      <c r="BE261" s="47"/>
      <c r="BF261" s="47"/>
    </row>
    <row r="262" spans="1:58" s="48" customFormat="1">
      <c r="A262" s="45"/>
      <c r="B262" s="45"/>
      <c r="C262" s="45"/>
      <c r="D262" s="46"/>
      <c r="E262" s="46"/>
      <c r="F262" s="46"/>
      <c r="G262" s="46"/>
      <c r="H262" s="46"/>
      <c r="I262" s="46"/>
      <c r="J262" s="46"/>
      <c r="K262" s="46"/>
      <c r="L262" s="46"/>
      <c r="M262" s="46"/>
      <c r="N262" s="46"/>
      <c r="O262" s="46"/>
      <c r="P262" s="46"/>
      <c r="Q262" s="46"/>
      <c r="R262" s="46"/>
      <c r="S262" s="46"/>
      <c r="T262" s="46"/>
      <c r="U262" s="46"/>
      <c r="V262" s="46"/>
      <c r="W262" s="46"/>
      <c r="X262" s="47"/>
      <c r="Y262" s="47"/>
      <c r="Z262" s="47"/>
      <c r="AA262" s="47"/>
      <c r="AB262" s="47"/>
      <c r="AC262" s="47"/>
      <c r="AD262" s="47"/>
      <c r="AE262" s="47"/>
      <c r="AF262" s="47"/>
      <c r="AG262" s="47"/>
      <c r="AH262" s="47"/>
      <c r="AI262" s="47"/>
      <c r="AJ262" s="47"/>
      <c r="AK262" s="47"/>
      <c r="AL262" s="47"/>
      <c r="AM262" s="47"/>
      <c r="AN262" s="47"/>
      <c r="AO262" s="47"/>
      <c r="AP262" s="47"/>
      <c r="AQ262" s="47"/>
      <c r="AR262" s="47"/>
      <c r="AS262" s="47"/>
      <c r="AT262" s="47"/>
      <c r="AU262" s="47"/>
      <c r="AV262" s="47"/>
      <c r="AW262" s="47"/>
      <c r="AX262" s="47"/>
      <c r="AY262" s="47"/>
      <c r="AZ262" s="47"/>
      <c r="BA262" s="47"/>
      <c r="BB262" s="47"/>
      <c r="BC262" s="47"/>
      <c r="BD262" s="47"/>
      <c r="BE262" s="47"/>
      <c r="BF262" s="47"/>
    </row>
    <row r="263" spans="1:58" s="48" customFormat="1">
      <c r="A263" s="45"/>
      <c r="B263" s="45"/>
      <c r="C263" s="45"/>
      <c r="D263" s="46"/>
      <c r="E263" s="46"/>
      <c r="F263" s="46"/>
      <c r="G263" s="46"/>
      <c r="H263" s="46"/>
      <c r="I263" s="46"/>
      <c r="J263" s="46"/>
      <c r="K263" s="46"/>
      <c r="L263" s="46"/>
      <c r="M263" s="46"/>
      <c r="N263" s="46"/>
      <c r="O263" s="46"/>
      <c r="P263" s="46"/>
      <c r="Q263" s="46"/>
      <c r="R263" s="46"/>
      <c r="S263" s="46"/>
      <c r="T263" s="46"/>
      <c r="U263" s="46"/>
      <c r="V263" s="46"/>
      <c r="W263" s="46"/>
      <c r="X263" s="47"/>
      <c r="Y263" s="47"/>
      <c r="Z263" s="47"/>
      <c r="AA263" s="47"/>
      <c r="AB263" s="47"/>
      <c r="AC263" s="47"/>
      <c r="AD263" s="47"/>
      <c r="AE263" s="47"/>
      <c r="AF263" s="47"/>
      <c r="AG263" s="47"/>
      <c r="AH263" s="47"/>
      <c r="AI263" s="47"/>
      <c r="AJ263" s="47"/>
      <c r="AK263" s="47"/>
      <c r="AL263" s="47"/>
      <c r="AM263" s="47"/>
      <c r="AN263" s="47"/>
      <c r="AO263" s="47"/>
      <c r="AP263" s="47"/>
      <c r="AQ263" s="47"/>
      <c r="AR263" s="47"/>
      <c r="AS263" s="47"/>
      <c r="AT263" s="47"/>
      <c r="AU263" s="47"/>
      <c r="AV263" s="47"/>
      <c r="AW263" s="47"/>
      <c r="AX263" s="47"/>
      <c r="AY263" s="47"/>
      <c r="AZ263" s="47"/>
      <c r="BA263" s="47"/>
      <c r="BB263" s="47"/>
      <c r="BC263" s="47"/>
      <c r="BD263" s="47"/>
      <c r="BE263" s="47"/>
      <c r="BF263" s="47"/>
    </row>
    <row r="264" spans="1:58" s="48" customFormat="1">
      <c r="A264" s="45"/>
      <c r="B264" s="45"/>
      <c r="C264" s="45"/>
      <c r="D264" s="46"/>
      <c r="E264" s="46"/>
      <c r="F264" s="46"/>
      <c r="G264" s="46"/>
      <c r="H264" s="46"/>
      <c r="I264" s="46"/>
      <c r="J264" s="46"/>
      <c r="K264" s="46"/>
      <c r="L264" s="46"/>
      <c r="M264" s="46"/>
      <c r="N264" s="46"/>
      <c r="O264" s="46"/>
      <c r="P264" s="46"/>
      <c r="Q264" s="46"/>
      <c r="R264" s="46"/>
      <c r="S264" s="46"/>
      <c r="T264" s="46"/>
      <c r="U264" s="46"/>
      <c r="V264" s="46"/>
      <c r="W264" s="46"/>
      <c r="X264" s="47"/>
      <c r="Y264" s="47"/>
      <c r="Z264" s="47"/>
      <c r="AA264" s="47"/>
      <c r="AB264" s="47"/>
      <c r="AC264" s="47"/>
      <c r="AD264" s="47"/>
      <c r="AE264" s="47"/>
      <c r="AF264" s="47"/>
      <c r="AG264" s="47"/>
      <c r="AH264" s="47"/>
      <c r="AI264" s="47"/>
      <c r="AJ264" s="47"/>
      <c r="AK264" s="47"/>
      <c r="AL264" s="47"/>
      <c r="AM264" s="47"/>
      <c r="AN264" s="47"/>
      <c r="AO264" s="47"/>
      <c r="AP264" s="47"/>
      <c r="AQ264" s="47"/>
      <c r="AR264" s="47"/>
      <c r="AS264" s="47"/>
      <c r="AT264" s="47"/>
      <c r="AU264" s="47"/>
      <c r="AV264" s="47"/>
      <c r="AW264" s="47"/>
      <c r="AX264" s="47"/>
      <c r="AY264" s="47"/>
      <c r="AZ264" s="47"/>
      <c r="BA264" s="47"/>
      <c r="BB264" s="47"/>
      <c r="BC264" s="47"/>
      <c r="BD264" s="47"/>
      <c r="BE264" s="47"/>
      <c r="BF264" s="47"/>
    </row>
    <row r="265" spans="1:58" s="48" customFormat="1">
      <c r="A265" s="45"/>
      <c r="B265" s="45"/>
      <c r="C265" s="45"/>
      <c r="D265" s="46"/>
      <c r="E265" s="46"/>
      <c r="F265" s="46"/>
      <c r="G265" s="46"/>
      <c r="H265" s="46"/>
      <c r="I265" s="46"/>
      <c r="J265" s="46"/>
      <c r="K265" s="46"/>
      <c r="L265" s="46"/>
      <c r="M265" s="46"/>
      <c r="N265" s="46"/>
      <c r="O265" s="46"/>
      <c r="P265" s="46"/>
      <c r="Q265" s="46"/>
      <c r="R265" s="46"/>
      <c r="S265" s="46"/>
      <c r="T265" s="46"/>
      <c r="U265" s="46"/>
      <c r="V265" s="46"/>
      <c r="W265" s="46"/>
      <c r="X265" s="47"/>
      <c r="Y265" s="47"/>
      <c r="Z265" s="47"/>
      <c r="AA265" s="47"/>
      <c r="AB265" s="47"/>
      <c r="AC265" s="47"/>
      <c r="AD265" s="47"/>
      <c r="AE265" s="47"/>
      <c r="AF265" s="47"/>
      <c r="AG265" s="47"/>
      <c r="AH265" s="47"/>
      <c r="AI265" s="47"/>
      <c r="AJ265" s="47"/>
      <c r="AK265" s="47"/>
      <c r="AL265" s="47"/>
      <c r="AM265" s="47"/>
      <c r="AN265" s="47"/>
      <c r="AO265" s="47"/>
      <c r="AP265" s="47"/>
      <c r="AQ265" s="47"/>
      <c r="AR265" s="47"/>
      <c r="AS265" s="47"/>
      <c r="AT265" s="47"/>
      <c r="AU265" s="47"/>
      <c r="AV265" s="47"/>
      <c r="AW265" s="47"/>
      <c r="AX265" s="47"/>
      <c r="AY265" s="47"/>
      <c r="AZ265" s="47"/>
      <c r="BA265" s="47"/>
      <c r="BB265" s="47"/>
      <c r="BC265" s="47"/>
      <c r="BD265" s="47"/>
      <c r="BE265" s="47"/>
      <c r="BF265" s="47"/>
    </row>
    <row r="266" spans="1:58" s="48" customFormat="1">
      <c r="A266" s="45"/>
      <c r="B266" s="45"/>
      <c r="C266" s="45"/>
      <c r="D266" s="46"/>
      <c r="E266" s="46"/>
      <c r="F266" s="46"/>
      <c r="G266" s="46"/>
      <c r="H266" s="46"/>
      <c r="I266" s="46"/>
      <c r="J266" s="46"/>
      <c r="K266" s="46"/>
      <c r="L266" s="46"/>
      <c r="M266" s="46"/>
      <c r="N266" s="46"/>
      <c r="O266" s="46"/>
      <c r="P266" s="46"/>
      <c r="Q266" s="46"/>
      <c r="R266" s="46"/>
      <c r="S266" s="46"/>
      <c r="T266" s="46"/>
      <c r="U266" s="46"/>
      <c r="V266" s="46"/>
      <c r="W266" s="46"/>
      <c r="X266" s="47"/>
      <c r="Y266" s="47"/>
      <c r="Z266" s="47"/>
      <c r="AA266" s="47"/>
      <c r="AB266" s="47"/>
      <c r="AC266" s="47"/>
      <c r="AD266" s="47"/>
      <c r="AE266" s="47"/>
      <c r="AF266" s="47"/>
      <c r="AG266" s="47"/>
      <c r="AH266" s="47"/>
      <c r="AI266" s="47"/>
      <c r="AJ266" s="47"/>
      <c r="AK266" s="47"/>
      <c r="AL266" s="47"/>
      <c r="AM266" s="47"/>
      <c r="AN266" s="47"/>
      <c r="AO266" s="47"/>
      <c r="AP266" s="47"/>
      <c r="AQ266" s="47"/>
      <c r="AR266" s="47"/>
      <c r="AS266" s="47"/>
      <c r="AT266" s="47"/>
      <c r="AU266" s="47"/>
      <c r="AV266" s="47"/>
      <c r="AW266" s="47"/>
      <c r="AX266" s="47"/>
      <c r="AY266" s="47"/>
      <c r="AZ266" s="47"/>
      <c r="BA266" s="47"/>
      <c r="BB266" s="47"/>
      <c r="BC266" s="47"/>
      <c r="BD266" s="47"/>
      <c r="BE266" s="47"/>
      <c r="BF266" s="47"/>
    </row>
    <row r="267" spans="1:58" s="48" customFormat="1">
      <c r="A267" s="45"/>
      <c r="B267" s="45"/>
      <c r="C267" s="45"/>
      <c r="D267" s="46"/>
      <c r="E267" s="46"/>
      <c r="F267" s="46"/>
      <c r="G267" s="46"/>
      <c r="H267" s="46"/>
      <c r="I267" s="46"/>
      <c r="J267" s="46"/>
      <c r="K267" s="46"/>
      <c r="L267" s="46"/>
      <c r="M267" s="46"/>
      <c r="N267" s="46"/>
      <c r="O267" s="46"/>
      <c r="P267" s="46"/>
      <c r="Q267" s="46"/>
      <c r="R267" s="46"/>
      <c r="S267" s="46"/>
      <c r="T267" s="46"/>
      <c r="U267" s="46"/>
      <c r="V267" s="46"/>
      <c r="W267" s="46"/>
      <c r="X267" s="47"/>
      <c r="Y267" s="47"/>
      <c r="Z267" s="47"/>
      <c r="AA267" s="47"/>
      <c r="AB267" s="47"/>
      <c r="AC267" s="47"/>
      <c r="AD267" s="47"/>
      <c r="AE267" s="47"/>
      <c r="AF267" s="47"/>
      <c r="AG267" s="47"/>
      <c r="AH267" s="47"/>
      <c r="AI267" s="47"/>
      <c r="AJ267" s="47"/>
      <c r="AK267" s="47"/>
      <c r="AL267" s="47"/>
      <c r="AM267" s="47"/>
      <c r="AN267" s="47"/>
      <c r="AO267" s="47"/>
      <c r="AP267" s="47"/>
      <c r="AQ267" s="47"/>
      <c r="AR267" s="47"/>
      <c r="AS267" s="47"/>
      <c r="AT267" s="47"/>
      <c r="AU267" s="47"/>
      <c r="AV267" s="47"/>
      <c r="AW267" s="47"/>
      <c r="AX267" s="47"/>
      <c r="AY267" s="47"/>
      <c r="AZ267" s="47"/>
      <c r="BA267" s="47"/>
      <c r="BB267" s="47"/>
      <c r="BC267" s="47"/>
      <c r="BD267" s="47"/>
      <c r="BE267" s="47"/>
      <c r="BF267" s="47"/>
    </row>
    <row r="268" spans="1:58" s="48" customFormat="1">
      <c r="A268" s="45"/>
      <c r="B268" s="45"/>
      <c r="C268" s="45"/>
      <c r="D268" s="46"/>
      <c r="E268" s="46"/>
      <c r="F268" s="46"/>
      <c r="G268" s="46"/>
      <c r="H268" s="46"/>
      <c r="I268" s="46"/>
      <c r="J268" s="46"/>
      <c r="K268" s="46"/>
      <c r="L268" s="46"/>
      <c r="M268" s="46"/>
      <c r="N268" s="46"/>
      <c r="O268" s="46"/>
      <c r="P268" s="46"/>
      <c r="Q268" s="46"/>
      <c r="R268" s="46"/>
      <c r="S268" s="46"/>
      <c r="T268" s="46"/>
      <c r="U268" s="46"/>
      <c r="V268" s="46"/>
      <c r="W268" s="46"/>
      <c r="X268" s="47"/>
      <c r="Y268" s="47"/>
      <c r="Z268" s="47"/>
      <c r="AA268" s="47"/>
      <c r="AB268" s="47"/>
      <c r="AC268" s="47"/>
      <c r="AD268" s="47"/>
      <c r="AE268" s="47"/>
      <c r="AF268" s="47"/>
      <c r="AG268" s="47"/>
      <c r="AH268" s="47"/>
      <c r="AI268" s="47"/>
      <c r="AJ268" s="47"/>
      <c r="AK268" s="47"/>
      <c r="AL268" s="47"/>
      <c r="AM268" s="47"/>
      <c r="AN268" s="47"/>
      <c r="AO268" s="47"/>
      <c r="AP268" s="47"/>
      <c r="AQ268" s="47"/>
      <c r="AR268" s="47"/>
      <c r="AS268" s="47"/>
      <c r="AT268" s="47"/>
      <c r="AU268" s="47"/>
      <c r="AV268" s="47"/>
      <c r="AW268" s="47"/>
      <c r="AX268" s="47"/>
      <c r="AY268" s="47"/>
      <c r="AZ268" s="47"/>
      <c r="BA268" s="47"/>
      <c r="BB268" s="47"/>
      <c r="BC268" s="47"/>
      <c r="BD268" s="47"/>
      <c r="BE268" s="47"/>
      <c r="BF268" s="47"/>
    </row>
    <row r="269" spans="1:58" s="48" customFormat="1">
      <c r="A269" s="45"/>
      <c r="B269" s="45"/>
      <c r="C269" s="45"/>
      <c r="D269" s="46"/>
      <c r="E269" s="46"/>
      <c r="F269" s="46"/>
      <c r="G269" s="46"/>
      <c r="H269" s="46"/>
      <c r="I269" s="46"/>
      <c r="J269" s="46"/>
      <c r="K269" s="46"/>
      <c r="L269" s="46"/>
      <c r="M269" s="46"/>
      <c r="N269" s="46"/>
      <c r="O269" s="46"/>
      <c r="P269" s="46"/>
      <c r="Q269" s="46"/>
      <c r="R269" s="46"/>
      <c r="S269" s="46"/>
      <c r="T269" s="46"/>
      <c r="U269" s="46"/>
      <c r="V269" s="46"/>
      <c r="W269" s="46"/>
      <c r="X269" s="47"/>
      <c r="Y269" s="47"/>
      <c r="Z269" s="47"/>
      <c r="AA269" s="47"/>
      <c r="AB269" s="47"/>
      <c r="AC269" s="47"/>
      <c r="AD269" s="47"/>
      <c r="AE269" s="47"/>
      <c r="AF269" s="47"/>
      <c r="AG269" s="47"/>
      <c r="AH269" s="47"/>
      <c r="AI269" s="47"/>
      <c r="AJ269" s="47"/>
      <c r="AK269" s="47"/>
      <c r="AL269" s="47"/>
      <c r="AM269" s="47"/>
      <c r="AN269" s="47"/>
      <c r="AO269" s="47"/>
      <c r="AP269" s="47"/>
      <c r="AQ269" s="47"/>
      <c r="AR269" s="47"/>
      <c r="AS269" s="47"/>
      <c r="AT269" s="47"/>
      <c r="AU269" s="47"/>
      <c r="AV269" s="47"/>
      <c r="AW269" s="47"/>
      <c r="AX269" s="47"/>
      <c r="AY269" s="47"/>
      <c r="AZ269" s="47"/>
      <c r="BA269" s="47"/>
      <c r="BB269" s="47"/>
      <c r="BC269" s="47"/>
      <c r="BD269" s="47"/>
      <c r="BE269" s="47"/>
      <c r="BF269" s="47"/>
    </row>
    <row r="270" spans="1:58" s="48" customFormat="1">
      <c r="A270" s="45"/>
      <c r="B270" s="45"/>
      <c r="C270" s="45"/>
      <c r="D270" s="46"/>
      <c r="E270" s="46"/>
      <c r="F270" s="46"/>
      <c r="G270" s="46"/>
      <c r="H270" s="46"/>
      <c r="I270" s="46"/>
      <c r="J270" s="46"/>
      <c r="K270" s="46"/>
      <c r="L270" s="46"/>
      <c r="M270" s="46"/>
      <c r="N270" s="46"/>
      <c r="O270" s="46"/>
      <c r="P270" s="46"/>
      <c r="Q270" s="46"/>
      <c r="R270" s="46"/>
      <c r="S270" s="46"/>
      <c r="T270" s="46"/>
      <c r="U270" s="46"/>
      <c r="V270" s="46"/>
      <c r="W270" s="46"/>
      <c r="X270" s="47"/>
      <c r="Y270" s="47"/>
      <c r="Z270" s="47"/>
      <c r="AA270" s="47"/>
      <c r="AB270" s="47"/>
      <c r="AC270" s="47"/>
      <c r="AD270" s="47"/>
      <c r="AE270" s="47"/>
      <c r="AF270" s="47"/>
      <c r="AG270" s="47"/>
      <c r="AH270" s="47"/>
      <c r="AI270" s="47"/>
      <c r="AJ270" s="47"/>
      <c r="AK270" s="47"/>
      <c r="AL270" s="47"/>
      <c r="AM270" s="47"/>
      <c r="AN270" s="47"/>
      <c r="AO270" s="47"/>
      <c r="AP270" s="47"/>
      <c r="AQ270" s="47"/>
      <c r="AR270" s="47"/>
      <c r="AS270" s="47"/>
      <c r="AT270" s="47"/>
      <c r="AU270" s="47"/>
      <c r="AV270" s="47"/>
      <c r="AW270" s="47"/>
      <c r="AX270" s="47"/>
      <c r="AY270" s="47"/>
      <c r="AZ270" s="47"/>
      <c r="BA270" s="47"/>
      <c r="BB270" s="47"/>
      <c r="BC270" s="47"/>
      <c r="BD270" s="47"/>
      <c r="BE270" s="47"/>
      <c r="BF270" s="47"/>
    </row>
    <row r="271" spans="1:58" s="48" customFormat="1">
      <c r="A271" s="45"/>
      <c r="B271" s="45"/>
      <c r="C271" s="45"/>
      <c r="D271" s="46"/>
      <c r="E271" s="46"/>
      <c r="F271" s="46"/>
      <c r="G271" s="46"/>
      <c r="H271" s="46"/>
      <c r="I271" s="46"/>
      <c r="J271" s="46"/>
      <c r="K271" s="46"/>
      <c r="L271" s="46"/>
      <c r="M271" s="46"/>
      <c r="N271" s="46"/>
      <c r="O271" s="46"/>
      <c r="P271" s="46"/>
      <c r="Q271" s="46"/>
      <c r="R271" s="46"/>
      <c r="S271" s="46"/>
      <c r="T271" s="46"/>
      <c r="U271" s="46"/>
      <c r="V271" s="46"/>
      <c r="W271" s="46"/>
      <c r="X271" s="47"/>
      <c r="Y271" s="47"/>
      <c r="Z271" s="47"/>
      <c r="AA271" s="47"/>
      <c r="AB271" s="47"/>
      <c r="AC271" s="47"/>
      <c r="AD271" s="47"/>
      <c r="AE271" s="47"/>
      <c r="AF271" s="47"/>
      <c r="AG271" s="47"/>
      <c r="AH271" s="47"/>
      <c r="AI271" s="47"/>
      <c r="AJ271" s="47"/>
      <c r="AK271" s="47"/>
      <c r="AL271" s="47"/>
      <c r="AM271" s="47"/>
      <c r="AN271" s="47"/>
      <c r="AO271" s="47"/>
      <c r="AP271" s="47"/>
      <c r="AQ271" s="47"/>
      <c r="AR271" s="47"/>
      <c r="AS271" s="47"/>
      <c r="AT271" s="47"/>
      <c r="AU271" s="47"/>
      <c r="AV271" s="47"/>
      <c r="AW271" s="47"/>
      <c r="AX271" s="47"/>
      <c r="AY271" s="47"/>
      <c r="AZ271" s="47"/>
      <c r="BA271" s="47"/>
      <c r="BB271" s="47"/>
      <c r="BC271" s="47"/>
      <c r="BD271" s="47"/>
      <c r="BE271" s="47"/>
      <c r="BF271" s="47"/>
    </row>
    <row r="272" spans="1:58" s="48" customFormat="1">
      <c r="A272" s="45"/>
      <c r="B272" s="45"/>
      <c r="C272" s="45"/>
      <c r="D272" s="46"/>
      <c r="E272" s="46"/>
      <c r="F272" s="46"/>
      <c r="G272" s="46"/>
      <c r="H272" s="46"/>
      <c r="I272" s="46"/>
      <c r="J272" s="46"/>
      <c r="K272" s="46"/>
      <c r="L272" s="46"/>
      <c r="M272" s="46"/>
      <c r="N272" s="46"/>
      <c r="O272" s="46"/>
      <c r="P272" s="46"/>
      <c r="Q272" s="46"/>
      <c r="R272" s="46"/>
      <c r="S272" s="46"/>
      <c r="T272" s="46"/>
      <c r="U272" s="46"/>
      <c r="V272" s="46"/>
      <c r="W272" s="46"/>
      <c r="X272" s="47"/>
      <c r="Y272" s="47"/>
      <c r="Z272" s="47"/>
      <c r="AA272" s="47"/>
      <c r="AB272" s="47"/>
      <c r="AC272" s="47"/>
      <c r="AD272" s="47"/>
      <c r="AE272" s="47"/>
      <c r="AF272" s="47"/>
      <c r="AG272" s="47"/>
      <c r="AH272" s="47"/>
      <c r="AI272" s="47"/>
      <c r="AJ272" s="47"/>
      <c r="AK272" s="47"/>
      <c r="AL272" s="47"/>
      <c r="AM272" s="47"/>
      <c r="AN272" s="47"/>
      <c r="AO272" s="47"/>
      <c r="AP272" s="47"/>
      <c r="AQ272" s="47"/>
      <c r="AR272" s="47"/>
      <c r="AS272" s="47"/>
      <c r="AT272" s="47"/>
      <c r="AU272" s="47"/>
      <c r="AV272" s="47"/>
      <c r="AW272" s="47"/>
      <c r="AX272" s="47"/>
      <c r="AY272" s="47"/>
      <c r="AZ272" s="47"/>
      <c r="BA272" s="47"/>
      <c r="BB272" s="47"/>
      <c r="BC272" s="47"/>
      <c r="BD272" s="47"/>
      <c r="BE272" s="47"/>
      <c r="BF272" s="47"/>
    </row>
    <row r="273" spans="1:58" s="48" customFormat="1">
      <c r="A273" s="45"/>
      <c r="B273" s="45"/>
      <c r="C273" s="45"/>
      <c r="D273" s="46"/>
      <c r="E273" s="46"/>
      <c r="F273" s="46"/>
      <c r="G273" s="46"/>
      <c r="H273" s="46"/>
      <c r="I273" s="46"/>
      <c r="J273" s="46"/>
      <c r="K273" s="46"/>
      <c r="L273" s="46"/>
      <c r="M273" s="46"/>
      <c r="N273" s="46"/>
      <c r="O273" s="46"/>
      <c r="P273" s="46"/>
      <c r="Q273" s="46"/>
      <c r="R273" s="46"/>
      <c r="S273" s="46"/>
      <c r="T273" s="46"/>
      <c r="U273" s="46"/>
      <c r="V273" s="46"/>
      <c r="W273" s="46"/>
      <c r="X273" s="47"/>
      <c r="Y273" s="47"/>
      <c r="Z273" s="47"/>
      <c r="AA273" s="47"/>
      <c r="AB273" s="47"/>
      <c r="AC273" s="47"/>
      <c r="AD273" s="47"/>
      <c r="AE273" s="47"/>
      <c r="AF273" s="47"/>
      <c r="AG273" s="47"/>
      <c r="AH273" s="47"/>
      <c r="AI273" s="47"/>
      <c r="AJ273" s="47"/>
      <c r="AK273" s="47"/>
      <c r="AL273" s="47"/>
      <c r="AM273" s="47"/>
      <c r="AN273" s="47"/>
      <c r="AO273" s="47"/>
      <c r="AP273" s="47"/>
      <c r="AQ273" s="47"/>
      <c r="AR273" s="47"/>
      <c r="AS273" s="47"/>
      <c r="AT273" s="47"/>
      <c r="AU273" s="47"/>
      <c r="AV273" s="47"/>
      <c r="AW273" s="47"/>
      <c r="AX273" s="47"/>
      <c r="AY273" s="47"/>
      <c r="AZ273" s="47"/>
      <c r="BA273" s="47"/>
      <c r="BB273" s="47"/>
      <c r="BC273" s="47"/>
      <c r="BD273" s="47"/>
      <c r="BE273" s="47"/>
      <c r="BF273" s="47"/>
    </row>
    <row r="274" spans="1:58" s="48" customFormat="1">
      <c r="A274" s="45"/>
      <c r="B274" s="45"/>
      <c r="C274" s="45"/>
      <c r="D274" s="46"/>
      <c r="E274" s="46"/>
      <c r="F274" s="46"/>
      <c r="G274" s="46"/>
      <c r="H274" s="46"/>
      <c r="I274" s="46"/>
      <c r="J274" s="46"/>
      <c r="K274" s="46"/>
      <c r="L274" s="46"/>
      <c r="M274" s="46"/>
      <c r="N274" s="46"/>
      <c r="O274" s="46"/>
      <c r="P274" s="46"/>
      <c r="Q274" s="46"/>
      <c r="R274" s="46"/>
      <c r="S274" s="46"/>
      <c r="T274" s="46"/>
      <c r="U274" s="46"/>
      <c r="V274" s="46"/>
      <c r="W274" s="46"/>
      <c r="X274" s="47"/>
      <c r="Y274" s="47"/>
      <c r="Z274" s="47"/>
      <c r="AA274" s="47"/>
      <c r="AB274" s="47"/>
      <c r="AC274" s="47"/>
      <c r="AD274" s="47"/>
      <c r="AE274" s="47"/>
      <c r="AF274" s="47"/>
      <c r="AG274" s="47"/>
      <c r="AH274" s="47"/>
      <c r="AI274" s="47"/>
      <c r="AJ274" s="47"/>
      <c r="AK274" s="47"/>
      <c r="AL274" s="47"/>
      <c r="AM274" s="47"/>
      <c r="AN274" s="47"/>
      <c r="AO274" s="47"/>
      <c r="AP274" s="47"/>
      <c r="AQ274" s="47"/>
      <c r="AR274" s="47"/>
      <c r="AS274" s="47"/>
      <c r="AT274" s="47"/>
      <c r="AU274" s="47"/>
      <c r="AV274" s="47"/>
      <c r="AW274" s="47"/>
      <c r="AX274" s="47"/>
      <c r="AY274" s="47"/>
      <c r="AZ274" s="47"/>
      <c r="BA274" s="47"/>
      <c r="BB274" s="47"/>
      <c r="BC274" s="47"/>
      <c r="BD274" s="47"/>
      <c r="BE274" s="47"/>
      <c r="BF274" s="47"/>
    </row>
    <row r="275" spans="1:58" s="48" customFormat="1">
      <c r="A275" s="45"/>
      <c r="B275" s="45"/>
      <c r="C275" s="45"/>
      <c r="D275" s="46"/>
      <c r="E275" s="46"/>
      <c r="F275" s="46"/>
      <c r="G275" s="46"/>
      <c r="H275" s="46"/>
      <c r="I275" s="46"/>
      <c r="J275" s="46"/>
      <c r="K275" s="46"/>
      <c r="L275" s="46"/>
      <c r="M275" s="46"/>
      <c r="N275" s="46"/>
      <c r="O275" s="46"/>
      <c r="P275" s="46"/>
      <c r="Q275" s="46"/>
      <c r="R275" s="46"/>
      <c r="S275" s="46"/>
      <c r="T275" s="46"/>
      <c r="U275" s="46"/>
      <c r="V275" s="46"/>
      <c r="W275" s="46"/>
      <c r="X275" s="47"/>
      <c r="Y275" s="47"/>
      <c r="Z275" s="47"/>
      <c r="AA275" s="47"/>
      <c r="AB275" s="47"/>
      <c r="AC275" s="47"/>
      <c r="AD275" s="47"/>
      <c r="AE275" s="47"/>
      <c r="AF275" s="47"/>
      <c r="AG275" s="47"/>
      <c r="AH275" s="47"/>
      <c r="AI275" s="47"/>
      <c r="AJ275" s="47"/>
      <c r="AK275" s="47"/>
      <c r="AL275" s="47"/>
      <c r="AM275" s="47"/>
      <c r="AN275" s="47"/>
      <c r="AO275" s="47"/>
      <c r="AP275" s="47"/>
      <c r="AQ275" s="47"/>
      <c r="AR275" s="47"/>
      <c r="AS275" s="47"/>
      <c r="AT275" s="47"/>
      <c r="AU275" s="47"/>
      <c r="AV275" s="47"/>
      <c r="AW275" s="47"/>
      <c r="AX275" s="47"/>
      <c r="AY275" s="47"/>
      <c r="AZ275" s="47"/>
      <c r="BA275" s="47"/>
      <c r="BB275" s="47"/>
      <c r="BC275" s="47"/>
      <c r="BD275" s="47"/>
      <c r="BE275" s="47"/>
      <c r="BF275" s="47"/>
    </row>
    <row r="276" spans="1:58" s="48" customFormat="1">
      <c r="A276" s="45"/>
      <c r="B276" s="45"/>
      <c r="C276" s="45"/>
      <c r="D276" s="46"/>
      <c r="E276" s="46"/>
      <c r="F276" s="46"/>
      <c r="G276" s="46"/>
      <c r="H276" s="46"/>
      <c r="I276" s="46"/>
      <c r="J276" s="46"/>
      <c r="K276" s="46"/>
      <c r="L276" s="46"/>
      <c r="M276" s="46"/>
      <c r="N276" s="46"/>
      <c r="O276" s="46"/>
      <c r="P276" s="46"/>
      <c r="Q276" s="46"/>
      <c r="R276" s="46"/>
      <c r="S276" s="46"/>
      <c r="T276" s="46"/>
      <c r="U276" s="46"/>
      <c r="V276" s="46"/>
      <c r="W276" s="46"/>
      <c r="X276" s="47"/>
      <c r="Y276" s="47"/>
      <c r="Z276" s="47"/>
      <c r="AA276" s="47"/>
      <c r="AB276" s="47"/>
      <c r="AC276" s="47"/>
      <c r="AD276" s="47"/>
      <c r="AE276" s="47"/>
      <c r="AF276" s="47"/>
      <c r="AG276" s="47"/>
      <c r="AH276" s="47"/>
      <c r="AI276" s="47"/>
      <c r="AJ276" s="47"/>
      <c r="AK276" s="47"/>
      <c r="AL276" s="47"/>
      <c r="AM276" s="47"/>
      <c r="AN276" s="47"/>
      <c r="AO276" s="47"/>
      <c r="AP276" s="47"/>
      <c r="AQ276" s="47"/>
      <c r="AR276" s="47"/>
      <c r="AS276" s="47"/>
      <c r="AT276" s="47"/>
      <c r="AU276" s="47"/>
      <c r="AV276" s="47"/>
      <c r="AW276" s="47"/>
      <c r="AX276" s="47"/>
      <c r="AY276" s="47"/>
      <c r="AZ276" s="47"/>
      <c r="BA276" s="47"/>
      <c r="BB276" s="47"/>
      <c r="BC276" s="47"/>
      <c r="BD276" s="47"/>
      <c r="BE276" s="47"/>
      <c r="BF276" s="47"/>
    </row>
    <row r="277" spans="1:58" s="48" customFormat="1">
      <c r="A277" s="45"/>
      <c r="B277" s="45"/>
      <c r="C277" s="45"/>
      <c r="D277" s="46"/>
      <c r="E277" s="46"/>
      <c r="F277" s="46"/>
      <c r="G277" s="46"/>
      <c r="H277" s="46"/>
      <c r="I277" s="46"/>
      <c r="J277" s="46"/>
      <c r="K277" s="46"/>
      <c r="L277" s="46"/>
      <c r="M277" s="46"/>
      <c r="N277" s="46"/>
      <c r="O277" s="46"/>
      <c r="P277" s="46"/>
      <c r="Q277" s="46"/>
      <c r="R277" s="46"/>
      <c r="S277" s="46"/>
      <c r="T277" s="46"/>
      <c r="U277" s="46"/>
      <c r="V277" s="46"/>
      <c r="W277" s="46"/>
      <c r="X277" s="47"/>
      <c r="Y277" s="47"/>
      <c r="Z277" s="47"/>
      <c r="AA277" s="47"/>
      <c r="AB277" s="47"/>
      <c r="AC277" s="47"/>
      <c r="AD277" s="47"/>
      <c r="AE277" s="47"/>
      <c r="AF277" s="47"/>
      <c r="AG277" s="47"/>
      <c r="AH277" s="47"/>
      <c r="AI277" s="47"/>
      <c r="AJ277" s="47"/>
      <c r="AK277" s="47"/>
      <c r="AL277" s="47"/>
      <c r="AM277" s="47"/>
      <c r="AN277" s="47"/>
      <c r="AO277" s="47"/>
      <c r="AP277" s="47"/>
      <c r="AQ277" s="47"/>
      <c r="AR277" s="47"/>
      <c r="AS277" s="47"/>
      <c r="AT277" s="47"/>
      <c r="AU277" s="47"/>
      <c r="AV277" s="47"/>
      <c r="AW277" s="47"/>
      <c r="AX277" s="47"/>
      <c r="AY277" s="47"/>
      <c r="AZ277" s="47"/>
      <c r="BA277" s="47"/>
      <c r="BB277" s="47"/>
      <c r="BC277" s="47"/>
      <c r="BD277" s="47"/>
      <c r="BE277" s="47"/>
      <c r="BF277" s="47"/>
    </row>
    <row r="278" spans="1:58" s="48" customFormat="1">
      <c r="A278" s="45"/>
      <c r="B278" s="45"/>
      <c r="C278" s="45"/>
      <c r="D278" s="46"/>
      <c r="E278" s="46"/>
      <c r="F278" s="46"/>
      <c r="G278" s="46"/>
      <c r="H278" s="46"/>
      <c r="I278" s="46"/>
      <c r="J278" s="46"/>
      <c r="K278" s="46"/>
      <c r="L278" s="46"/>
      <c r="M278" s="46"/>
      <c r="N278" s="46"/>
      <c r="O278" s="46"/>
      <c r="P278" s="46"/>
      <c r="Q278" s="46"/>
      <c r="R278" s="46"/>
      <c r="S278" s="46"/>
      <c r="T278" s="46"/>
      <c r="U278" s="46"/>
      <c r="V278" s="46"/>
      <c r="W278" s="46"/>
      <c r="X278" s="47"/>
      <c r="Y278" s="47"/>
      <c r="Z278" s="47"/>
      <c r="AA278" s="47"/>
      <c r="AB278" s="47"/>
      <c r="AC278" s="47"/>
      <c r="AD278" s="47"/>
      <c r="AE278" s="47"/>
      <c r="AF278" s="47"/>
      <c r="AG278" s="47"/>
      <c r="AH278" s="47"/>
      <c r="AI278" s="47"/>
      <c r="AJ278" s="47"/>
      <c r="AK278" s="47"/>
      <c r="AL278" s="47"/>
      <c r="AM278" s="47"/>
      <c r="AN278" s="47"/>
      <c r="AO278" s="47"/>
      <c r="AP278" s="47"/>
      <c r="AQ278" s="47"/>
      <c r="AR278" s="47"/>
      <c r="AS278" s="47"/>
      <c r="AT278" s="47"/>
      <c r="AU278" s="47"/>
      <c r="AV278" s="47"/>
      <c r="AW278" s="47"/>
      <c r="AX278" s="47"/>
      <c r="AY278" s="47"/>
      <c r="AZ278" s="47"/>
      <c r="BA278" s="47"/>
      <c r="BB278" s="47"/>
      <c r="BC278" s="47"/>
      <c r="BD278" s="47"/>
      <c r="BE278" s="47"/>
      <c r="BF278" s="47"/>
    </row>
    <row r="279" spans="1:58" s="48" customFormat="1">
      <c r="A279" s="45"/>
      <c r="B279" s="45"/>
      <c r="C279" s="45"/>
      <c r="D279" s="46"/>
      <c r="E279" s="46"/>
      <c r="F279" s="46"/>
      <c r="G279" s="46"/>
      <c r="H279" s="46"/>
      <c r="I279" s="46"/>
      <c r="J279" s="46"/>
      <c r="K279" s="46"/>
      <c r="L279" s="46"/>
      <c r="M279" s="46"/>
      <c r="N279" s="46"/>
      <c r="O279" s="46"/>
      <c r="P279" s="46"/>
      <c r="Q279" s="46"/>
      <c r="R279" s="46"/>
      <c r="S279" s="46"/>
      <c r="T279" s="46"/>
      <c r="U279" s="46"/>
      <c r="V279" s="46"/>
      <c r="W279" s="46"/>
      <c r="X279" s="47"/>
      <c r="Y279" s="47"/>
      <c r="Z279" s="47"/>
      <c r="AA279" s="47"/>
      <c r="AB279" s="47"/>
      <c r="AC279" s="47"/>
      <c r="AD279" s="47"/>
      <c r="AE279" s="47"/>
      <c r="AF279" s="47"/>
      <c r="AG279" s="47"/>
      <c r="AH279" s="47"/>
      <c r="AI279" s="47"/>
      <c r="AJ279" s="47"/>
      <c r="AK279" s="47"/>
      <c r="AL279" s="47"/>
      <c r="AM279" s="47"/>
      <c r="AN279" s="47"/>
      <c r="AO279" s="47"/>
      <c r="AP279" s="47"/>
      <c r="AQ279" s="47"/>
      <c r="AR279" s="47"/>
      <c r="AS279" s="47"/>
      <c r="AT279" s="47"/>
      <c r="AU279" s="47"/>
      <c r="AV279" s="47"/>
      <c r="AW279" s="47"/>
      <c r="AX279" s="47"/>
      <c r="AY279" s="47"/>
      <c r="AZ279" s="47"/>
      <c r="BA279" s="47"/>
      <c r="BB279" s="47"/>
      <c r="BC279" s="47"/>
      <c r="BD279" s="47"/>
      <c r="BE279" s="47"/>
      <c r="BF279" s="47"/>
    </row>
    <row r="280" spans="1:58" s="48" customFormat="1">
      <c r="A280" s="45"/>
      <c r="B280" s="45"/>
      <c r="C280" s="45"/>
      <c r="D280" s="46"/>
      <c r="E280" s="46"/>
      <c r="F280" s="46"/>
      <c r="G280" s="46"/>
      <c r="H280" s="46"/>
      <c r="I280" s="46"/>
      <c r="J280" s="46"/>
      <c r="K280" s="46"/>
      <c r="L280" s="46"/>
      <c r="M280" s="46"/>
      <c r="N280" s="46"/>
      <c r="O280" s="46"/>
      <c r="P280" s="46"/>
      <c r="Q280" s="46"/>
      <c r="R280" s="46"/>
      <c r="S280" s="46"/>
      <c r="T280" s="46"/>
      <c r="U280" s="46"/>
      <c r="V280" s="46"/>
      <c r="W280" s="46"/>
      <c r="X280" s="47"/>
      <c r="Y280" s="47"/>
      <c r="Z280" s="47"/>
      <c r="AA280" s="47"/>
      <c r="AB280" s="47"/>
      <c r="AC280" s="47"/>
      <c r="AD280" s="47"/>
      <c r="AE280" s="47"/>
      <c r="AF280" s="47"/>
      <c r="AG280" s="47"/>
      <c r="AH280" s="47"/>
      <c r="AI280" s="47"/>
      <c r="AJ280" s="47"/>
      <c r="AK280" s="47"/>
      <c r="AL280" s="47"/>
      <c r="AM280" s="47"/>
      <c r="AN280" s="47"/>
      <c r="AO280" s="47"/>
      <c r="AP280" s="47"/>
      <c r="AQ280" s="47"/>
      <c r="AR280" s="47"/>
      <c r="AS280" s="47"/>
      <c r="AT280" s="47"/>
      <c r="AU280" s="47"/>
      <c r="AV280" s="47"/>
      <c r="AW280" s="47"/>
      <c r="AX280" s="47"/>
      <c r="AY280" s="47"/>
      <c r="AZ280" s="47"/>
      <c r="BA280" s="47"/>
      <c r="BB280" s="47"/>
      <c r="BC280" s="47"/>
      <c r="BD280" s="47"/>
      <c r="BE280" s="47"/>
      <c r="BF280" s="47"/>
    </row>
    <row r="281" spans="1:58" s="48" customFormat="1">
      <c r="A281" s="45"/>
      <c r="B281" s="45"/>
      <c r="C281" s="45"/>
      <c r="D281" s="46"/>
      <c r="E281" s="46"/>
      <c r="F281" s="46"/>
      <c r="G281" s="46"/>
      <c r="H281" s="46"/>
      <c r="I281" s="46"/>
      <c r="J281" s="46"/>
      <c r="K281" s="46"/>
      <c r="L281" s="46"/>
      <c r="M281" s="46"/>
      <c r="N281" s="46"/>
      <c r="O281" s="46"/>
      <c r="P281" s="46"/>
      <c r="Q281" s="46"/>
      <c r="R281" s="46"/>
      <c r="S281" s="46"/>
      <c r="T281" s="46"/>
      <c r="U281" s="46"/>
      <c r="V281" s="46"/>
      <c r="W281" s="46"/>
      <c r="X281" s="47"/>
      <c r="Y281" s="47"/>
      <c r="Z281" s="47"/>
      <c r="AA281" s="47"/>
      <c r="AB281" s="47"/>
      <c r="AC281" s="47"/>
      <c r="AD281" s="47"/>
      <c r="AE281" s="47"/>
      <c r="AF281" s="47"/>
      <c r="AG281" s="47"/>
      <c r="AH281" s="47"/>
      <c r="AI281" s="47"/>
      <c r="AJ281" s="47"/>
      <c r="AK281" s="47"/>
      <c r="AL281" s="47"/>
      <c r="AM281" s="47"/>
      <c r="AN281" s="47"/>
      <c r="AO281" s="47"/>
      <c r="AP281" s="47"/>
      <c r="AQ281" s="47"/>
      <c r="AR281" s="47"/>
      <c r="AS281" s="47"/>
      <c r="AT281" s="47"/>
      <c r="AU281" s="47"/>
      <c r="AV281" s="47"/>
      <c r="AW281" s="47"/>
      <c r="AX281" s="47"/>
      <c r="AY281" s="47"/>
      <c r="AZ281" s="47"/>
      <c r="BA281" s="47"/>
      <c r="BB281" s="47"/>
      <c r="BC281" s="47"/>
      <c r="BD281" s="47"/>
      <c r="BE281" s="47"/>
      <c r="BF281" s="47"/>
    </row>
    <row r="282" spans="1:58" s="48" customFormat="1">
      <c r="A282" s="45"/>
      <c r="B282" s="45"/>
      <c r="C282" s="45"/>
      <c r="D282" s="46"/>
      <c r="E282" s="46"/>
      <c r="F282" s="46"/>
      <c r="G282" s="46"/>
      <c r="H282" s="46"/>
      <c r="I282" s="46"/>
      <c r="J282" s="46"/>
      <c r="K282" s="46"/>
      <c r="L282" s="46"/>
      <c r="M282" s="46"/>
      <c r="N282" s="46"/>
      <c r="O282" s="46"/>
      <c r="P282" s="46"/>
      <c r="Q282" s="46"/>
      <c r="R282" s="46"/>
      <c r="S282" s="46"/>
      <c r="T282" s="46"/>
      <c r="U282" s="46"/>
      <c r="V282" s="46"/>
      <c r="W282" s="46"/>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row>
    <row r="283" spans="1:58" s="48" customFormat="1">
      <c r="A283" s="45"/>
      <c r="B283" s="45"/>
      <c r="C283" s="45"/>
      <c r="D283" s="46"/>
      <c r="E283" s="46"/>
      <c r="F283" s="46"/>
      <c r="G283" s="46"/>
      <c r="H283" s="46"/>
      <c r="I283" s="46"/>
      <c r="J283" s="46"/>
      <c r="K283" s="46"/>
      <c r="L283" s="46"/>
      <c r="M283" s="46"/>
      <c r="N283" s="46"/>
      <c r="O283" s="46"/>
      <c r="P283" s="46"/>
      <c r="Q283" s="46"/>
      <c r="R283" s="46"/>
      <c r="S283" s="46"/>
      <c r="T283" s="46"/>
      <c r="U283" s="46"/>
      <c r="V283" s="46"/>
      <c r="W283" s="46"/>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row>
    <row r="284" spans="1:58" s="48" customFormat="1">
      <c r="A284" s="45"/>
      <c r="B284" s="45"/>
      <c r="C284" s="45"/>
      <c r="D284" s="46"/>
      <c r="E284" s="46"/>
      <c r="F284" s="46"/>
      <c r="G284" s="46"/>
      <c r="H284" s="46"/>
      <c r="I284" s="46"/>
      <c r="J284" s="46"/>
      <c r="K284" s="46"/>
      <c r="L284" s="46"/>
      <c r="M284" s="46"/>
      <c r="N284" s="46"/>
      <c r="O284" s="46"/>
      <c r="P284" s="46"/>
      <c r="Q284" s="46"/>
      <c r="R284" s="46"/>
      <c r="S284" s="46"/>
      <c r="T284" s="46"/>
      <c r="U284" s="46"/>
      <c r="V284" s="46"/>
      <c r="W284" s="46"/>
      <c r="X284" s="47"/>
      <c r="Y284" s="47"/>
      <c r="Z284" s="47"/>
      <c r="AA284" s="47"/>
      <c r="AB284" s="47"/>
      <c r="AC284" s="47"/>
      <c r="AD284" s="47"/>
      <c r="AE284" s="47"/>
      <c r="AF284" s="47"/>
      <c r="AG284" s="47"/>
      <c r="AH284" s="47"/>
      <c r="AI284" s="47"/>
      <c r="AJ284" s="47"/>
      <c r="AK284" s="47"/>
      <c r="AL284" s="47"/>
      <c r="AM284" s="47"/>
      <c r="AN284" s="47"/>
      <c r="AO284" s="47"/>
      <c r="AP284" s="47"/>
      <c r="AQ284" s="47"/>
      <c r="AR284" s="47"/>
      <c r="AS284" s="47"/>
      <c r="AT284" s="47"/>
      <c r="AU284" s="47"/>
      <c r="AV284" s="47"/>
      <c r="AW284" s="47"/>
      <c r="AX284" s="47"/>
      <c r="AY284" s="47"/>
      <c r="AZ284" s="47"/>
      <c r="BA284" s="47"/>
      <c r="BB284" s="47"/>
      <c r="BC284" s="47"/>
      <c r="BD284" s="47"/>
      <c r="BE284" s="47"/>
      <c r="BF284" s="47"/>
    </row>
    <row r="285" spans="1:58" s="48" customFormat="1">
      <c r="A285" s="45"/>
      <c r="B285" s="45"/>
      <c r="C285" s="45"/>
      <c r="D285" s="46"/>
      <c r="E285" s="46"/>
      <c r="F285" s="46"/>
      <c r="G285" s="46"/>
      <c r="H285" s="46"/>
      <c r="I285" s="46"/>
      <c r="J285" s="46"/>
      <c r="K285" s="46"/>
      <c r="L285" s="46"/>
      <c r="M285" s="46"/>
      <c r="N285" s="46"/>
      <c r="O285" s="46"/>
      <c r="P285" s="46"/>
      <c r="Q285" s="46"/>
      <c r="R285" s="46"/>
      <c r="S285" s="46"/>
      <c r="T285" s="46"/>
      <c r="U285" s="46"/>
      <c r="V285" s="46"/>
      <c r="W285" s="46"/>
      <c r="X285" s="47"/>
      <c r="Y285" s="47"/>
      <c r="Z285" s="47"/>
      <c r="AA285" s="47"/>
      <c r="AB285" s="47"/>
      <c r="AC285" s="47"/>
      <c r="AD285" s="47"/>
      <c r="AE285" s="47"/>
      <c r="AF285" s="47"/>
      <c r="AG285" s="47"/>
      <c r="AH285" s="47"/>
      <c r="AI285" s="47"/>
      <c r="AJ285" s="47"/>
      <c r="AK285" s="47"/>
      <c r="AL285" s="47"/>
      <c r="AM285" s="47"/>
      <c r="AN285" s="47"/>
      <c r="AO285" s="47"/>
      <c r="AP285" s="47"/>
      <c r="AQ285" s="47"/>
      <c r="AR285" s="47"/>
      <c r="AS285" s="47"/>
      <c r="AT285" s="47"/>
      <c r="AU285" s="47"/>
      <c r="AV285" s="47"/>
      <c r="AW285" s="47"/>
      <c r="AX285" s="47"/>
      <c r="AY285" s="47"/>
      <c r="AZ285" s="47"/>
      <c r="BA285" s="47"/>
      <c r="BB285" s="47"/>
      <c r="BC285" s="47"/>
      <c r="BD285" s="47"/>
      <c r="BE285" s="47"/>
      <c r="BF285" s="47"/>
    </row>
    <row r="286" spans="1:58" s="48" customFormat="1">
      <c r="A286" s="45"/>
      <c r="B286" s="45"/>
      <c r="C286" s="45"/>
      <c r="D286" s="46"/>
      <c r="E286" s="46"/>
      <c r="F286" s="46"/>
      <c r="G286" s="46"/>
      <c r="H286" s="46"/>
      <c r="I286" s="46"/>
      <c r="J286" s="46"/>
      <c r="K286" s="46"/>
      <c r="L286" s="46"/>
      <c r="M286" s="46"/>
      <c r="N286" s="46"/>
      <c r="O286" s="46"/>
      <c r="P286" s="46"/>
      <c r="Q286" s="46"/>
      <c r="R286" s="46"/>
      <c r="S286" s="46"/>
      <c r="T286" s="46"/>
      <c r="U286" s="46"/>
      <c r="V286" s="46"/>
      <c r="W286" s="46"/>
      <c r="X286" s="47"/>
      <c r="Y286" s="47"/>
      <c r="Z286" s="47"/>
      <c r="AA286" s="47"/>
      <c r="AB286" s="47"/>
      <c r="AC286" s="47"/>
      <c r="AD286" s="47"/>
      <c r="AE286" s="47"/>
      <c r="AF286" s="47"/>
      <c r="AG286" s="47"/>
      <c r="AH286" s="47"/>
      <c r="AI286" s="47"/>
      <c r="AJ286" s="47"/>
      <c r="AK286" s="47"/>
      <c r="AL286" s="47"/>
      <c r="AM286" s="47"/>
      <c r="AN286" s="47"/>
      <c r="AO286" s="47"/>
      <c r="AP286" s="47"/>
      <c r="AQ286" s="47"/>
      <c r="AR286" s="47"/>
      <c r="AS286" s="47"/>
      <c r="AT286" s="47"/>
      <c r="AU286" s="47"/>
      <c r="AV286" s="47"/>
      <c r="AW286" s="47"/>
      <c r="AX286" s="47"/>
      <c r="AY286" s="47"/>
      <c r="AZ286" s="47"/>
      <c r="BA286" s="47"/>
      <c r="BB286" s="47"/>
      <c r="BC286" s="47"/>
      <c r="BD286" s="47"/>
      <c r="BE286" s="47"/>
      <c r="BF286" s="47"/>
    </row>
    <row r="287" spans="1:58" s="48" customFormat="1">
      <c r="A287" s="45"/>
      <c r="B287" s="45"/>
      <c r="C287" s="45"/>
      <c r="D287" s="46"/>
      <c r="E287" s="46"/>
      <c r="F287" s="46"/>
      <c r="G287" s="46"/>
      <c r="H287" s="46"/>
      <c r="I287" s="46"/>
      <c r="J287" s="46"/>
      <c r="K287" s="46"/>
      <c r="L287" s="46"/>
      <c r="M287" s="46"/>
      <c r="N287" s="46"/>
      <c r="O287" s="46"/>
      <c r="P287" s="46"/>
      <c r="Q287" s="46"/>
      <c r="R287" s="46"/>
      <c r="S287" s="46"/>
      <c r="T287" s="46"/>
      <c r="U287" s="46"/>
      <c r="V287" s="46"/>
      <c r="W287" s="46"/>
      <c r="X287" s="47"/>
      <c r="Y287" s="47"/>
      <c r="Z287" s="47"/>
      <c r="AA287" s="47"/>
      <c r="AB287" s="47"/>
      <c r="AC287" s="47"/>
      <c r="AD287" s="47"/>
      <c r="AE287" s="47"/>
      <c r="AF287" s="47"/>
      <c r="AG287" s="47"/>
      <c r="AH287" s="47"/>
      <c r="AI287" s="47"/>
      <c r="AJ287" s="47"/>
      <c r="AK287" s="47"/>
      <c r="AL287" s="47"/>
      <c r="AM287" s="47"/>
      <c r="AN287" s="47"/>
      <c r="AO287" s="47"/>
      <c r="AP287" s="47"/>
      <c r="AQ287" s="47"/>
      <c r="AR287" s="47"/>
      <c r="AS287" s="47"/>
      <c r="AT287" s="47"/>
      <c r="AU287" s="47"/>
      <c r="AV287" s="47"/>
      <c r="AW287" s="47"/>
      <c r="AX287" s="47"/>
      <c r="AY287" s="47"/>
      <c r="AZ287" s="47"/>
      <c r="BA287" s="47"/>
      <c r="BB287" s="47"/>
      <c r="BC287" s="47"/>
      <c r="BD287" s="47"/>
      <c r="BE287" s="47"/>
      <c r="BF287" s="47"/>
    </row>
    <row r="288" spans="1:58" s="48" customFormat="1">
      <c r="A288" s="45"/>
      <c r="B288" s="45"/>
      <c r="C288" s="45"/>
      <c r="D288" s="46"/>
      <c r="E288" s="46"/>
      <c r="F288" s="46"/>
      <c r="G288" s="46"/>
      <c r="H288" s="46"/>
      <c r="I288" s="46"/>
      <c r="J288" s="46"/>
      <c r="K288" s="46"/>
      <c r="L288" s="46"/>
      <c r="M288" s="46"/>
      <c r="N288" s="46"/>
      <c r="O288" s="46"/>
      <c r="P288" s="46"/>
      <c r="Q288" s="46"/>
      <c r="R288" s="46"/>
      <c r="S288" s="46"/>
      <c r="T288" s="46"/>
      <c r="U288" s="46"/>
      <c r="V288" s="46"/>
      <c r="W288" s="46"/>
      <c r="X288" s="47"/>
      <c r="Y288" s="47"/>
      <c r="Z288" s="47"/>
      <c r="AA288" s="47"/>
      <c r="AB288" s="47"/>
      <c r="AC288" s="47"/>
      <c r="AD288" s="47"/>
      <c r="AE288" s="47"/>
      <c r="AF288" s="47"/>
      <c r="AG288" s="47"/>
      <c r="AH288" s="47"/>
      <c r="AI288" s="47"/>
      <c r="AJ288" s="47"/>
      <c r="AK288" s="47"/>
      <c r="AL288" s="47"/>
      <c r="AM288" s="47"/>
      <c r="AN288" s="47"/>
      <c r="AO288" s="47"/>
      <c r="AP288" s="47"/>
      <c r="AQ288" s="47"/>
      <c r="AR288" s="47"/>
      <c r="AS288" s="47"/>
      <c r="AT288" s="47"/>
      <c r="AU288" s="47"/>
      <c r="AV288" s="47"/>
      <c r="AW288" s="47"/>
      <c r="AX288" s="47"/>
      <c r="AY288" s="47"/>
      <c r="AZ288" s="47"/>
      <c r="BA288" s="47"/>
      <c r="BB288" s="47"/>
      <c r="BC288" s="47"/>
      <c r="BD288" s="47"/>
      <c r="BE288" s="47"/>
      <c r="BF288" s="47"/>
    </row>
    <row r="289" spans="1:58" s="48" customFormat="1">
      <c r="A289" s="45"/>
      <c r="B289" s="45"/>
      <c r="C289" s="45"/>
      <c r="D289" s="46"/>
      <c r="E289" s="46"/>
      <c r="F289" s="46"/>
      <c r="G289" s="46"/>
      <c r="H289" s="46"/>
      <c r="I289" s="46"/>
      <c r="J289" s="46"/>
      <c r="K289" s="46"/>
      <c r="L289" s="46"/>
      <c r="M289" s="46"/>
      <c r="N289" s="46"/>
      <c r="O289" s="46"/>
      <c r="P289" s="46"/>
      <c r="Q289" s="46"/>
      <c r="R289" s="46"/>
      <c r="S289" s="46"/>
      <c r="T289" s="46"/>
      <c r="U289" s="46"/>
      <c r="V289" s="46"/>
      <c r="W289" s="46"/>
      <c r="X289" s="47"/>
      <c r="Y289" s="47"/>
      <c r="Z289" s="47"/>
      <c r="AA289" s="47"/>
      <c r="AB289" s="47"/>
      <c r="AC289" s="47"/>
      <c r="AD289" s="47"/>
      <c r="AE289" s="47"/>
      <c r="AF289" s="47"/>
      <c r="AG289" s="47"/>
      <c r="AH289" s="47"/>
      <c r="AI289" s="47"/>
      <c r="AJ289" s="47"/>
      <c r="AK289" s="47"/>
      <c r="AL289" s="47"/>
      <c r="AM289" s="47"/>
      <c r="AN289" s="47"/>
      <c r="AO289" s="47"/>
      <c r="AP289" s="47"/>
      <c r="AQ289" s="47"/>
      <c r="AR289" s="47"/>
      <c r="AS289" s="47"/>
      <c r="AT289" s="47"/>
      <c r="AU289" s="47"/>
      <c r="AV289" s="47"/>
      <c r="AW289" s="47"/>
      <c r="AX289" s="47"/>
      <c r="AY289" s="47"/>
      <c r="AZ289" s="47"/>
      <c r="BA289" s="47"/>
      <c r="BB289" s="47"/>
      <c r="BC289" s="47"/>
      <c r="BD289" s="47"/>
      <c r="BE289" s="47"/>
      <c r="BF289" s="47"/>
    </row>
    <row r="290" spans="1:58" s="48" customFormat="1">
      <c r="A290" s="45"/>
      <c r="B290" s="45"/>
      <c r="C290" s="45"/>
      <c r="D290" s="46"/>
      <c r="E290" s="46"/>
      <c r="F290" s="46"/>
      <c r="G290" s="46"/>
      <c r="H290" s="46"/>
      <c r="I290" s="46"/>
      <c r="J290" s="46"/>
      <c r="K290" s="46"/>
      <c r="L290" s="46"/>
      <c r="M290" s="46"/>
      <c r="N290" s="46"/>
      <c r="O290" s="46"/>
      <c r="P290" s="46"/>
      <c r="Q290" s="46"/>
      <c r="R290" s="46"/>
      <c r="S290" s="46"/>
      <c r="T290" s="46"/>
      <c r="U290" s="46"/>
      <c r="V290" s="46"/>
      <c r="W290" s="46"/>
      <c r="X290" s="47"/>
      <c r="Y290" s="47"/>
      <c r="Z290" s="47"/>
      <c r="AA290" s="47"/>
      <c r="AB290" s="47"/>
      <c r="AC290" s="47"/>
      <c r="AD290" s="47"/>
      <c r="AE290" s="47"/>
      <c r="AF290" s="47"/>
      <c r="AG290" s="47"/>
      <c r="AH290" s="47"/>
      <c r="AI290" s="47"/>
      <c r="AJ290" s="47"/>
      <c r="AK290" s="47"/>
      <c r="AL290" s="47"/>
      <c r="AM290" s="47"/>
      <c r="AN290" s="47"/>
      <c r="AO290" s="47"/>
      <c r="AP290" s="47"/>
      <c r="AQ290" s="47"/>
      <c r="AR290" s="47"/>
      <c r="AS290" s="47"/>
      <c r="AT290" s="47"/>
      <c r="AU290" s="47"/>
      <c r="AV290" s="47"/>
      <c r="AW290" s="47"/>
      <c r="AX290" s="47"/>
      <c r="AY290" s="47"/>
      <c r="AZ290" s="47"/>
      <c r="BA290" s="47"/>
      <c r="BB290" s="47"/>
      <c r="BC290" s="47"/>
      <c r="BD290" s="47"/>
      <c r="BE290" s="47"/>
      <c r="BF290" s="47"/>
    </row>
    <row r="291" spans="1:58" s="48" customFormat="1">
      <c r="A291" s="45"/>
      <c r="B291" s="45"/>
      <c r="C291" s="45"/>
      <c r="D291" s="46"/>
      <c r="E291" s="46"/>
      <c r="F291" s="46"/>
      <c r="G291" s="46"/>
      <c r="H291" s="46"/>
      <c r="I291" s="46"/>
      <c r="J291" s="46"/>
      <c r="K291" s="46"/>
      <c r="L291" s="46"/>
      <c r="M291" s="46"/>
      <c r="N291" s="46"/>
      <c r="O291" s="46"/>
      <c r="P291" s="46"/>
      <c r="Q291" s="46"/>
      <c r="R291" s="46"/>
      <c r="S291" s="46"/>
      <c r="T291" s="46"/>
      <c r="U291" s="46"/>
      <c r="V291" s="46"/>
      <c r="W291" s="46"/>
      <c r="X291" s="47"/>
      <c r="Y291" s="47"/>
      <c r="Z291" s="47"/>
      <c r="AA291" s="47"/>
      <c r="AB291" s="47"/>
      <c r="AC291" s="47"/>
      <c r="AD291" s="47"/>
      <c r="AE291" s="47"/>
      <c r="AF291" s="47"/>
      <c r="AG291" s="47"/>
      <c r="AH291" s="47"/>
      <c r="AI291" s="47"/>
      <c r="AJ291" s="47"/>
      <c r="AK291" s="47"/>
      <c r="AL291" s="47"/>
      <c r="AM291" s="47"/>
      <c r="AN291" s="47"/>
      <c r="AO291" s="47"/>
      <c r="AP291" s="47"/>
      <c r="AQ291" s="47"/>
      <c r="AR291" s="47"/>
      <c r="AS291" s="47"/>
      <c r="AT291" s="47"/>
      <c r="AU291" s="47"/>
      <c r="AV291" s="47"/>
      <c r="AW291" s="47"/>
      <c r="AX291" s="47"/>
      <c r="AY291" s="47"/>
      <c r="AZ291" s="47"/>
      <c r="BA291" s="47"/>
      <c r="BB291" s="47"/>
      <c r="BC291" s="47"/>
      <c r="BD291" s="47"/>
      <c r="BE291" s="47"/>
      <c r="BF291" s="47"/>
    </row>
    <row r="292" spans="1:58" s="48" customFormat="1">
      <c r="A292" s="45"/>
      <c r="B292" s="45"/>
      <c r="C292" s="45"/>
      <c r="D292" s="46"/>
      <c r="E292" s="46"/>
      <c r="F292" s="46"/>
      <c r="G292" s="46"/>
      <c r="H292" s="46"/>
      <c r="I292" s="46"/>
      <c r="J292" s="46"/>
      <c r="K292" s="46"/>
      <c r="L292" s="46"/>
      <c r="M292" s="46"/>
      <c r="N292" s="46"/>
      <c r="O292" s="46"/>
      <c r="P292" s="46"/>
      <c r="Q292" s="46"/>
      <c r="R292" s="46"/>
      <c r="S292" s="46"/>
      <c r="T292" s="46"/>
      <c r="U292" s="46"/>
      <c r="V292" s="46"/>
      <c r="W292" s="46"/>
      <c r="X292" s="47"/>
      <c r="Y292" s="47"/>
      <c r="Z292" s="47"/>
      <c r="AA292" s="47"/>
      <c r="AB292" s="47"/>
      <c r="AC292" s="47"/>
      <c r="AD292" s="47"/>
      <c r="AE292" s="47"/>
      <c r="AF292" s="47"/>
      <c r="AG292" s="47"/>
      <c r="AH292" s="47"/>
      <c r="AI292" s="47"/>
      <c r="AJ292" s="47"/>
      <c r="AK292" s="47"/>
      <c r="AL292" s="47"/>
      <c r="AM292" s="47"/>
      <c r="AN292" s="47"/>
      <c r="AO292" s="47"/>
      <c r="AP292" s="47"/>
      <c r="AQ292" s="47"/>
      <c r="AR292" s="47"/>
      <c r="AS292" s="47"/>
      <c r="AT292" s="47"/>
      <c r="AU292" s="47"/>
      <c r="AV292" s="47"/>
      <c r="AW292" s="47"/>
      <c r="AX292" s="47"/>
      <c r="AY292" s="47"/>
      <c r="AZ292" s="47"/>
      <c r="BA292" s="47"/>
      <c r="BB292" s="47"/>
      <c r="BC292" s="47"/>
      <c r="BD292" s="47"/>
      <c r="BE292" s="47"/>
      <c r="BF292" s="47"/>
    </row>
    <row r="293" spans="1:58" s="48" customFormat="1">
      <c r="A293" s="45"/>
      <c r="B293" s="45"/>
      <c r="C293" s="45"/>
      <c r="D293" s="46"/>
      <c r="E293" s="46"/>
      <c r="F293" s="46"/>
      <c r="G293" s="46"/>
      <c r="H293" s="46"/>
      <c r="I293" s="46"/>
      <c r="J293" s="46"/>
      <c r="K293" s="46"/>
      <c r="L293" s="46"/>
      <c r="M293" s="46"/>
      <c r="N293" s="46"/>
      <c r="O293" s="46"/>
      <c r="P293" s="46"/>
      <c r="Q293" s="46"/>
      <c r="R293" s="46"/>
      <c r="S293" s="46"/>
      <c r="T293" s="46"/>
      <c r="U293" s="46"/>
      <c r="V293" s="46"/>
      <c r="W293" s="46"/>
      <c r="X293" s="47"/>
      <c r="Y293" s="47"/>
      <c r="Z293" s="47"/>
      <c r="AA293" s="47"/>
      <c r="AB293" s="47"/>
      <c r="AC293" s="47"/>
      <c r="AD293" s="47"/>
      <c r="AE293" s="47"/>
      <c r="AF293" s="47"/>
      <c r="AG293" s="47"/>
      <c r="AH293" s="47"/>
      <c r="AI293" s="47"/>
      <c r="AJ293" s="47"/>
      <c r="AK293" s="47"/>
      <c r="AL293" s="47"/>
      <c r="AM293" s="47"/>
      <c r="AN293" s="47"/>
      <c r="AO293" s="47"/>
      <c r="AP293" s="47"/>
      <c r="AQ293" s="47"/>
      <c r="AR293" s="47"/>
      <c r="AS293" s="47"/>
      <c r="AT293" s="47"/>
      <c r="AU293" s="47"/>
      <c r="AV293" s="47"/>
      <c r="AW293" s="47"/>
      <c r="AX293" s="47"/>
      <c r="AY293" s="47"/>
      <c r="AZ293" s="47"/>
      <c r="BA293" s="47"/>
      <c r="BB293" s="47"/>
      <c r="BC293" s="47"/>
      <c r="BD293" s="47"/>
      <c r="BE293" s="47"/>
      <c r="BF293" s="47"/>
    </row>
    <row r="294" spans="1:58" s="48" customFormat="1">
      <c r="A294" s="45"/>
      <c r="B294" s="45"/>
      <c r="C294" s="45"/>
      <c r="D294" s="46"/>
      <c r="E294" s="46"/>
      <c r="F294" s="46"/>
      <c r="G294" s="46"/>
      <c r="H294" s="46"/>
      <c r="I294" s="46"/>
      <c r="J294" s="46"/>
      <c r="K294" s="46"/>
      <c r="L294" s="46"/>
      <c r="M294" s="46"/>
      <c r="N294" s="46"/>
      <c r="O294" s="46"/>
      <c r="P294" s="46"/>
      <c r="Q294" s="46"/>
      <c r="R294" s="46"/>
      <c r="S294" s="46"/>
      <c r="T294" s="46"/>
      <c r="U294" s="46"/>
      <c r="V294" s="46"/>
      <c r="W294" s="46"/>
      <c r="X294" s="47"/>
      <c r="Y294" s="47"/>
      <c r="Z294" s="47"/>
      <c r="AA294" s="47"/>
      <c r="AB294" s="47"/>
      <c r="AC294" s="47"/>
      <c r="AD294" s="47"/>
      <c r="AE294" s="47"/>
      <c r="AF294" s="47"/>
      <c r="AG294" s="47"/>
      <c r="AH294" s="47"/>
      <c r="AI294" s="47"/>
      <c r="AJ294" s="47"/>
      <c r="AK294" s="47"/>
      <c r="AL294" s="47"/>
      <c r="AM294" s="47"/>
      <c r="AN294" s="47"/>
      <c r="AO294" s="47"/>
      <c r="AP294" s="47"/>
      <c r="AQ294" s="47"/>
      <c r="AR294" s="47"/>
      <c r="AS294" s="47"/>
      <c r="AT294" s="47"/>
      <c r="AU294" s="47"/>
      <c r="AV294" s="47"/>
      <c r="AW294" s="47"/>
      <c r="AX294" s="47"/>
      <c r="AY294" s="47"/>
      <c r="AZ294" s="47"/>
      <c r="BA294" s="47"/>
      <c r="BB294" s="47"/>
      <c r="BC294" s="47"/>
      <c r="BD294" s="47"/>
      <c r="BE294" s="47"/>
      <c r="BF294" s="47"/>
    </row>
    <row r="295" spans="1:58" s="48" customFormat="1">
      <c r="A295" s="45"/>
      <c r="B295" s="45"/>
      <c r="C295" s="45"/>
      <c r="D295" s="46"/>
      <c r="E295" s="46"/>
      <c r="F295" s="46"/>
      <c r="G295" s="46"/>
      <c r="H295" s="46"/>
      <c r="I295" s="46"/>
      <c r="J295" s="46"/>
      <c r="K295" s="46"/>
      <c r="L295" s="46"/>
      <c r="M295" s="46"/>
      <c r="N295" s="46"/>
      <c r="O295" s="46"/>
      <c r="P295" s="46"/>
      <c r="Q295" s="46"/>
      <c r="R295" s="46"/>
      <c r="S295" s="46"/>
      <c r="T295" s="46"/>
      <c r="U295" s="46"/>
      <c r="V295" s="46"/>
      <c r="W295" s="46"/>
      <c r="X295" s="47"/>
      <c r="Y295" s="47"/>
      <c r="Z295" s="47"/>
      <c r="AA295" s="47"/>
      <c r="AB295" s="47"/>
      <c r="AC295" s="47"/>
      <c r="AD295" s="47"/>
      <c r="AE295" s="47"/>
      <c r="AF295" s="47"/>
      <c r="AG295" s="47"/>
      <c r="AH295" s="47"/>
      <c r="AI295" s="47"/>
      <c r="AJ295" s="47"/>
      <c r="AK295" s="47"/>
      <c r="AL295" s="47"/>
      <c r="AM295" s="47"/>
      <c r="AN295" s="47"/>
      <c r="AO295" s="47"/>
      <c r="AP295" s="47"/>
      <c r="AQ295" s="47"/>
      <c r="AR295" s="47"/>
      <c r="AS295" s="47"/>
      <c r="AT295" s="47"/>
      <c r="AU295" s="47"/>
      <c r="AV295" s="47"/>
      <c r="AW295" s="47"/>
      <c r="AX295" s="47"/>
      <c r="AY295" s="47"/>
      <c r="AZ295" s="47"/>
      <c r="BA295" s="47"/>
      <c r="BB295" s="47"/>
      <c r="BC295" s="47"/>
      <c r="BD295" s="47"/>
      <c r="BE295" s="47"/>
      <c r="BF295" s="47"/>
    </row>
    <row r="296" spans="1:58" s="48" customFormat="1">
      <c r="A296" s="45"/>
      <c r="B296" s="45"/>
      <c r="C296" s="45"/>
      <c r="D296" s="46"/>
      <c r="E296" s="46"/>
      <c r="F296" s="46"/>
      <c r="G296" s="46"/>
      <c r="H296" s="46"/>
      <c r="I296" s="46"/>
      <c r="J296" s="46"/>
      <c r="K296" s="46"/>
      <c r="L296" s="46"/>
      <c r="M296" s="46"/>
      <c r="N296" s="46"/>
      <c r="O296" s="46"/>
      <c r="P296" s="46"/>
      <c r="Q296" s="46"/>
      <c r="R296" s="46"/>
      <c r="S296" s="46"/>
      <c r="T296" s="46"/>
      <c r="U296" s="46"/>
      <c r="V296" s="46"/>
      <c r="W296" s="46"/>
      <c r="X296" s="47"/>
      <c r="Y296" s="47"/>
      <c r="Z296" s="47"/>
      <c r="AA296" s="47"/>
      <c r="AB296" s="47"/>
      <c r="AC296" s="47"/>
      <c r="AD296" s="47"/>
      <c r="AE296" s="47"/>
      <c r="AF296" s="47"/>
      <c r="AG296" s="47"/>
      <c r="AH296" s="47"/>
      <c r="AI296" s="47"/>
      <c r="AJ296" s="47"/>
      <c r="AK296" s="47"/>
      <c r="AL296" s="47"/>
      <c r="AM296" s="47"/>
      <c r="AN296" s="47"/>
      <c r="AO296" s="47"/>
      <c r="AP296" s="47"/>
      <c r="AQ296" s="47"/>
      <c r="AR296" s="47"/>
      <c r="AS296" s="47"/>
      <c r="AT296" s="47"/>
      <c r="AU296" s="47"/>
      <c r="AV296" s="47"/>
      <c r="AW296" s="47"/>
      <c r="AX296" s="47"/>
      <c r="AY296" s="47"/>
      <c r="AZ296" s="47"/>
      <c r="BA296" s="47"/>
      <c r="BB296" s="47"/>
      <c r="BC296" s="47"/>
      <c r="BD296" s="47"/>
      <c r="BE296" s="47"/>
      <c r="BF296" s="47"/>
    </row>
    <row r="297" spans="1:58" s="48" customFormat="1">
      <c r="A297" s="45"/>
      <c r="B297" s="45"/>
      <c r="C297" s="45"/>
      <c r="D297" s="46"/>
      <c r="E297" s="46"/>
      <c r="F297" s="46"/>
      <c r="G297" s="46"/>
      <c r="H297" s="46"/>
      <c r="I297" s="46"/>
      <c r="J297" s="46"/>
      <c r="K297" s="46"/>
      <c r="L297" s="46"/>
      <c r="M297" s="46"/>
      <c r="N297" s="46"/>
      <c r="O297" s="46"/>
      <c r="P297" s="46"/>
      <c r="Q297" s="46"/>
      <c r="R297" s="46"/>
      <c r="S297" s="46"/>
      <c r="T297" s="46"/>
      <c r="U297" s="46"/>
      <c r="V297" s="46"/>
      <c r="W297" s="46"/>
      <c r="X297" s="47"/>
      <c r="Y297" s="47"/>
      <c r="Z297" s="47"/>
      <c r="AA297" s="47"/>
      <c r="AB297" s="47"/>
      <c r="AC297" s="47"/>
      <c r="AD297" s="47"/>
      <c r="AE297" s="47"/>
      <c r="AF297" s="47"/>
      <c r="AG297" s="47"/>
      <c r="AH297" s="47"/>
      <c r="AI297" s="47"/>
      <c r="AJ297" s="47"/>
      <c r="AK297" s="47"/>
      <c r="AL297" s="47"/>
      <c r="AM297" s="47"/>
      <c r="AN297" s="47"/>
      <c r="AO297" s="47"/>
      <c r="AP297" s="47"/>
      <c r="AQ297" s="47"/>
      <c r="AR297" s="47"/>
      <c r="AS297" s="47"/>
      <c r="AT297" s="47"/>
      <c r="AU297" s="47"/>
      <c r="AV297" s="47"/>
      <c r="AW297" s="47"/>
      <c r="AX297" s="47"/>
      <c r="AY297" s="47"/>
      <c r="AZ297" s="47"/>
      <c r="BA297" s="47"/>
      <c r="BB297" s="47"/>
      <c r="BC297" s="47"/>
      <c r="BD297" s="47"/>
      <c r="BE297" s="47"/>
      <c r="BF297" s="47"/>
    </row>
    <row r="298" spans="1:58" s="48" customFormat="1">
      <c r="A298" s="45"/>
      <c r="B298" s="45"/>
      <c r="C298" s="45"/>
      <c r="D298" s="46"/>
      <c r="E298" s="46"/>
      <c r="F298" s="46"/>
      <c r="G298" s="46"/>
      <c r="H298" s="46"/>
      <c r="I298" s="46"/>
      <c r="J298" s="46"/>
      <c r="K298" s="46"/>
      <c r="L298" s="46"/>
      <c r="M298" s="46"/>
      <c r="N298" s="46"/>
      <c r="O298" s="46"/>
      <c r="P298" s="46"/>
      <c r="Q298" s="46"/>
      <c r="R298" s="46"/>
      <c r="S298" s="46"/>
      <c r="T298" s="46"/>
      <c r="U298" s="46"/>
      <c r="V298" s="46"/>
      <c r="W298" s="46"/>
      <c r="X298" s="47"/>
      <c r="Y298" s="47"/>
      <c r="Z298" s="47"/>
      <c r="AA298" s="47"/>
      <c r="AB298" s="47"/>
      <c r="AC298" s="47"/>
      <c r="AD298" s="47"/>
      <c r="AE298" s="47"/>
      <c r="AF298" s="47"/>
      <c r="AG298" s="47"/>
      <c r="AH298" s="47"/>
      <c r="AI298" s="47"/>
      <c r="AJ298" s="47"/>
      <c r="AK298" s="47"/>
      <c r="AL298" s="47"/>
      <c r="AM298" s="47"/>
      <c r="AN298" s="47"/>
      <c r="AO298" s="47"/>
      <c r="AP298" s="47"/>
      <c r="AQ298" s="47"/>
      <c r="AR298" s="47"/>
      <c r="AS298" s="47"/>
      <c r="AT298" s="47"/>
      <c r="AU298" s="47"/>
      <c r="AV298" s="47"/>
      <c r="AW298" s="47"/>
      <c r="AX298" s="47"/>
      <c r="AY298" s="47"/>
      <c r="AZ298" s="47"/>
      <c r="BA298" s="47"/>
      <c r="BB298" s="47"/>
      <c r="BC298" s="47"/>
      <c r="BD298" s="47"/>
      <c r="BE298" s="47"/>
      <c r="BF298" s="47"/>
    </row>
    <row r="299" spans="1:58" s="48" customFormat="1">
      <c r="A299" s="45"/>
      <c r="B299" s="45"/>
      <c r="C299" s="45"/>
      <c r="D299" s="46"/>
      <c r="E299" s="46"/>
      <c r="F299" s="46"/>
      <c r="G299" s="46"/>
      <c r="H299" s="46"/>
      <c r="I299" s="46"/>
      <c r="J299" s="46"/>
      <c r="K299" s="46"/>
      <c r="L299" s="46"/>
      <c r="M299" s="46"/>
      <c r="N299" s="46"/>
      <c r="O299" s="46"/>
      <c r="P299" s="46"/>
      <c r="Q299" s="46"/>
      <c r="R299" s="46"/>
      <c r="S299" s="46"/>
      <c r="T299" s="46"/>
      <c r="U299" s="46"/>
      <c r="V299" s="46"/>
      <c r="W299" s="46"/>
      <c r="X299" s="47"/>
      <c r="Y299" s="47"/>
      <c r="Z299" s="47"/>
      <c r="AA299" s="47"/>
      <c r="AB299" s="47"/>
      <c r="AC299" s="47"/>
      <c r="AD299" s="47"/>
      <c r="AE299" s="47"/>
      <c r="AF299" s="47"/>
      <c r="AG299" s="47"/>
      <c r="AH299" s="47"/>
      <c r="AI299" s="47"/>
      <c r="AJ299" s="47"/>
      <c r="AK299" s="47"/>
      <c r="AL299" s="47"/>
      <c r="AM299" s="47"/>
      <c r="AN299" s="47"/>
      <c r="AO299" s="47"/>
      <c r="AP299" s="47"/>
      <c r="AQ299" s="47"/>
      <c r="AR299" s="47"/>
      <c r="AS299" s="47"/>
      <c r="AT299" s="47"/>
      <c r="AU299" s="47"/>
      <c r="AV299" s="47"/>
      <c r="AW299" s="47"/>
      <c r="AX299" s="47"/>
      <c r="AY299" s="47"/>
      <c r="AZ299" s="47"/>
      <c r="BA299" s="47"/>
      <c r="BB299" s="47"/>
      <c r="BC299" s="47"/>
      <c r="BD299" s="47"/>
      <c r="BE299" s="47"/>
      <c r="BF299" s="47"/>
    </row>
    <row r="300" spans="1:58" s="48" customFormat="1">
      <c r="A300" s="45"/>
      <c r="B300" s="45"/>
      <c r="C300" s="45"/>
      <c r="D300" s="46"/>
      <c r="E300" s="46"/>
      <c r="F300" s="46"/>
      <c r="G300" s="46"/>
      <c r="H300" s="46"/>
      <c r="I300" s="46"/>
      <c r="J300" s="46"/>
      <c r="K300" s="46"/>
      <c r="L300" s="46"/>
      <c r="M300" s="46"/>
      <c r="N300" s="46"/>
      <c r="O300" s="46"/>
      <c r="P300" s="46"/>
      <c r="Q300" s="46"/>
      <c r="R300" s="46"/>
      <c r="S300" s="46"/>
      <c r="T300" s="46"/>
      <c r="U300" s="46"/>
      <c r="V300" s="46"/>
      <c r="W300" s="46"/>
      <c r="X300" s="47"/>
      <c r="Y300" s="47"/>
      <c r="Z300" s="47"/>
      <c r="AA300" s="47"/>
      <c r="AB300" s="47"/>
      <c r="AC300" s="47"/>
      <c r="AD300" s="47"/>
      <c r="AE300" s="47"/>
      <c r="AF300" s="47"/>
      <c r="AG300" s="47"/>
      <c r="AH300" s="47"/>
      <c r="AI300" s="47"/>
      <c r="AJ300" s="47"/>
      <c r="AK300" s="47"/>
      <c r="AL300" s="47"/>
      <c r="AM300" s="47"/>
      <c r="AN300" s="47"/>
      <c r="AO300" s="47"/>
      <c r="AP300" s="47"/>
      <c r="AQ300" s="47"/>
      <c r="AR300" s="47"/>
      <c r="AS300" s="47"/>
      <c r="AT300" s="47"/>
      <c r="AU300" s="47"/>
      <c r="AV300" s="47"/>
      <c r="AW300" s="47"/>
      <c r="AX300" s="47"/>
      <c r="AY300" s="47"/>
      <c r="AZ300" s="47"/>
      <c r="BA300" s="47"/>
      <c r="BB300" s="47"/>
      <c r="BC300" s="47"/>
      <c r="BD300" s="47"/>
      <c r="BE300" s="47"/>
      <c r="BF300" s="47"/>
    </row>
    <row r="301" spans="1:58" s="48" customFormat="1">
      <c r="A301" s="45"/>
      <c r="B301" s="45"/>
      <c r="C301" s="45"/>
      <c r="D301" s="46"/>
      <c r="E301" s="46"/>
      <c r="F301" s="46"/>
      <c r="G301" s="46"/>
      <c r="H301" s="46"/>
      <c r="I301" s="46"/>
      <c r="J301" s="46"/>
      <c r="K301" s="46"/>
      <c r="L301" s="46"/>
      <c r="M301" s="46"/>
      <c r="N301" s="46"/>
      <c r="O301" s="46"/>
      <c r="P301" s="46"/>
      <c r="Q301" s="46"/>
      <c r="R301" s="46"/>
      <c r="S301" s="46"/>
      <c r="T301" s="46"/>
      <c r="U301" s="46"/>
      <c r="V301" s="46"/>
      <c r="W301" s="46"/>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row>
    <row r="302" spans="1:58" s="48" customFormat="1">
      <c r="A302" s="45"/>
      <c r="B302" s="45"/>
      <c r="C302" s="45"/>
      <c r="D302" s="46"/>
      <c r="E302" s="46"/>
      <c r="F302" s="46"/>
      <c r="G302" s="46"/>
      <c r="H302" s="46"/>
      <c r="I302" s="46"/>
      <c r="J302" s="46"/>
      <c r="K302" s="46"/>
      <c r="L302" s="46"/>
      <c r="M302" s="46"/>
      <c r="N302" s="46"/>
      <c r="O302" s="46"/>
      <c r="P302" s="46"/>
      <c r="Q302" s="46"/>
      <c r="R302" s="46"/>
      <c r="S302" s="46"/>
      <c r="T302" s="46"/>
      <c r="U302" s="46"/>
      <c r="V302" s="46"/>
      <c r="W302" s="46"/>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row>
    <row r="303" spans="1:58" s="48" customFormat="1">
      <c r="A303" s="45"/>
      <c r="B303" s="45"/>
      <c r="C303" s="45"/>
      <c r="D303" s="46"/>
      <c r="E303" s="46"/>
      <c r="F303" s="46"/>
      <c r="G303" s="46"/>
      <c r="H303" s="46"/>
      <c r="I303" s="46"/>
      <c r="J303" s="46"/>
      <c r="K303" s="46"/>
      <c r="L303" s="46"/>
      <c r="M303" s="46"/>
      <c r="N303" s="46"/>
      <c r="O303" s="46"/>
      <c r="P303" s="46"/>
      <c r="Q303" s="46"/>
      <c r="R303" s="46"/>
      <c r="S303" s="46"/>
      <c r="T303" s="46"/>
      <c r="U303" s="46"/>
      <c r="V303" s="46"/>
      <c r="W303" s="46"/>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row>
    <row r="304" spans="1:58" s="48" customFormat="1">
      <c r="A304" s="45"/>
      <c r="B304" s="45"/>
      <c r="C304" s="45"/>
      <c r="D304" s="46"/>
      <c r="E304" s="46"/>
      <c r="F304" s="46"/>
      <c r="G304" s="46"/>
      <c r="H304" s="46"/>
      <c r="I304" s="46"/>
      <c r="J304" s="46"/>
      <c r="K304" s="46"/>
      <c r="L304" s="46"/>
      <c r="M304" s="46"/>
      <c r="N304" s="46"/>
      <c r="O304" s="46"/>
      <c r="P304" s="46"/>
      <c r="Q304" s="46"/>
      <c r="R304" s="46"/>
      <c r="S304" s="46"/>
      <c r="T304" s="46"/>
      <c r="U304" s="46"/>
      <c r="V304" s="46"/>
      <c r="W304" s="46"/>
      <c r="X304" s="47"/>
      <c r="Y304" s="47"/>
      <c r="Z304" s="47"/>
      <c r="AA304" s="47"/>
      <c r="AB304" s="47"/>
      <c r="AC304" s="47"/>
      <c r="AD304" s="47"/>
      <c r="AE304" s="47"/>
      <c r="AF304" s="47"/>
      <c r="AG304" s="47"/>
      <c r="AH304" s="47"/>
      <c r="AI304" s="47"/>
      <c r="AJ304" s="47"/>
      <c r="AK304" s="47"/>
      <c r="AL304" s="47"/>
      <c r="AM304" s="47"/>
      <c r="AN304" s="47"/>
      <c r="AO304" s="47"/>
      <c r="AP304" s="47"/>
      <c r="AQ304" s="47"/>
      <c r="AR304" s="47"/>
      <c r="AS304" s="47"/>
      <c r="AT304" s="47"/>
      <c r="AU304" s="47"/>
      <c r="AV304" s="47"/>
      <c r="AW304" s="47"/>
      <c r="AX304" s="47"/>
      <c r="AY304" s="47"/>
      <c r="AZ304" s="47"/>
      <c r="BA304" s="47"/>
      <c r="BB304" s="47"/>
      <c r="BC304" s="47"/>
      <c r="BD304" s="47"/>
      <c r="BE304" s="47"/>
      <c r="BF304" s="47"/>
    </row>
    <row r="305" spans="1:58" s="48" customFormat="1">
      <c r="A305" s="45"/>
      <c r="B305" s="45"/>
      <c r="C305" s="45"/>
      <c r="D305" s="46"/>
      <c r="E305" s="46"/>
      <c r="F305" s="46"/>
      <c r="G305" s="46"/>
      <c r="H305" s="46"/>
      <c r="I305" s="46"/>
      <c r="J305" s="46"/>
      <c r="K305" s="46"/>
      <c r="L305" s="46"/>
      <c r="M305" s="46"/>
      <c r="N305" s="46"/>
      <c r="O305" s="46"/>
      <c r="P305" s="46"/>
      <c r="Q305" s="46"/>
      <c r="R305" s="46"/>
      <c r="S305" s="46"/>
      <c r="T305" s="46"/>
      <c r="U305" s="46"/>
      <c r="V305" s="46"/>
      <c r="W305" s="46"/>
      <c r="X305" s="47"/>
      <c r="Y305" s="47"/>
      <c r="Z305" s="47"/>
      <c r="AA305" s="47"/>
      <c r="AB305" s="47"/>
      <c r="AC305" s="47"/>
      <c r="AD305" s="47"/>
      <c r="AE305" s="47"/>
      <c r="AF305" s="47"/>
      <c r="AG305" s="47"/>
      <c r="AH305" s="47"/>
      <c r="AI305" s="47"/>
      <c r="AJ305" s="47"/>
      <c r="AK305" s="47"/>
      <c r="AL305" s="47"/>
      <c r="AM305" s="47"/>
      <c r="AN305" s="47"/>
      <c r="AO305" s="47"/>
      <c r="AP305" s="47"/>
      <c r="AQ305" s="47"/>
      <c r="AR305" s="47"/>
      <c r="AS305" s="47"/>
      <c r="AT305" s="47"/>
      <c r="AU305" s="47"/>
      <c r="AV305" s="47"/>
      <c r="AW305" s="47"/>
      <c r="AX305" s="47"/>
      <c r="AY305" s="47"/>
      <c r="AZ305" s="47"/>
      <c r="BA305" s="47"/>
      <c r="BB305" s="47"/>
      <c r="BC305" s="47"/>
      <c r="BD305" s="47"/>
      <c r="BE305" s="47"/>
      <c r="BF305" s="47"/>
    </row>
    <row r="306" spans="1:58" s="48" customFormat="1">
      <c r="A306" s="45"/>
      <c r="B306" s="45"/>
      <c r="C306" s="45"/>
      <c r="D306" s="46"/>
      <c r="E306" s="46"/>
      <c r="F306" s="46"/>
      <c r="G306" s="46"/>
      <c r="H306" s="46"/>
      <c r="I306" s="46"/>
      <c r="J306" s="46"/>
      <c r="K306" s="46"/>
      <c r="L306" s="46"/>
      <c r="M306" s="46"/>
      <c r="N306" s="46"/>
      <c r="O306" s="46"/>
      <c r="P306" s="46"/>
      <c r="Q306" s="46"/>
      <c r="R306" s="46"/>
      <c r="S306" s="46"/>
      <c r="T306" s="46"/>
      <c r="U306" s="46"/>
      <c r="V306" s="46"/>
      <c r="W306" s="46"/>
      <c r="X306" s="47"/>
      <c r="Y306" s="47"/>
      <c r="Z306" s="47"/>
      <c r="AA306" s="47"/>
      <c r="AB306" s="47"/>
      <c r="AC306" s="47"/>
      <c r="AD306" s="47"/>
      <c r="AE306" s="47"/>
      <c r="AF306" s="47"/>
      <c r="AG306" s="47"/>
      <c r="AH306" s="47"/>
      <c r="AI306" s="47"/>
      <c r="AJ306" s="47"/>
      <c r="AK306" s="47"/>
      <c r="AL306" s="47"/>
      <c r="AM306" s="47"/>
      <c r="AN306" s="47"/>
      <c r="AO306" s="47"/>
      <c r="AP306" s="47"/>
      <c r="AQ306" s="47"/>
      <c r="AR306" s="47"/>
      <c r="AS306" s="47"/>
      <c r="AT306" s="47"/>
      <c r="AU306" s="47"/>
      <c r="AV306" s="47"/>
      <c r="AW306" s="47"/>
      <c r="AX306" s="47"/>
      <c r="AY306" s="47"/>
      <c r="AZ306" s="47"/>
      <c r="BA306" s="47"/>
      <c r="BB306" s="47"/>
      <c r="BC306" s="47"/>
      <c r="BD306" s="47"/>
      <c r="BE306" s="47"/>
      <c r="BF306" s="47"/>
    </row>
    <row r="307" spans="1:58" s="48" customFormat="1">
      <c r="A307" s="45"/>
      <c r="B307" s="45"/>
      <c r="C307" s="45"/>
      <c r="D307" s="46"/>
      <c r="E307" s="46"/>
      <c r="F307" s="46"/>
      <c r="G307" s="46"/>
      <c r="H307" s="46"/>
      <c r="I307" s="46"/>
      <c r="J307" s="46"/>
      <c r="K307" s="46"/>
      <c r="L307" s="46"/>
      <c r="M307" s="46"/>
      <c r="N307" s="46"/>
      <c r="O307" s="46"/>
      <c r="P307" s="46"/>
      <c r="Q307" s="46"/>
      <c r="R307" s="46"/>
      <c r="S307" s="46"/>
      <c r="T307" s="46"/>
      <c r="U307" s="46"/>
      <c r="V307" s="46"/>
      <c r="W307" s="46"/>
      <c r="X307" s="47"/>
      <c r="Y307" s="47"/>
      <c r="Z307" s="47"/>
      <c r="AA307" s="47"/>
      <c r="AB307" s="47"/>
      <c r="AC307" s="47"/>
      <c r="AD307" s="47"/>
      <c r="AE307" s="47"/>
      <c r="AF307" s="47"/>
      <c r="AG307" s="47"/>
      <c r="AH307" s="47"/>
      <c r="AI307" s="47"/>
      <c r="AJ307" s="47"/>
      <c r="AK307" s="47"/>
      <c r="AL307" s="47"/>
      <c r="AM307" s="47"/>
      <c r="AN307" s="47"/>
      <c r="AO307" s="47"/>
      <c r="AP307" s="47"/>
      <c r="AQ307" s="47"/>
      <c r="AR307" s="47"/>
      <c r="AS307" s="47"/>
      <c r="AT307" s="47"/>
      <c r="AU307" s="47"/>
      <c r="AV307" s="47"/>
      <c r="AW307" s="47"/>
      <c r="AX307" s="47"/>
      <c r="AY307" s="47"/>
      <c r="AZ307" s="47"/>
      <c r="BA307" s="47"/>
      <c r="BB307" s="47"/>
      <c r="BC307" s="47"/>
      <c r="BD307" s="47"/>
      <c r="BE307" s="47"/>
      <c r="BF307" s="47"/>
    </row>
    <row r="308" spans="1:58" s="48" customFormat="1">
      <c r="A308" s="45"/>
      <c r="B308" s="45"/>
      <c r="C308" s="45"/>
      <c r="D308" s="46"/>
      <c r="E308" s="46"/>
      <c r="F308" s="46"/>
      <c r="G308" s="46"/>
      <c r="H308" s="46"/>
      <c r="I308" s="46"/>
      <c r="J308" s="46"/>
      <c r="K308" s="46"/>
      <c r="L308" s="46"/>
      <c r="M308" s="46"/>
      <c r="N308" s="46"/>
      <c r="O308" s="46"/>
      <c r="P308" s="46"/>
      <c r="Q308" s="46"/>
      <c r="R308" s="46"/>
      <c r="S308" s="46"/>
      <c r="T308" s="46"/>
      <c r="U308" s="46"/>
      <c r="V308" s="46"/>
      <c r="W308" s="46"/>
      <c r="X308" s="47"/>
      <c r="Y308" s="47"/>
      <c r="Z308" s="47"/>
      <c r="AA308" s="47"/>
      <c r="AB308" s="47"/>
      <c r="AC308" s="47"/>
      <c r="AD308" s="47"/>
      <c r="AE308" s="47"/>
      <c r="AF308" s="47"/>
      <c r="AG308" s="47"/>
      <c r="AH308" s="47"/>
      <c r="AI308" s="47"/>
      <c r="AJ308" s="47"/>
      <c r="AK308" s="47"/>
      <c r="AL308" s="47"/>
      <c r="AM308" s="47"/>
      <c r="AN308" s="47"/>
      <c r="AO308" s="47"/>
      <c r="AP308" s="47"/>
      <c r="AQ308" s="47"/>
      <c r="AR308" s="47"/>
      <c r="AS308" s="47"/>
      <c r="AT308" s="47"/>
      <c r="AU308" s="47"/>
      <c r="AV308" s="47"/>
      <c r="AW308" s="47"/>
      <c r="AX308" s="47"/>
      <c r="AY308" s="47"/>
      <c r="AZ308" s="47"/>
      <c r="BA308" s="47"/>
      <c r="BB308" s="47"/>
      <c r="BC308" s="47"/>
      <c r="BD308" s="47"/>
      <c r="BE308" s="47"/>
      <c r="BF308" s="47"/>
    </row>
    <row r="309" spans="1:58" s="48" customFormat="1">
      <c r="A309" s="45"/>
      <c r="B309" s="45"/>
      <c r="C309" s="45"/>
      <c r="D309" s="46"/>
      <c r="E309" s="46"/>
      <c r="F309" s="46"/>
      <c r="G309" s="46"/>
      <c r="H309" s="46"/>
      <c r="I309" s="46"/>
      <c r="J309" s="46"/>
      <c r="K309" s="46"/>
      <c r="L309" s="46"/>
      <c r="M309" s="46"/>
      <c r="N309" s="46"/>
      <c r="O309" s="46"/>
      <c r="P309" s="46"/>
      <c r="Q309" s="46"/>
      <c r="R309" s="46"/>
      <c r="S309" s="46"/>
      <c r="T309" s="46"/>
      <c r="U309" s="46"/>
      <c r="V309" s="46"/>
      <c r="W309" s="46"/>
      <c r="X309" s="47"/>
      <c r="Y309" s="47"/>
      <c r="Z309" s="47"/>
      <c r="AA309" s="47"/>
      <c r="AB309" s="47"/>
      <c r="AC309" s="47"/>
      <c r="AD309" s="47"/>
      <c r="AE309" s="47"/>
      <c r="AF309" s="47"/>
      <c r="AG309" s="47"/>
      <c r="AH309" s="47"/>
      <c r="AI309" s="47"/>
      <c r="AJ309" s="47"/>
      <c r="AK309" s="47"/>
      <c r="AL309" s="47"/>
      <c r="AM309" s="47"/>
      <c r="AN309" s="47"/>
      <c r="AO309" s="47"/>
      <c r="AP309" s="47"/>
      <c r="AQ309" s="47"/>
      <c r="AR309" s="47"/>
      <c r="AS309" s="47"/>
      <c r="AT309" s="47"/>
      <c r="AU309" s="47"/>
      <c r="AV309" s="47"/>
      <c r="AW309" s="47"/>
      <c r="AX309" s="47"/>
      <c r="AY309" s="47"/>
      <c r="AZ309" s="47"/>
      <c r="BA309" s="47"/>
      <c r="BB309" s="47"/>
      <c r="BC309" s="47"/>
      <c r="BD309" s="47"/>
      <c r="BE309" s="47"/>
      <c r="BF309" s="47"/>
    </row>
    <row r="310" spans="1:58" s="48" customFormat="1">
      <c r="A310" s="45"/>
      <c r="B310" s="45"/>
      <c r="C310" s="45"/>
      <c r="D310" s="46"/>
      <c r="E310" s="46"/>
      <c r="F310" s="46"/>
      <c r="G310" s="46"/>
      <c r="H310" s="46"/>
      <c r="I310" s="46"/>
      <c r="J310" s="46"/>
      <c r="K310" s="46"/>
      <c r="L310" s="46"/>
      <c r="M310" s="46"/>
      <c r="N310" s="46"/>
      <c r="O310" s="46"/>
      <c r="P310" s="46"/>
      <c r="Q310" s="46"/>
      <c r="R310" s="46"/>
      <c r="S310" s="46"/>
      <c r="T310" s="46"/>
      <c r="U310" s="46"/>
      <c r="V310" s="46"/>
      <c r="W310" s="46"/>
      <c r="X310" s="47"/>
      <c r="Y310" s="47"/>
      <c r="Z310" s="47"/>
      <c r="AA310" s="47"/>
      <c r="AB310" s="47"/>
      <c r="AC310" s="47"/>
      <c r="AD310" s="47"/>
      <c r="AE310" s="47"/>
      <c r="AF310" s="47"/>
      <c r="AG310" s="47"/>
      <c r="AH310" s="47"/>
      <c r="AI310" s="47"/>
      <c r="AJ310" s="47"/>
      <c r="AK310" s="47"/>
      <c r="AL310" s="47"/>
      <c r="AM310" s="47"/>
      <c r="AN310" s="47"/>
      <c r="AO310" s="47"/>
      <c r="AP310" s="47"/>
      <c r="AQ310" s="47"/>
      <c r="AR310" s="47"/>
      <c r="AS310" s="47"/>
      <c r="AT310" s="47"/>
      <c r="AU310" s="47"/>
      <c r="AV310" s="47"/>
      <c r="AW310" s="47"/>
      <c r="AX310" s="47"/>
      <c r="AY310" s="47"/>
      <c r="AZ310" s="47"/>
      <c r="BA310" s="47"/>
      <c r="BB310" s="47"/>
      <c r="BC310" s="47"/>
      <c r="BD310" s="47"/>
      <c r="BE310" s="47"/>
      <c r="BF310" s="47"/>
    </row>
    <row r="311" spans="1:58" s="48" customFormat="1">
      <c r="A311" s="45"/>
      <c r="B311" s="45"/>
      <c r="C311" s="45"/>
      <c r="D311" s="46"/>
      <c r="E311" s="46"/>
      <c r="F311" s="46"/>
      <c r="G311" s="46"/>
      <c r="H311" s="46"/>
      <c r="I311" s="46"/>
      <c r="J311" s="46"/>
      <c r="K311" s="46"/>
      <c r="L311" s="46"/>
      <c r="M311" s="46"/>
      <c r="N311" s="46"/>
      <c r="O311" s="46"/>
      <c r="P311" s="46"/>
      <c r="Q311" s="46"/>
      <c r="R311" s="46"/>
      <c r="S311" s="46"/>
      <c r="T311" s="46"/>
      <c r="U311" s="46"/>
      <c r="V311" s="46"/>
      <c r="W311" s="46"/>
      <c r="X311" s="47"/>
      <c r="Y311" s="47"/>
      <c r="Z311" s="47"/>
      <c r="AA311" s="47"/>
      <c r="AB311" s="47"/>
      <c r="AC311" s="47"/>
      <c r="AD311" s="47"/>
      <c r="AE311" s="47"/>
      <c r="AF311" s="47"/>
      <c r="AG311" s="47"/>
      <c r="AH311" s="47"/>
      <c r="AI311" s="47"/>
      <c r="AJ311" s="47"/>
      <c r="AK311" s="47"/>
      <c r="AL311" s="47"/>
      <c r="AM311" s="47"/>
      <c r="AN311" s="47"/>
      <c r="AO311" s="47"/>
      <c r="AP311" s="47"/>
      <c r="AQ311" s="47"/>
      <c r="AR311" s="47"/>
      <c r="AS311" s="47"/>
      <c r="AT311" s="47"/>
      <c r="AU311" s="47"/>
      <c r="AV311" s="47"/>
      <c r="AW311" s="47"/>
      <c r="AX311" s="47"/>
      <c r="AY311" s="47"/>
      <c r="AZ311" s="47"/>
      <c r="BA311" s="47"/>
      <c r="BB311" s="47"/>
      <c r="BC311" s="47"/>
      <c r="BD311" s="47"/>
      <c r="BE311" s="47"/>
      <c r="BF311" s="47"/>
    </row>
    <row r="312" spans="1:58" s="48" customFormat="1">
      <c r="A312" s="45"/>
      <c r="B312" s="45"/>
      <c r="C312" s="45"/>
      <c r="D312" s="46"/>
      <c r="E312" s="46"/>
      <c r="F312" s="46"/>
      <c r="G312" s="46"/>
      <c r="H312" s="46"/>
      <c r="I312" s="46"/>
      <c r="J312" s="46"/>
      <c r="K312" s="46"/>
      <c r="L312" s="46"/>
      <c r="M312" s="46"/>
      <c r="N312" s="46"/>
      <c r="O312" s="46"/>
      <c r="P312" s="46"/>
      <c r="Q312" s="46"/>
      <c r="R312" s="46"/>
      <c r="S312" s="46"/>
      <c r="T312" s="46"/>
      <c r="U312" s="46"/>
      <c r="V312" s="46"/>
      <c r="W312" s="46"/>
      <c r="X312" s="47"/>
      <c r="Y312" s="47"/>
      <c r="Z312" s="47"/>
      <c r="AA312" s="47"/>
      <c r="AB312" s="47"/>
      <c r="AC312" s="47"/>
      <c r="AD312" s="47"/>
      <c r="AE312" s="47"/>
      <c r="AF312" s="47"/>
      <c r="AG312" s="47"/>
      <c r="AH312" s="47"/>
      <c r="AI312" s="47"/>
      <c r="AJ312" s="47"/>
      <c r="AK312" s="47"/>
      <c r="AL312" s="47"/>
      <c r="AM312" s="47"/>
      <c r="AN312" s="47"/>
      <c r="AO312" s="47"/>
      <c r="AP312" s="47"/>
      <c r="AQ312" s="47"/>
      <c r="AR312" s="47"/>
      <c r="AS312" s="47"/>
      <c r="AT312" s="47"/>
      <c r="AU312" s="47"/>
      <c r="AV312" s="47"/>
      <c r="AW312" s="47"/>
      <c r="AX312" s="47"/>
      <c r="AY312" s="47"/>
      <c r="AZ312" s="47"/>
      <c r="BA312" s="47"/>
      <c r="BB312" s="47"/>
      <c r="BC312" s="47"/>
      <c r="BD312" s="47"/>
      <c r="BE312" s="47"/>
      <c r="BF312" s="47"/>
    </row>
    <row r="313" spans="1:58" s="48" customFormat="1">
      <c r="A313" s="45"/>
      <c r="B313" s="45"/>
      <c r="C313" s="45"/>
      <c r="D313" s="46"/>
      <c r="E313" s="46"/>
      <c r="F313" s="46"/>
      <c r="G313" s="46"/>
      <c r="H313" s="46"/>
      <c r="I313" s="46"/>
      <c r="J313" s="46"/>
      <c r="K313" s="46"/>
      <c r="L313" s="46"/>
      <c r="M313" s="46"/>
      <c r="N313" s="46"/>
      <c r="O313" s="46"/>
      <c r="P313" s="46"/>
      <c r="Q313" s="46"/>
      <c r="R313" s="46"/>
      <c r="S313" s="46"/>
      <c r="T313" s="46"/>
      <c r="U313" s="46"/>
      <c r="V313" s="46"/>
      <c r="W313" s="46"/>
      <c r="X313" s="47"/>
      <c r="Y313" s="47"/>
      <c r="Z313" s="47"/>
      <c r="AA313" s="47"/>
      <c r="AB313" s="47"/>
      <c r="AC313" s="47"/>
      <c r="AD313" s="47"/>
      <c r="AE313" s="47"/>
      <c r="AF313" s="47"/>
      <c r="AG313" s="47"/>
      <c r="AH313" s="47"/>
      <c r="AI313" s="47"/>
      <c r="AJ313" s="47"/>
      <c r="AK313" s="47"/>
      <c r="AL313" s="47"/>
      <c r="AM313" s="47"/>
      <c r="AN313" s="47"/>
      <c r="AO313" s="47"/>
      <c r="AP313" s="47"/>
      <c r="AQ313" s="47"/>
      <c r="AR313" s="47"/>
      <c r="AS313" s="47"/>
      <c r="AT313" s="47"/>
      <c r="AU313" s="47"/>
      <c r="AV313" s="47"/>
      <c r="AW313" s="47"/>
      <c r="AX313" s="47"/>
      <c r="AY313" s="47"/>
      <c r="AZ313" s="47"/>
      <c r="BA313" s="47"/>
      <c r="BB313" s="47"/>
      <c r="BC313" s="47"/>
      <c r="BD313" s="47"/>
      <c r="BE313" s="47"/>
      <c r="BF313" s="47"/>
    </row>
    <row r="314" spans="1:58" s="48" customFormat="1">
      <c r="A314" s="45"/>
      <c r="B314" s="45"/>
      <c r="C314" s="45"/>
      <c r="D314" s="46"/>
      <c r="E314" s="46"/>
      <c r="F314" s="46"/>
      <c r="G314" s="46"/>
      <c r="H314" s="46"/>
      <c r="I314" s="46"/>
      <c r="J314" s="46"/>
      <c r="K314" s="46"/>
      <c r="L314" s="46"/>
      <c r="M314" s="46"/>
      <c r="N314" s="46"/>
      <c r="O314" s="46"/>
      <c r="P314" s="46"/>
      <c r="Q314" s="46"/>
      <c r="R314" s="46"/>
      <c r="S314" s="46"/>
      <c r="T314" s="46"/>
      <c r="U314" s="46"/>
      <c r="V314" s="46"/>
      <c r="W314" s="46"/>
      <c r="X314" s="47"/>
      <c r="Y314" s="47"/>
      <c r="Z314" s="47"/>
      <c r="AA314" s="47"/>
      <c r="AB314" s="47"/>
      <c r="AC314" s="47"/>
      <c r="AD314" s="47"/>
      <c r="AE314" s="47"/>
      <c r="AF314" s="47"/>
      <c r="AG314" s="47"/>
      <c r="AH314" s="47"/>
      <c r="AI314" s="47"/>
      <c r="AJ314" s="47"/>
      <c r="AK314" s="47"/>
      <c r="AL314" s="47"/>
      <c r="AM314" s="47"/>
      <c r="AN314" s="47"/>
      <c r="AO314" s="47"/>
      <c r="AP314" s="47"/>
      <c r="AQ314" s="47"/>
      <c r="AR314" s="47"/>
      <c r="AS314" s="47"/>
      <c r="AT314" s="47"/>
      <c r="AU314" s="47"/>
      <c r="AV314" s="47"/>
      <c r="AW314" s="47"/>
      <c r="AX314" s="47"/>
      <c r="AY314" s="47"/>
      <c r="AZ314" s="47"/>
      <c r="BA314" s="47"/>
      <c r="BB314" s="47"/>
      <c r="BC314" s="47"/>
      <c r="BD314" s="47"/>
      <c r="BE314" s="47"/>
      <c r="BF314" s="47"/>
    </row>
    <row r="315" spans="1:58" s="48" customFormat="1">
      <c r="A315" s="45"/>
      <c r="B315" s="45"/>
      <c r="C315" s="45"/>
      <c r="D315" s="46"/>
      <c r="E315" s="46"/>
      <c r="F315" s="46"/>
      <c r="G315" s="46"/>
      <c r="H315" s="46"/>
      <c r="I315" s="46"/>
      <c r="J315" s="46"/>
      <c r="K315" s="46"/>
      <c r="L315" s="46"/>
      <c r="M315" s="46"/>
      <c r="N315" s="46"/>
      <c r="O315" s="46"/>
      <c r="P315" s="46"/>
      <c r="Q315" s="46"/>
      <c r="R315" s="46"/>
      <c r="S315" s="46"/>
      <c r="T315" s="46"/>
      <c r="U315" s="46"/>
      <c r="V315" s="46"/>
      <c r="W315" s="46"/>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row>
    <row r="316" spans="1:58" s="48" customFormat="1">
      <c r="A316" s="45"/>
      <c r="B316" s="45"/>
      <c r="C316" s="45"/>
      <c r="D316" s="46"/>
      <c r="E316" s="46"/>
      <c r="F316" s="46"/>
      <c r="G316" s="46"/>
      <c r="H316" s="46"/>
      <c r="I316" s="46"/>
      <c r="J316" s="46"/>
      <c r="K316" s="46"/>
      <c r="L316" s="46"/>
      <c r="M316" s="46"/>
      <c r="N316" s="46"/>
      <c r="O316" s="46"/>
      <c r="P316" s="46"/>
      <c r="Q316" s="46"/>
      <c r="R316" s="46"/>
      <c r="S316" s="46"/>
      <c r="T316" s="46"/>
      <c r="U316" s="46"/>
      <c r="V316" s="46"/>
      <c r="W316" s="46"/>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row>
    <row r="317" spans="1:58" s="48" customFormat="1">
      <c r="A317" s="45"/>
      <c r="B317" s="45"/>
      <c r="C317" s="45"/>
      <c r="D317" s="46"/>
      <c r="E317" s="46"/>
      <c r="F317" s="46"/>
      <c r="G317" s="46"/>
      <c r="H317" s="46"/>
      <c r="I317" s="46"/>
      <c r="J317" s="46"/>
      <c r="K317" s="46"/>
      <c r="L317" s="46"/>
      <c r="M317" s="46"/>
      <c r="N317" s="46"/>
      <c r="O317" s="46"/>
      <c r="P317" s="46"/>
      <c r="Q317" s="46"/>
      <c r="R317" s="46"/>
      <c r="S317" s="46"/>
      <c r="T317" s="46"/>
      <c r="U317" s="46"/>
      <c r="V317" s="46"/>
      <c r="W317" s="46"/>
      <c r="X317" s="47"/>
      <c r="Y317" s="47"/>
      <c r="Z317" s="47"/>
      <c r="AA317" s="47"/>
      <c r="AB317" s="47"/>
      <c r="AC317" s="47"/>
      <c r="AD317" s="47"/>
      <c r="AE317" s="47"/>
      <c r="AF317" s="47"/>
      <c r="AG317" s="47"/>
      <c r="AH317" s="47"/>
      <c r="AI317" s="47"/>
      <c r="AJ317" s="47"/>
      <c r="AK317" s="47"/>
      <c r="AL317" s="47"/>
      <c r="AM317" s="47"/>
      <c r="AN317" s="47"/>
      <c r="AO317" s="47"/>
      <c r="AP317" s="47"/>
      <c r="AQ317" s="47"/>
      <c r="AR317" s="47"/>
      <c r="AS317" s="47"/>
      <c r="AT317" s="47"/>
      <c r="AU317" s="47"/>
      <c r="AV317" s="47"/>
      <c r="AW317" s="47"/>
      <c r="AX317" s="47"/>
      <c r="AY317" s="47"/>
      <c r="AZ317" s="47"/>
      <c r="BA317" s="47"/>
      <c r="BB317" s="47"/>
      <c r="BC317" s="47"/>
      <c r="BD317" s="47"/>
      <c r="BE317" s="47"/>
      <c r="BF317" s="47"/>
    </row>
    <row r="318" spans="1:58" s="48" customFormat="1">
      <c r="A318" s="45"/>
      <c r="B318" s="45"/>
      <c r="C318" s="45"/>
      <c r="D318" s="46"/>
      <c r="E318" s="46"/>
      <c r="F318" s="46"/>
      <c r="G318" s="46"/>
      <c r="H318" s="46"/>
      <c r="I318" s="46"/>
      <c r="J318" s="46"/>
      <c r="K318" s="46"/>
      <c r="L318" s="46"/>
      <c r="M318" s="46"/>
      <c r="N318" s="46"/>
      <c r="O318" s="46"/>
      <c r="P318" s="46"/>
      <c r="Q318" s="46"/>
      <c r="R318" s="46"/>
      <c r="S318" s="46"/>
      <c r="T318" s="46"/>
      <c r="U318" s="46"/>
      <c r="V318" s="46"/>
      <c r="W318" s="46"/>
      <c r="X318" s="47"/>
      <c r="Y318" s="47"/>
      <c r="Z318" s="47"/>
      <c r="AA318" s="47"/>
      <c r="AB318" s="47"/>
      <c r="AC318" s="47"/>
      <c r="AD318" s="47"/>
      <c r="AE318" s="47"/>
      <c r="AF318" s="47"/>
      <c r="AG318" s="47"/>
      <c r="AH318" s="47"/>
      <c r="AI318" s="47"/>
      <c r="AJ318" s="47"/>
      <c r="AK318" s="47"/>
      <c r="AL318" s="47"/>
      <c r="AM318" s="47"/>
      <c r="AN318" s="47"/>
      <c r="AO318" s="47"/>
      <c r="AP318" s="47"/>
      <c r="AQ318" s="47"/>
      <c r="AR318" s="47"/>
      <c r="AS318" s="47"/>
      <c r="AT318" s="47"/>
      <c r="AU318" s="47"/>
      <c r="AV318" s="47"/>
      <c r="AW318" s="47"/>
      <c r="AX318" s="47"/>
      <c r="AY318" s="47"/>
      <c r="AZ318" s="47"/>
      <c r="BA318" s="47"/>
      <c r="BB318" s="47"/>
      <c r="BC318" s="47"/>
      <c r="BD318" s="47"/>
      <c r="BE318" s="47"/>
      <c r="BF318" s="47"/>
    </row>
    <row r="319" spans="1:58" s="48" customFormat="1">
      <c r="A319" s="45"/>
      <c r="B319" s="45"/>
      <c r="C319" s="45"/>
      <c r="D319" s="46"/>
      <c r="E319" s="46"/>
      <c r="F319" s="46"/>
      <c r="G319" s="46"/>
      <c r="H319" s="46"/>
      <c r="I319" s="46"/>
      <c r="J319" s="46"/>
      <c r="K319" s="46"/>
      <c r="L319" s="46"/>
      <c r="M319" s="46"/>
      <c r="N319" s="46"/>
      <c r="O319" s="46"/>
      <c r="P319" s="46"/>
      <c r="Q319" s="46"/>
      <c r="R319" s="46"/>
      <c r="S319" s="46"/>
      <c r="T319" s="46"/>
      <c r="U319" s="46"/>
      <c r="V319" s="46"/>
      <c r="W319" s="46"/>
      <c r="X319" s="47"/>
      <c r="Y319" s="47"/>
      <c r="Z319" s="47"/>
      <c r="AA319" s="47"/>
      <c r="AB319" s="47"/>
      <c r="AC319" s="47"/>
      <c r="AD319" s="47"/>
      <c r="AE319" s="47"/>
      <c r="AF319" s="47"/>
      <c r="AG319" s="47"/>
      <c r="AH319" s="47"/>
      <c r="AI319" s="47"/>
      <c r="AJ319" s="47"/>
      <c r="AK319" s="47"/>
      <c r="AL319" s="47"/>
      <c r="AM319" s="47"/>
      <c r="AN319" s="47"/>
      <c r="AO319" s="47"/>
      <c r="AP319" s="47"/>
      <c r="AQ319" s="47"/>
      <c r="AR319" s="47"/>
      <c r="AS319" s="47"/>
      <c r="AT319" s="47"/>
      <c r="AU319" s="47"/>
      <c r="AV319" s="47"/>
      <c r="AW319" s="47"/>
      <c r="AX319" s="47"/>
      <c r="AY319" s="47"/>
      <c r="AZ319" s="47"/>
      <c r="BA319" s="47"/>
      <c r="BB319" s="47"/>
      <c r="BC319" s="47"/>
      <c r="BD319" s="47"/>
      <c r="BE319" s="47"/>
      <c r="BF319" s="47"/>
    </row>
    <row r="320" spans="1:58" s="48" customFormat="1">
      <c r="A320" s="45"/>
      <c r="B320" s="45"/>
      <c r="C320" s="45"/>
      <c r="D320" s="46"/>
      <c r="E320" s="46"/>
      <c r="F320" s="46"/>
      <c r="G320" s="46"/>
      <c r="H320" s="46"/>
      <c r="I320" s="46"/>
      <c r="J320" s="46"/>
      <c r="K320" s="46"/>
      <c r="L320" s="46"/>
      <c r="M320" s="46"/>
      <c r="N320" s="46"/>
      <c r="O320" s="46"/>
      <c r="P320" s="46"/>
      <c r="Q320" s="46"/>
      <c r="R320" s="46"/>
      <c r="S320" s="46"/>
      <c r="T320" s="46"/>
      <c r="U320" s="46"/>
      <c r="V320" s="46"/>
      <c r="W320" s="46"/>
      <c r="X320" s="47"/>
      <c r="Y320" s="47"/>
      <c r="Z320" s="47"/>
      <c r="AA320" s="47"/>
      <c r="AB320" s="47"/>
      <c r="AC320" s="47"/>
      <c r="AD320" s="47"/>
      <c r="AE320" s="47"/>
      <c r="AF320" s="47"/>
      <c r="AG320" s="47"/>
      <c r="AH320" s="47"/>
      <c r="AI320" s="47"/>
      <c r="AJ320" s="47"/>
      <c r="AK320" s="47"/>
      <c r="AL320" s="47"/>
      <c r="AM320" s="47"/>
      <c r="AN320" s="47"/>
      <c r="AO320" s="47"/>
      <c r="AP320" s="47"/>
      <c r="AQ320" s="47"/>
      <c r="AR320" s="47"/>
      <c r="AS320" s="47"/>
      <c r="AT320" s="47"/>
      <c r="AU320" s="47"/>
      <c r="AV320" s="47"/>
      <c r="AW320" s="47"/>
      <c r="AX320" s="47"/>
      <c r="AY320" s="47"/>
      <c r="AZ320" s="47"/>
      <c r="BA320" s="47"/>
      <c r="BB320" s="47"/>
      <c r="BC320" s="47"/>
      <c r="BD320" s="47"/>
      <c r="BE320" s="47"/>
      <c r="BF320" s="47"/>
    </row>
    <row r="321" spans="1:58" s="48" customFormat="1">
      <c r="A321" s="45"/>
      <c r="B321" s="45"/>
      <c r="C321" s="45"/>
      <c r="D321" s="46"/>
      <c r="E321" s="46"/>
      <c r="F321" s="46"/>
      <c r="G321" s="46"/>
      <c r="H321" s="46"/>
      <c r="I321" s="46"/>
      <c r="J321" s="46"/>
      <c r="K321" s="46"/>
      <c r="L321" s="46"/>
      <c r="M321" s="46"/>
      <c r="N321" s="46"/>
      <c r="O321" s="46"/>
      <c r="P321" s="46"/>
      <c r="Q321" s="46"/>
      <c r="R321" s="46"/>
      <c r="S321" s="46"/>
      <c r="T321" s="46"/>
      <c r="U321" s="46"/>
      <c r="V321" s="46"/>
      <c r="W321" s="46"/>
      <c r="X321" s="47"/>
      <c r="Y321" s="47"/>
      <c r="Z321" s="47"/>
      <c r="AA321" s="47"/>
      <c r="AB321" s="47"/>
      <c r="AC321" s="47"/>
      <c r="AD321" s="47"/>
      <c r="AE321" s="47"/>
      <c r="AF321" s="47"/>
      <c r="AG321" s="47"/>
      <c r="AH321" s="47"/>
      <c r="AI321" s="47"/>
      <c r="AJ321" s="47"/>
      <c r="AK321" s="47"/>
      <c r="AL321" s="47"/>
      <c r="AM321" s="47"/>
      <c r="AN321" s="47"/>
      <c r="AO321" s="47"/>
      <c r="AP321" s="47"/>
      <c r="AQ321" s="47"/>
      <c r="AR321" s="47"/>
      <c r="AS321" s="47"/>
      <c r="AT321" s="47"/>
      <c r="AU321" s="47"/>
      <c r="AV321" s="47"/>
      <c r="AW321" s="47"/>
      <c r="AX321" s="47"/>
      <c r="AY321" s="47"/>
      <c r="AZ321" s="47"/>
      <c r="BA321" s="47"/>
      <c r="BB321" s="47"/>
      <c r="BC321" s="47"/>
      <c r="BD321" s="47"/>
      <c r="BE321" s="47"/>
      <c r="BF321" s="47"/>
    </row>
    <row r="322" spans="1:58" s="48" customFormat="1">
      <c r="A322" s="45"/>
      <c r="B322" s="45"/>
      <c r="C322" s="45"/>
      <c r="D322" s="46"/>
      <c r="E322" s="46"/>
      <c r="F322" s="46"/>
      <c r="G322" s="46"/>
      <c r="H322" s="46"/>
      <c r="I322" s="46"/>
      <c r="J322" s="46"/>
      <c r="K322" s="46"/>
      <c r="L322" s="46"/>
      <c r="M322" s="46"/>
      <c r="N322" s="46"/>
      <c r="O322" s="46"/>
      <c r="P322" s="46"/>
      <c r="Q322" s="46"/>
      <c r="R322" s="46"/>
      <c r="S322" s="46"/>
      <c r="T322" s="46"/>
      <c r="U322" s="46"/>
      <c r="V322" s="46"/>
      <c r="W322" s="46"/>
      <c r="X322" s="47"/>
      <c r="Y322" s="47"/>
      <c r="Z322" s="47"/>
      <c r="AA322" s="47"/>
      <c r="AB322" s="47"/>
      <c r="AC322" s="47"/>
      <c r="AD322" s="47"/>
      <c r="AE322" s="47"/>
      <c r="AF322" s="47"/>
      <c r="AG322" s="47"/>
      <c r="AH322" s="47"/>
      <c r="AI322" s="47"/>
      <c r="AJ322" s="47"/>
      <c r="AK322" s="47"/>
      <c r="AL322" s="47"/>
      <c r="AM322" s="47"/>
      <c r="AN322" s="47"/>
      <c r="AO322" s="47"/>
      <c r="AP322" s="47"/>
      <c r="AQ322" s="47"/>
      <c r="AR322" s="47"/>
      <c r="AS322" s="47"/>
      <c r="AT322" s="47"/>
      <c r="AU322" s="47"/>
      <c r="AV322" s="47"/>
      <c r="AW322" s="47"/>
      <c r="AX322" s="47"/>
      <c r="AY322" s="47"/>
      <c r="AZ322" s="47"/>
      <c r="BA322" s="47"/>
      <c r="BB322" s="47"/>
      <c r="BC322" s="47"/>
      <c r="BD322" s="47"/>
      <c r="BE322" s="47"/>
      <c r="BF322" s="47"/>
    </row>
    <row r="323" spans="1:58" s="48" customFormat="1">
      <c r="A323" s="45"/>
      <c r="B323" s="45"/>
      <c r="C323" s="45"/>
      <c r="D323" s="46"/>
      <c r="E323" s="46"/>
      <c r="F323" s="46"/>
      <c r="G323" s="46"/>
      <c r="H323" s="46"/>
      <c r="I323" s="46"/>
      <c r="J323" s="46"/>
      <c r="K323" s="46"/>
      <c r="L323" s="46"/>
      <c r="M323" s="46"/>
      <c r="N323" s="46"/>
      <c r="O323" s="46"/>
      <c r="P323" s="46"/>
      <c r="Q323" s="46"/>
      <c r="R323" s="46"/>
      <c r="S323" s="46"/>
      <c r="T323" s="46"/>
      <c r="U323" s="46"/>
      <c r="V323" s="46"/>
      <c r="W323" s="46"/>
      <c r="X323" s="47"/>
      <c r="Y323" s="47"/>
      <c r="Z323" s="47"/>
      <c r="AA323" s="47"/>
      <c r="AB323" s="47"/>
      <c r="AC323" s="47"/>
      <c r="AD323" s="47"/>
      <c r="AE323" s="47"/>
      <c r="AF323" s="47"/>
      <c r="AG323" s="47"/>
      <c r="AH323" s="47"/>
      <c r="AI323" s="47"/>
      <c r="AJ323" s="47"/>
      <c r="AK323" s="47"/>
      <c r="AL323" s="47"/>
      <c r="AM323" s="47"/>
      <c r="AN323" s="47"/>
      <c r="AO323" s="47"/>
      <c r="AP323" s="47"/>
      <c r="AQ323" s="47"/>
      <c r="AR323" s="47"/>
      <c r="AS323" s="47"/>
      <c r="AT323" s="47"/>
      <c r="AU323" s="47"/>
      <c r="AV323" s="47"/>
      <c r="AW323" s="47"/>
      <c r="AX323" s="47"/>
      <c r="AY323" s="47"/>
      <c r="AZ323" s="47"/>
      <c r="BA323" s="47"/>
      <c r="BB323" s="47"/>
      <c r="BC323" s="47"/>
      <c r="BD323" s="47"/>
      <c r="BE323" s="47"/>
      <c r="BF323" s="47"/>
    </row>
    <row r="324" spans="1:58" s="48" customFormat="1">
      <c r="A324" s="45"/>
      <c r="B324" s="45"/>
      <c r="C324" s="45"/>
      <c r="D324" s="46"/>
      <c r="E324" s="46"/>
      <c r="F324" s="46"/>
      <c r="G324" s="46"/>
      <c r="H324" s="46"/>
      <c r="I324" s="46"/>
      <c r="J324" s="46"/>
      <c r="K324" s="46"/>
      <c r="L324" s="46"/>
      <c r="M324" s="46"/>
      <c r="N324" s="46"/>
      <c r="O324" s="46"/>
      <c r="P324" s="46"/>
      <c r="Q324" s="46"/>
      <c r="R324" s="46"/>
      <c r="S324" s="46"/>
      <c r="T324" s="46"/>
      <c r="U324" s="46"/>
      <c r="V324" s="46"/>
      <c r="W324" s="46"/>
      <c r="X324" s="47"/>
      <c r="Y324" s="47"/>
      <c r="Z324" s="47"/>
      <c r="AA324" s="47"/>
      <c r="AB324" s="47"/>
      <c r="AC324" s="47"/>
      <c r="AD324" s="47"/>
      <c r="AE324" s="47"/>
      <c r="AF324" s="47"/>
      <c r="AG324" s="47"/>
      <c r="AH324" s="47"/>
      <c r="AI324" s="47"/>
      <c r="AJ324" s="47"/>
      <c r="AK324" s="47"/>
      <c r="AL324" s="47"/>
      <c r="AM324" s="47"/>
      <c r="AN324" s="47"/>
      <c r="AO324" s="47"/>
      <c r="AP324" s="47"/>
      <c r="AQ324" s="47"/>
      <c r="AR324" s="47"/>
      <c r="AS324" s="47"/>
      <c r="AT324" s="47"/>
      <c r="AU324" s="47"/>
      <c r="AV324" s="47"/>
      <c r="AW324" s="47"/>
      <c r="AX324" s="47"/>
      <c r="AY324" s="47"/>
      <c r="AZ324" s="47"/>
      <c r="BA324" s="47"/>
      <c r="BB324" s="47"/>
      <c r="BC324" s="47"/>
      <c r="BD324" s="47"/>
      <c r="BE324" s="47"/>
      <c r="BF324" s="47"/>
    </row>
    <row r="325" spans="1:58" s="48" customFormat="1">
      <c r="A325" s="45"/>
      <c r="B325" s="45"/>
      <c r="C325" s="45"/>
      <c r="D325" s="46"/>
      <c r="E325" s="46"/>
      <c r="F325" s="46"/>
      <c r="G325" s="46"/>
      <c r="H325" s="46"/>
      <c r="I325" s="46"/>
      <c r="J325" s="46"/>
      <c r="K325" s="46"/>
      <c r="L325" s="46"/>
      <c r="M325" s="46"/>
      <c r="N325" s="46"/>
      <c r="O325" s="46"/>
      <c r="P325" s="46"/>
      <c r="Q325" s="46"/>
      <c r="R325" s="46"/>
      <c r="S325" s="46"/>
      <c r="T325" s="46"/>
      <c r="U325" s="46"/>
      <c r="V325" s="46"/>
      <c r="W325" s="46"/>
      <c r="X325" s="47"/>
      <c r="Y325" s="47"/>
      <c r="Z325" s="47"/>
      <c r="AA325" s="47"/>
      <c r="AB325" s="47"/>
      <c r="AC325" s="47"/>
      <c r="AD325" s="47"/>
      <c r="AE325" s="47"/>
      <c r="AF325" s="47"/>
      <c r="AG325" s="47"/>
      <c r="AH325" s="47"/>
      <c r="AI325" s="47"/>
      <c r="AJ325" s="47"/>
      <c r="AK325" s="47"/>
      <c r="AL325" s="47"/>
      <c r="AM325" s="47"/>
      <c r="AN325" s="47"/>
      <c r="AO325" s="47"/>
      <c r="AP325" s="47"/>
      <c r="AQ325" s="47"/>
      <c r="AR325" s="47"/>
      <c r="AS325" s="47"/>
      <c r="AT325" s="47"/>
      <c r="AU325" s="47"/>
      <c r="AV325" s="47"/>
      <c r="AW325" s="47"/>
      <c r="AX325" s="47"/>
      <c r="AY325" s="47"/>
      <c r="AZ325" s="47"/>
      <c r="BA325" s="47"/>
      <c r="BB325" s="47"/>
      <c r="BC325" s="47"/>
      <c r="BD325" s="47"/>
      <c r="BE325" s="47"/>
      <c r="BF325" s="47"/>
    </row>
    <row r="326" spans="1:58" s="48" customFormat="1">
      <c r="A326" s="45"/>
      <c r="B326" s="45"/>
      <c r="C326" s="45"/>
      <c r="D326" s="46"/>
      <c r="E326" s="46"/>
      <c r="F326" s="46"/>
      <c r="G326" s="46"/>
      <c r="H326" s="46"/>
      <c r="I326" s="46"/>
      <c r="J326" s="46"/>
      <c r="K326" s="46"/>
      <c r="L326" s="46"/>
      <c r="M326" s="46"/>
      <c r="N326" s="46"/>
      <c r="O326" s="46"/>
      <c r="P326" s="46"/>
      <c r="Q326" s="46"/>
      <c r="R326" s="46"/>
      <c r="S326" s="46"/>
      <c r="T326" s="46"/>
      <c r="U326" s="46"/>
      <c r="V326" s="46"/>
      <c r="W326" s="46"/>
      <c r="X326" s="47"/>
      <c r="Y326" s="47"/>
      <c r="Z326" s="47"/>
      <c r="AA326" s="47"/>
      <c r="AB326" s="47"/>
      <c r="AC326" s="47"/>
      <c r="AD326" s="47"/>
      <c r="AE326" s="47"/>
      <c r="AF326" s="47"/>
      <c r="AG326" s="47"/>
      <c r="AH326" s="47"/>
      <c r="AI326" s="47"/>
      <c r="AJ326" s="47"/>
      <c r="AK326" s="47"/>
      <c r="AL326" s="47"/>
      <c r="AM326" s="47"/>
      <c r="AN326" s="47"/>
      <c r="AO326" s="47"/>
      <c r="AP326" s="47"/>
      <c r="AQ326" s="47"/>
      <c r="AR326" s="47"/>
      <c r="AS326" s="47"/>
      <c r="AT326" s="47"/>
      <c r="AU326" s="47"/>
      <c r="AV326" s="47"/>
      <c r="AW326" s="47"/>
      <c r="AX326" s="47"/>
      <c r="AY326" s="47"/>
      <c r="AZ326" s="47"/>
      <c r="BA326" s="47"/>
      <c r="BB326" s="47"/>
      <c r="BC326" s="47"/>
      <c r="BD326" s="47"/>
      <c r="BE326" s="47"/>
      <c r="BF326" s="47"/>
    </row>
    <row r="327" spans="1:58" s="48" customFormat="1">
      <c r="A327" s="45"/>
      <c r="B327" s="45"/>
      <c r="C327" s="45"/>
      <c r="D327" s="46"/>
      <c r="E327" s="46"/>
      <c r="F327" s="46"/>
      <c r="G327" s="46"/>
      <c r="H327" s="46"/>
      <c r="I327" s="46"/>
      <c r="J327" s="46"/>
      <c r="K327" s="46"/>
      <c r="L327" s="46"/>
      <c r="M327" s="46"/>
      <c r="N327" s="46"/>
      <c r="O327" s="46"/>
      <c r="P327" s="46"/>
      <c r="Q327" s="46"/>
      <c r="R327" s="46"/>
      <c r="S327" s="46"/>
      <c r="T327" s="46"/>
      <c r="U327" s="46"/>
      <c r="V327" s="46"/>
      <c r="W327" s="46"/>
      <c r="X327" s="47"/>
      <c r="Y327" s="47"/>
      <c r="Z327" s="47"/>
      <c r="AA327" s="47"/>
      <c r="AB327" s="47"/>
      <c r="AC327" s="47"/>
      <c r="AD327" s="47"/>
      <c r="AE327" s="47"/>
      <c r="AF327" s="47"/>
      <c r="AG327" s="47"/>
      <c r="AH327" s="47"/>
      <c r="AI327" s="47"/>
      <c r="AJ327" s="47"/>
      <c r="AK327" s="47"/>
      <c r="AL327" s="47"/>
      <c r="AM327" s="47"/>
      <c r="AN327" s="47"/>
      <c r="AO327" s="47"/>
      <c r="AP327" s="47"/>
      <c r="AQ327" s="47"/>
      <c r="AR327" s="47"/>
      <c r="AS327" s="47"/>
      <c r="AT327" s="47"/>
      <c r="AU327" s="47"/>
      <c r="AV327" s="47"/>
      <c r="AW327" s="47"/>
      <c r="AX327" s="47"/>
      <c r="AY327" s="47"/>
      <c r="AZ327" s="47"/>
      <c r="BA327" s="47"/>
      <c r="BB327" s="47"/>
      <c r="BC327" s="47"/>
      <c r="BD327" s="47"/>
      <c r="BE327" s="47"/>
      <c r="BF327" s="47"/>
    </row>
    <row r="328" spans="1:58" s="48" customFormat="1">
      <c r="A328" s="45"/>
      <c r="B328" s="45"/>
      <c r="C328" s="45"/>
      <c r="D328" s="46"/>
      <c r="E328" s="46"/>
      <c r="F328" s="46"/>
      <c r="G328" s="46"/>
      <c r="H328" s="46"/>
      <c r="I328" s="46"/>
      <c r="J328" s="46"/>
      <c r="K328" s="46"/>
      <c r="L328" s="46"/>
      <c r="M328" s="46"/>
      <c r="N328" s="46"/>
      <c r="O328" s="46"/>
      <c r="P328" s="46"/>
      <c r="Q328" s="46"/>
      <c r="R328" s="46"/>
      <c r="S328" s="46"/>
      <c r="T328" s="46"/>
      <c r="U328" s="46"/>
      <c r="V328" s="46"/>
      <c r="W328" s="46"/>
      <c r="X328" s="47"/>
      <c r="Y328" s="47"/>
      <c r="Z328" s="47"/>
      <c r="AA328" s="47"/>
      <c r="AB328" s="47"/>
      <c r="AC328" s="47"/>
      <c r="AD328" s="47"/>
      <c r="AE328" s="47"/>
      <c r="AF328" s="47"/>
      <c r="AG328" s="47"/>
      <c r="AH328" s="47"/>
      <c r="AI328" s="47"/>
      <c r="AJ328" s="47"/>
      <c r="AK328" s="47"/>
      <c r="AL328" s="47"/>
      <c r="AM328" s="47"/>
      <c r="AN328" s="47"/>
      <c r="AO328" s="47"/>
      <c r="AP328" s="47"/>
      <c r="AQ328" s="47"/>
      <c r="AR328" s="47"/>
      <c r="AS328" s="47"/>
      <c r="AT328" s="47"/>
      <c r="AU328" s="47"/>
      <c r="AV328" s="47"/>
      <c r="AW328" s="47"/>
      <c r="AX328" s="47"/>
      <c r="AY328" s="47"/>
      <c r="AZ328" s="47"/>
      <c r="BA328" s="47"/>
      <c r="BB328" s="47"/>
      <c r="BC328" s="47"/>
      <c r="BD328" s="47"/>
      <c r="BE328" s="47"/>
      <c r="BF328" s="47"/>
    </row>
    <row r="329" spans="1:58" s="48" customFormat="1">
      <c r="A329" s="45"/>
      <c r="B329" s="45"/>
      <c r="C329" s="45"/>
      <c r="D329" s="46"/>
      <c r="E329" s="46"/>
      <c r="F329" s="46"/>
      <c r="G329" s="46"/>
      <c r="H329" s="46"/>
      <c r="I329" s="46"/>
      <c r="J329" s="46"/>
      <c r="K329" s="46"/>
      <c r="L329" s="46"/>
      <c r="M329" s="46"/>
      <c r="N329" s="46"/>
      <c r="O329" s="46"/>
      <c r="P329" s="46"/>
      <c r="Q329" s="46"/>
      <c r="R329" s="46"/>
      <c r="S329" s="46"/>
      <c r="T329" s="46"/>
      <c r="U329" s="46"/>
      <c r="V329" s="46"/>
      <c r="W329" s="46"/>
      <c r="X329" s="47"/>
      <c r="Y329" s="47"/>
      <c r="Z329" s="47"/>
      <c r="AA329" s="47"/>
      <c r="AB329" s="47"/>
      <c r="AC329" s="47"/>
      <c r="AD329" s="47"/>
      <c r="AE329" s="47"/>
      <c r="AF329" s="47"/>
      <c r="AG329" s="47"/>
      <c r="AH329" s="47"/>
      <c r="AI329" s="47"/>
      <c r="AJ329" s="47"/>
      <c r="AK329" s="47"/>
      <c r="AL329" s="47"/>
      <c r="AM329" s="47"/>
      <c r="AN329" s="47"/>
      <c r="AO329" s="47"/>
      <c r="AP329" s="47"/>
      <c r="AQ329" s="47"/>
      <c r="AR329" s="47"/>
      <c r="AS329" s="47"/>
      <c r="AT329" s="47"/>
      <c r="AU329" s="47"/>
      <c r="AV329" s="47"/>
      <c r="AW329" s="47"/>
      <c r="AX329" s="47"/>
      <c r="AY329" s="47"/>
      <c r="AZ329" s="47"/>
      <c r="BA329" s="47"/>
      <c r="BB329" s="47"/>
      <c r="BC329" s="47"/>
      <c r="BD329" s="47"/>
      <c r="BE329" s="47"/>
      <c r="BF329" s="47"/>
    </row>
    <row r="330" spans="1:58" s="48" customFormat="1">
      <c r="A330" s="45"/>
      <c r="B330" s="45"/>
      <c r="C330" s="45"/>
      <c r="D330" s="46"/>
      <c r="E330" s="46"/>
      <c r="F330" s="46"/>
      <c r="G330" s="46"/>
      <c r="H330" s="46"/>
      <c r="I330" s="46"/>
      <c r="J330" s="46"/>
      <c r="K330" s="46"/>
      <c r="L330" s="46"/>
      <c r="M330" s="46"/>
      <c r="N330" s="46"/>
      <c r="O330" s="46"/>
      <c r="P330" s="46"/>
      <c r="Q330" s="46"/>
      <c r="R330" s="46"/>
      <c r="S330" s="46"/>
      <c r="T330" s="46"/>
      <c r="U330" s="46"/>
      <c r="V330" s="46"/>
      <c r="W330" s="46"/>
      <c r="X330" s="47"/>
      <c r="Y330" s="47"/>
      <c r="Z330" s="47"/>
      <c r="AA330" s="47"/>
      <c r="AB330" s="47"/>
      <c r="AC330" s="47"/>
      <c r="AD330" s="47"/>
      <c r="AE330" s="47"/>
      <c r="AF330" s="47"/>
      <c r="AG330" s="47"/>
      <c r="AH330" s="47"/>
      <c r="AI330" s="47"/>
      <c r="AJ330" s="47"/>
      <c r="AK330" s="47"/>
      <c r="AL330" s="47"/>
      <c r="AM330" s="47"/>
      <c r="AN330" s="47"/>
      <c r="AO330" s="47"/>
      <c r="AP330" s="47"/>
      <c r="AQ330" s="47"/>
      <c r="AR330" s="47"/>
      <c r="AS330" s="47"/>
      <c r="AT330" s="47"/>
      <c r="AU330" s="47"/>
      <c r="AV330" s="47"/>
      <c r="AW330" s="47"/>
      <c r="AX330" s="47"/>
      <c r="AY330" s="47"/>
      <c r="AZ330" s="47"/>
      <c r="BA330" s="47"/>
      <c r="BB330" s="47"/>
      <c r="BC330" s="47"/>
      <c r="BD330" s="47"/>
      <c r="BE330" s="47"/>
      <c r="BF330" s="47"/>
    </row>
    <row r="331" spans="1:58" s="48" customFormat="1">
      <c r="A331" s="45"/>
      <c r="B331" s="45"/>
      <c r="C331" s="45"/>
      <c r="D331" s="46"/>
      <c r="E331" s="46"/>
      <c r="F331" s="46"/>
      <c r="G331" s="46"/>
      <c r="H331" s="46"/>
      <c r="I331" s="46"/>
      <c r="J331" s="46"/>
      <c r="K331" s="46"/>
      <c r="L331" s="46"/>
      <c r="M331" s="46"/>
      <c r="N331" s="46"/>
      <c r="O331" s="46"/>
      <c r="P331" s="46"/>
      <c r="Q331" s="46"/>
      <c r="R331" s="46"/>
      <c r="S331" s="46"/>
      <c r="T331" s="46"/>
      <c r="U331" s="46"/>
      <c r="V331" s="46"/>
      <c r="W331" s="46"/>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row>
    <row r="332" spans="1:58" s="48" customFormat="1">
      <c r="A332" s="45"/>
      <c r="B332" s="45"/>
      <c r="C332" s="45"/>
      <c r="D332" s="46"/>
      <c r="E332" s="46"/>
      <c r="F332" s="46"/>
      <c r="G332" s="46"/>
      <c r="H332" s="46"/>
      <c r="I332" s="46"/>
      <c r="J332" s="46"/>
      <c r="K332" s="46"/>
      <c r="L332" s="46"/>
      <c r="M332" s="46"/>
      <c r="N332" s="46"/>
      <c r="O332" s="46"/>
      <c r="P332" s="46"/>
      <c r="Q332" s="46"/>
      <c r="R332" s="46"/>
      <c r="S332" s="46"/>
      <c r="T332" s="46"/>
      <c r="U332" s="46"/>
      <c r="V332" s="46"/>
      <c r="W332" s="46"/>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row>
    <row r="333" spans="1:58" s="48" customFormat="1">
      <c r="A333" s="45"/>
      <c r="B333" s="45"/>
      <c r="C333" s="45"/>
      <c r="D333" s="46"/>
      <c r="E333" s="46"/>
      <c r="F333" s="46"/>
      <c r="G333" s="46"/>
      <c r="H333" s="46"/>
      <c r="I333" s="46"/>
      <c r="J333" s="46"/>
      <c r="K333" s="46"/>
      <c r="L333" s="46"/>
      <c r="M333" s="46"/>
      <c r="N333" s="46"/>
      <c r="O333" s="46"/>
      <c r="P333" s="46"/>
      <c r="Q333" s="46"/>
      <c r="R333" s="46"/>
      <c r="S333" s="46"/>
      <c r="T333" s="46"/>
      <c r="U333" s="46"/>
      <c r="V333" s="46"/>
      <c r="W333" s="46"/>
      <c r="X333" s="47"/>
      <c r="Y333" s="47"/>
      <c r="Z333" s="47"/>
      <c r="AA333" s="47"/>
      <c r="AB333" s="47"/>
      <c r="AC333" s="47"/>
      <c r="AD333" s="47"/>
      <c r="AE333" s="47"/>
      <c r="AF333" s="47"/>
      <c r="AG333" s="47"/>
      <c r="AH333" s="47"/>
      <c r="AI333" s="47"/>
      <c r="AJ333" s="47"/>
      <c r="AK333" s="47"/>
      <c r="AL333" s="47"/>
      <c r="AM333" s="47"/>
      <c r="AN333" s="47"/>
      <c r="AO333" s="47"/>
      <c r="AP333" s="47"/>
      <c r="AQ333" s="47"/>
      <c r="AR333" s="47"/>
      <c r="AS333" s="47"/>
      <c r="AT333" s="47"/>
      <c r="AU333" s="47"/>
      <c r="AV333" s="47"/>
      <c r="AW333" s="47"/>
      <c r="AX333" s="47"/>
      <c r="AY333" s="47"/>
      <c r="AZ333" s="47"/>
      <c r="BA333" s="47"/>
      <c r="BB333" s="47"/>
      <c r="BC333" s="47"/>
      <c r="BD333" s="47"/>
      <c r="BE333" s="47"/>
      <c r="BF333" s="47"/>
    </row>
    <row r="334" spans="1:58" s="48" customFormat="1">
      <c r="A334" s="45"/>
      <c r="B334" s="45"/>
      <c r="C334" s="45"/>
      <c r="D334" s="46"/>
      <c r="E334" s="46"/>
      <c r="F334" s="46"/>
      <c r="G334" s="46"/>
      <c r="H334" s="46"/>
      <c r="I334" s="46"/>
      <c r="J334" s="46"/>
      <c r="K334" s="46"/>
      <c r="L334" s="46"/>
      <c r="M334" s="46"/>
      <c r="N334" s="46"/>
      <c r="O334" s="46"/>
      <c r="P334" s="46"/>
      <c r="Q334" s="46"/>
      <c r="R334" s="46"/>
      <c r="S334" s="46"/>
      <c r="T334" s="46"/>
      <c r="U334" s="46"/>
      <c r="V334" s="46"/>
      <c r="W334" s="46"/>
      <c r="X334" s="47"/>
      <c r="Y334" s="47"/>
      <c r="Z334" s="47"/>
      <c r="AA334" s="47"/>
      <c r="AB334" s="47"/>
      <c r="AC334" s="47"/>
      <c r="AD334" s="47"/>
      <c r="AE334" s="47"/>
      <c r="AF334" s="47"/>
      <c r="AG334" s="47"/>
      <c r="AH334" s="47"/>
      <c r="AI334" s="47"/>
      <c r="AJ334" s="47"/>
      <c r="AK334" s="47"/>
      <c r="AL334" s="47"/>
      <c r="AM334" s="47"/>
      <c r="AN334" s="47"/>
      <c r="AO334" s="47"/>
      <c r="AP334" s="47"/>
      <c r="AQ334" s="47"/>
      <c r="AR334" s="47"/>
      <c r="AS334" s="47"/>
      <c r="AT334" s="47"/>
      <c r="AU334" s="47"/>
      <c r="AV334" s="47"/>
      <c r="AW334" s="47"/>
      <c r="AX334" s="47"/>
      <c r="AY334" s="47"/>
      <c r="AZ334" s="47"/>
      <c r="BA334" s="47"/>
      <c r="BB334" s="47"/>
      <c r="BC334" s="47"/>
      <c r="BD334" s="47"/>
      <c r="BE334" s="47"/>
      <c r="BF334" s="47"/>
    </row>
    <row r="335" spans="1:58" s="48" customFormat="1">
      <c r="A335" s="45"/>
      <c r="B335" s="45"/>
      <c r="C335" s="45"/>
      <c r="D335" s="46"/>
      <c r="E335" s="46"/>
      <c r="F335" s="46"/>
      <c r="G335" s="46"/>
      <c r="H335" s="46"/>
      <c r="I335" s="46"/>
      <c r="J335" s="46"/>
      <c r="K335" s="46"/>
      <c r="L335" s="46"/>
      <c r="M335" s="46"/>
      <c r="N335" s="46"/>
      <c r="O335" s="46"/>
      <c r="P335" s="46"/>
      <c r="Q335" s="46"/>
      <c r="R335" s="46"/>
      <c r="S335" s="46"/>
      <c r="T335" s="46"/>
      <c r="U335" s="46"/>
      <c r="V335" s="46"/>
      <c r="W335" s="46"/>
      <c r="X335" s="47"/>
      <c r="Y335" s="47"/>
      <c r="Z335" s="47"/>
      <c r="AA335" s="47"/>
      <c r="AB335" s="47"/>
      <c r="AC335" s="47"/>
      <c r="AD335" s="47"/>
      <c r="AE335" s="47"/>
      <c r="AF335" s="47"/>
      <c r="AG335" s="47"/>
      <c r="AH335" s="47"/>
      <c r="AI335" s="47"/>
      <c r="AJ335" s="47"/>
      <c r="AK335" s="47"/>
      <c r="AL335" s="47"/>
      <c r="AM335" s="47"/>
      <c r="AN335" s="47"/>
      <c r="AO335" s="47"/>
      <c r="AP335" s="47"/>
      <c r="AQ335" s="47"/>
      <c r="AR335" s="47"/>
      <c r="AS335" s="47"/>
      <c r="AT335" s="47"/>
      <c r="AU335" s="47"/>
      <c r="AV335" s="47"/>
      <c r="AW335" s="47"/>
      <c r="AX335" s="47"/>
      <c r="AY335" s="47"/>
      <c r="AZ335" s="47"/>
      <c r="BA335" s="47"/>
      <c r="BB335" s="47"/>
      <c r="BC335" s="47"/>
      <c r="BD335" s="47"/>
      <c r="BE335" s="47"/>
      <c r="BF335" s="47"/>
    </row>
    <row r="336" spans="1:58" s="48" customFormat="1">
      <c r="A336" s="45"/>
      <c r="B336" s="45"/>
      <c r="C336" s="45"/>
      <c r="D336" s="46"/>
      <c r="E336" s="46"/>
      <c r="F336" s="46"/>
      <c r="G336" s="46"/>
      <c r="H336" s="46"/>
      <c r="I336" s="46"/>
      <c r="J336" s="46"/>
      <c r="K336" s="46"/>
      <c r="L336" s="46"/>
      <c r="M336" s="46"/>
      <c r="N336" s="46"/>
      <c r="O336" s="46"/>
      <c r="P336" s="46"/>
      <c r="Q336" s="46"/>
      <c r="R336" s="46"/>
      <c r="S336" s="46"/>
      <c r="T336" s="46"/>
      <c r="U336" s="46"/>
      <c r="V336" s="46"/>
      <c r="W336" s="46"/>
      <c r="X336" s="47"/>
      <c r="Y336" s="47"/>
      <c r="Z336" s="47"/>
      <c r="AA336" s="47"/>
      <c r="AB336" s="47"/>
      <c r="AC336" s="47"/>
      <c r="AD336" s="47"/>
      <c r="AE336" s="47"/>
      <c r="AF336" s="47"/>
      <c r="AG336" s="47"/>
      <c r="AH336" s="47"/>
      <c r="AI336" s="47"/>
      <c r="AJ336" s="47"/>
      <c r="AK336" s="47"/>
      <c r="AL336" s="47"/>
      <c r="AM336" s="47"/>
      <c r="AN336" s="47"/>
      <c r="AO336" s="47"/>
      <c r="AP336" s="47"/>
      <c r="AQ336" s="47"/>
      <c r="AR336" s="47"/>
      <c r="AS336" s="47"/>
      <c r="AT336" s="47"/>
      <c r="AU336" s="47"/>
      <c r="AV336" s="47"/>
      <c r="AW336" s="47"/>
      <c r="AX336" s="47"/>
      <c r="AY336" s="47"/>
      <c r="AZ336" s="47"/>
      <c r="BA336" s="47"/>
      <c r="BB336" s="47"/>
      <c r="BC336" s="47"/>
      <c r="BD336" s="47"/>
      <c r="BE336" s="47"/>
      <c r="BF336" s="47"/>
    </row>
    <row r="337" spans="1:58" s="48" customFormat="1">
      <c r="A337" s="45"/>
      <c r="B337" s="45"/>
      <c r="C337" s="45"/>
      <c r="D337" s="46"/>
      <c r="E337" s="46"/>
      <c r="F337" s="46"/>
      <c r="G337" s="46"/>
      <c r="H337" s="46"/>
      <c r="I337" s="46"/>
      <c r="J337" s="46"/>
      <c r="K337" s="46"/>
      <c r="L337" s="46"/>
      <c r="M337" s="46"/>
      <c r="N337" s="46"/>
      <c r="O337" s="46"/>
      <c r="P337" s="46"/>
      <c r="Q337" s="46"/>
      <c r="R337" s="46"/>
      <c r="S337" s="46"/>
      <c r="T337" s="46"/>
      <c r="U337" s="46"/>
      <c r="V337" s="46"/>
      <c r="W337" s="46"/>
      <c r="X337" s="47"/>
      <c r="Y337" s="47"/>
      <c r="Z337" s="47"/>
      <c r="AA337" s="47"/>
      <c r="AB337" s="47"/>
      <c r="AC337" s="47"/>
      <c r="AD337" s="47"/>
      <c r="AE337" s="47"/>
      <c r="AF337" s="47"/>
      <c r="AG337" s="47"/>
      <c r="AH337" s="47"/>
      <c r="AI337" s="47"/>
      <c r="AJ337" s="47"/>
      <c r="AK337" s="47"/>
      <c r="AL337" s="47"/>
      <c r="AM337" s="47"/>
      <c r="AN337" s="47"/>
      <c r="AO337" s="47"/>
      <c r="AP337" s="47"/>
      <c r="AQ337" s="47"/>
      <c r="AR337" s="47"/>
      <c r="AS337" s="47"/>
      <c r="AT337" s="47"/>
      <c r="AU337" s="47"/>
      <c r="AV337" s="47"/>
      <c r="AW337" s="47"/>
      <c r="AX337" s="47"/>
      <c r="AY337" s="47"/>
      <c r="AZ337" s="47"/>
      <c r="BA337" s="47"/>
      <c r="BB337" s="47"/>
      <c r="BC337" s="47"/>
      <c r="BD337" s="47"/>
      <c r="BE337" s="47"/>
      <c r="BF337" s="47"/>
    </row>
    <row r="338" spans="1:58" s="48" customFormat="1">
      <c r="A338" s="45"/>
      <c r="B338" s="45"/>
      <c r="C338" s="45"/>
      <c r="D338" s="46"/>
      <c r="E338" s="46"/>
      <c r="F338" s="46"/>
      <c r="G338" s="46"/>
      <c r="H338" s="46"/>
      <c r="I338" s="46"/>
      <c r="J338" s="46"/>
      <c r="K338" s="46"/>
      <c r="L338" s="46"/>
      <c r="M338" s="46"/>
      <c r="N338" s="46"/>
      <c r="O338" s="46"/>
      <c r="P338" s="46"/>
      <c r="Q338" s="46"/>
      <c r="R338" s="46"/>
      <c r="S338" s="46"/>
      <c r="T338" s="46"/>
      <c r="U338" s="46"/>
      <c r="V338" s="46"/>
      <c r="W338" s="46"/>
      <c r="X338" s="47"/>
      <c r="Y338" s="47"/>
      <c r="Z338" s="47"/>
      <c r="AA338" s="47"/>
      <c r="AB338" s="47"/>
      <c r="AC338" s="47"/>
      <c r="AD338" s="47"/>
      <c r="AE338" s="47"/>
      <c r="AF338" s="47"/>
      <c r="AG338" s="47"/>
      <c r="AH338" s="47"/>
      <c r="AI338" s="47"/>
      <c r="AJ338" s="47"/>
      <c r="AK338" s="47"/>
      <c r="AL338" s="47"/>
      <c r="AM338" s="47"/>
      <c r="AN338" s="47"/>
      <c r="AO338" s="47"/>
      <c r="AP338" s="47"/>
      <c r="AQ338" s="47"/>
      <c r="AR338" s="47"/>
      <c r="AS338" s="47"/>
      <c r="AT338" s="47"/>
      <c r="AU338" s="47"/>
      <c r="AV338" s="47"/>
      <c r="AW338" s="47"/>
      <c r="AX338" s="47"/>
      <c r="AY338" s="47"/>
      <c r="AZ338" s="47"/>
      <c r="BA338" s="47"/>
      <c r="BB338" s="47"/>
      <c r="BC338" s="47"/>
      <c r="BD338" s="47"/>
      <c r="BE338" s="47"/>
      <c r="BF338" s="47"/>
    </row>
    <row r="339" spans="1:58" s="48" customFormat="1">
      <c r="A339" s="45"/>
      <c r="B339" s="45"/>
      <c r="C339" s="45"/>
      <c r="D339" s="46"/>
      <c r="E339" s="46"/>
      <c r="F339" s="46"/>
      <c r="G339" s="46"/>
      <c r="H339" s="46"/>
      <c r="I339" s="46"/>
      <c r="J339" s="46"/>
      <c r="K339" s="46"/>
      <c r="L339" s="46"/>
      <c r="M339" s="46"/>
      <c r="N339" s="46"/>
      <c r="O339" s="46"/>
      <c r="P339" s="46"/>
      <c r="Q339" s="46"/>
      <c r="R339" s="46"/>
      <c r="S339" s="46"/>
      <c r="T339" s="46"/>
      <c r="U339" s="46"/>
      <c r="V339" s="46"/>
      <c r="W339" s="46"/>
      <c r="X339" s="47"/>
      <c r="Y339" s="47"/>
      <c r="Z339" s="47"/>
      <c r="AA339" s="47"/>
      <c r="AB339" s="47"/>
      <c r="AC339" s="47"/>
      <c r="AD339" s="47"/>
      <c r="AE339" s="47"/>
      <c r="AF339" s="47"/>
      <c r="AG339" s="47"/>
      <c r="AH339" s="47"/>
      <c r="AI339" s="47"/>
      <c r="AJ339" s="47"/>
      <c r="AK339" s="47"/>
      <c r="AL339" s="47"/>
      <c r="AM339" s="47"/>
      <c r="AN339" s="47"/>
      <c r="AO339" s="47"/>
      <c r="AP339" s="47"/>
      <c r="AQ339" s="47"/>
      <c r="AR339" s="47"/>
      <c r="AS339" s="47"/>
      <c r="AT339" s="47"/>
      <c r="AU339" s="47"/>
      <c r="AV339" s="47"/>
      <c r="AW339" s="47"/>
      <c r="AX339" s="47"/>
      <c r="AY339" s="47"/>
      <c r="AZ339" s="47"/>
      <c r="BA339" s="47"/>
      <c r="BB339" s="47"/>
      <c r="BC339" s="47"/>
      <c r="BD339" s="47"/>
      <c r="BE339" s="47"/>
      <c r="BF339" s="47"/>
    </row>
    <row r="340" spans="1:58" s="48" customFormat="1">
      <c r="A340" s="45"/>
      <c r="B340" s="45"/>
      <c r="C340" s="45"/>
      <c r="D340" s="46"/>
      <c r="E340" s="46"/>
      <c r="F340" s="46"/>
      <c r="G340" s="46"/>
      <c r="H340" s="46"/>
      <c r="I340" s="46"/>
      <c r="J340" s="46"/>
      <c r="K340" s="46"/>
      <c r="L340" s="46"/>
      <c r="M340" s="46"/>
      <c r="N340" s="46"/>
      <c r="O340" s="46"/>
      <c r="P340" s="46"/>
      <c r="Q340" s="46"/>
      <c r="R340" s="46"/>
      <c r="S340" s="46"/>
      <c r="T340" s="46"/>
      <c r="U340" s="46"/>
      <c r="V340" s="46"/>
      <c r="W340" s="46"/>
      <c r="X340" s="47"/>
      <c r="Y340" s="47"/>
      <c r="Z340" s="47"/>
      <c r="AA340" s="47"/>
      <c r="AB340" s="47"/>
      <c r="AC340" s="47"/>
      <c r="AD340" s="47"/>
      <c r="AE340" s="47"/>
      <c r="AF340" s="47"/>
      <c r="AG340" s="47"/>
      <c r="AH340" s="47"/>
      <c r="AI340" s="47"/>
      <c r="AJ340" s="47"/>
      <c r="AK340" s="47"/>
      <c r="AL340" s="47"/>
      <c r="AM340" s="47"/>
      <c r="AN340" s="47"/>
      <c r="AO340" s="47"/>
      <c r="AP340" s="47"/>
      <c r="AQ340" s="47"/>
      <c r="AR340" s="47"/>
      <c r="AS340" s="47"/>
      <c r="AT340" s="47"/>
      <c r="AU340" s="47"/>
      <c r="AV340" s="47"/>
      <c r="AW340" s="47"/>
      <c r="AX340" s="47"/>
      <c r="AY340" s="47"/>
      <c r="AZ340" s="47"/>
      <c r="BA340" s="47"/>
      <c r="BB340" s="47"/>
      <c r="BC340" s="47"/>
      <c r="BD340" s="47"/>
      <c r="BE340" s="47"/>
      <c r="BF340" s="47"/>
    </row>
    <row r="341" spans="1:58" s="48" customFormat="1">
      <c r="A341" s="45"/>
      <c r="B341" s="45"/>
      <c r="C341" s="45"/>
      <c r="D341" s="46"/>
      <c r="E341" s="46"/>
      <c r="F341" s="46"/>
      <c r="G341" s="46"/>
      <c r="H341" s="46"/>
      <c r="I341" s="46"/>
      <c r="J341" s="46"/>
      <c r="K341" s="46"/>
      <c r="L341" s="46"/>
      <c r="M341" s="46"/>
      <c r="N341" s="46"/>
      <c r="O341" s="46"/>
      <c r="P341" s="46"/>
      <c r="Q341" s="46"/>
      <c r="R341" s="46"/>
      <c r="S341" s="46"/>
      <c r="T341" s="46"/>
      <c r="U341" s="46"/>
      <c r="V341" s="46"/>
      <c r="W341" s="46"/>
      <c r="X341" s="47"/>
      <c r="Y341" s="47"/>
      <c r="Z341" s="47"/>
      <c r="AA341" s="47"/>
      <c r="AB341" s="47"/>
      <c r="AC341" s="47"/>
      <c r="AD341" s="47"/>
      <c r="AE341" s="47"/>
      <c r="AF341" s="47"/>
      <c r="AG341" s="47"/>
      <c r="AH341" s="47"/>
      <c r="AI341" s="47"/>
      <c r="AJ341" s="47"/>
      <c r="AK341" s="47"/>
      <c r="AL341" s="47"/>
      <c r="AM341" s="47"/>
      <c r="AN341" s="47"/>
      <c r="AO341" s="47"/>
      <c r="AP341" s="47"/>
      <c r="AQ341" s="47"/>
      <c r="AR341" s="47"/>
      <c r="AS341" s="47"/>
      <c r="AT341" s="47"/>
      <c r="AU341" s="47"/>
      <c r="AV341" s="47"/>
      <c r="AW341" s="47"/>
      <c r="AX341" s="47"/>
      <c r="AY341" s="47"/>
      <c r="AZ341" s="47"/>
      <c r="BA341" s="47"/>
      <c r="BB341" s="47"/>
      <c r="BC341" s="47"/>
      <c r="BD341" s="47"/>
      <c r="BE341" s="47"/>
      <c r="BF341" s="47"/>
    </row>
    <row r="342" spans="1:58" s="48" customFormat="1">
      <c r="A342" s="45"/>
      <c r="B342" s="45"/>
      <c r="C342" s="45"/>
      <c r="D342" s="46"/>
      <c r="E342" s="46"/>
      <c r="F342" s="46"/>
      <c r="G342" s="46"/>
      <c r="H342" s="46"/>
      <c r="I342" s="46"/>
      <c r="J342" s="46"/>
      <c r="K342" s="46"/>
      <c r="L342" s="46"/>
      <c r="M342" s="46"/>
      <c r="N342" s="46"/>
      <c r="O342" s="46"/>
      <c r="P342" s="46"/>
      <c r="Q342" s="46"/>
      <c r="R342" s="46"/>
      <c r="S342" s="46"/>
      <c r="T342" s="46"/>
      <c r="U342" s="46"/>
      <c r="V342" s="46"/>
      <c r="W342" s="46"/>
      <c r="X342" s="47"/>
      <c r="Y342" s="47"/>
      <c r="Z342" s="47"/>
      <c r="AA342" s="47"/>
      <c r="AB342" s="47"/>
      <c r="AC342" s="47"/>
      <c r="AD342" s="47"/>
      <c r="AE342" s="47"/>
      <c r="AF342" s="47"/>
      <c r="AG342" s="47"/>
      <c r="AH342" s="47"/>
      <c r="AI342" s="47"/>
      <c r="AJ342" s="47"/>
      <c r="AK342" s="47"/>
      <c r="AL342" s="47"/>
      <c r="AM342" s="47"/>
      <c r="AN342" s="47"/>
      <c r="AO342" s="47"/>
      <c r="AP342" s="47"/>
      <c r="AQ342" s="47"/>
      <c r="AR342" s="47"/>
      <c r="AS342" s="47"/>
      <c r="AT342" s="47"/>
      <c r="AU342" s="47"/>
      <c r="AV342" s="47"/>
      <c r="AW342" s="47"/>
      <c r="AX342" s="47"/>
      <c r="AY342" s="47"/>
      <c r="AZ342" s="47"/>
      <c r="BA342" s="47"/>
      <c r="BB342" s="47"/>
      <c r="BC342" s="47"/>
      <c r="BD342" s="47"/>
      <c r="BE342" s="47"/>
      <c r="BF342" s="47"/>
    </row>
    <row r="343" spans="1:58" s="48" customFormat="1">
      <c r="A343" s="45"/>
      <c r="B343" s="45"/>
      <c r="C343" s="45"/>
      <c r="D343" s="46"/>
      <c r="E343" s="46"/>
      <c r="F343" s="46"/>
      <c r="G343" s="46"/>
      <c r="H343" s="46"/>
      <c r="I343" s="46"/>
      <c r="J343" s="46"/>
      <c r="K343" s="46"/>
      <c r="L343" s="46"/>
      <c r="M343" s="46"/>
      <c r="N343" s="46"/>
      <c r="O343" s="46"/>
      <c r="P343" s="46"/>
      <c r="Q343" s="46"/>
      <c r="R343" s="46"/>
      <c r="S343" s="46"/>
      <c r="T343" s="46"/>
      <c r="U343" s="46"/>
      <c r="V343" s="46"/>
      <c r="W343" s="46"/>
      <c r="X343" s="47"/>
      <c r="Y343" s="47"/>
      <c r="Z343" s="47"/>
      <c r="AA343" s="47"/>
      <c r="AB343" s="47"/>
      <c r="AC343" s="47"/>
      <c r="AD343" s="47"/>
      <c r="AE343" s="47"/>
      <c r="AF343" s="47"/>
      <c r="AG343" s="47"/>
      <c r="AH343" s="47"/>
      <c r="AI343" s="47"/>
      <c r="AJ343" s="47"/>
      <c r="AK343" s="47"/>
      <c r="AL343" s="47"/>
      <c r="AM343" s="47"/>
      <c r="AN343" s="47"/>
      <c r="AO343" s="47"/>
      <c r="AP343" s="47"/>
      <c r="AQ343" s="47"/>
      <c r="AR343" s="47"/>
      <c r="AS343" s="47"/>
      <c r="AT343" s="47"/>
      <c r="AU343" s="47"/>
      <c r="AV343" s="47"/>
      <c r="AW343" s="47"/>
      <c r="AX343" s="47"/>
      <c r="AY343" s="47"/>
      <c r="AZ343" s="47"/>
      <c r="BA343" s="47"/>
      <c r="BB343" s="47"/>
      <c r="BC343" s="47"/>
      <c r="BD343" s="47"/>
      <c r="BE343" s="47"/>
      <c r="BF343" s="47"/>
    </row>
    <row r="344" spans="1:58" s="48" customFormat="1">
      <c r="A344" s="45"/>
      <c r="B344" s="45"/>
      <c r="C344" s="45"/>
      <c r="D344" s="46"/>
      <c r="E344" s="46"/>
      <c r="F344" s="46"/>
      <c r="G344" s="46"/>
      <c r="H344" s="46"/>
      <c r="I344" s="46"/>
      <c r="J344" s="46"/>
      <c r="K344" s="46"/>
      <c r="L344" s="46"/>
      <c r="M344" s="46"/>
      <c r="N344" s="46"/>
      <c r="O344" s="46"/>
      <c r="P344" s="46"/>
      <c r="Q344" s="46"/>
      <c r="R344" s="46"/>
      <c r="S344" s="46"/>
      <c r="T344" s="46"/>
      <c r="U344" s="46"/>
      <c r="V344" s="46"/>
      <c r="W344" s="46"/>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row>
    <row r="345" spans="1:58" s="48" customFormat="1">
      <c r="A345" s="45"/>
      <c r="B345" s="45"/>
      <c r="C345" s="45"/>
      <c r="D345" s="46"/>
      <c r="E345" s="46"/>
      <c r="F345" s="46"/>
      <c r="G345" s="46"/>
      <c r="H345" s="46"/>
      <c r="I345" s="46"/>
      <c r="J345" s="46"/>
      <c r="K345" s="46"/>
      <c r="L345" s="46"/>
      <c r="M345" s="46"/>
      <c r="N345" s="46"/>
      <c r="O345" s="46"/>
      <c r="P345" s="46"/>
      <c r="Q345" s="46"/>
      <c r="R345" s="46"/>
      <c r="S345" s="46"/>
      <c r="T345" s="46"/>
      <c r="U345" s="46"/>
      <c r="V345" s="46"/>
      <c r="W345" s="46"/>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row>
    <row r="346" spans="1:58" s="48" customFormat="1">
      <c r="A346" s="45"/>
      <c r="B346" s="45"/>
      <c r="C346" s="45"/>
      <c r="D346" s="46"/>
      <c r="E346" s="46"/>
      <c r="F346" s="46"/>
      <c r="G346" s="46"/>
      <c r="H346" s="46"/>
      <c r="I346" s="46"/>
      <c r="J346" s="46"/>
      <c r="K346" s="46"/>
      <c r="L346" s="46"/>
      <c r="M346" s="46"/>
      <c r="N346" s="46"/>
      <c r="O346" s="46"/>
      <c r="P346" s="46"/>
      <c r="Q346" s="46"/>
      <c r="R346" s="46"/>
      <c r="S346" s="46"/>
      <c r="T346" s="46"/>
      <c r="U346" s="46"/>
      <c r="V346" s="46"/>
      <c r="W346" s="46"/>
      <c r="X346" s="47"/>
      <c r="Y346" s="47"/>
      <c r="Z346" s="47"/>
      <c r="AA346" s="47"/>
      <c r="AB346" s="47"/>
      <c r="AC346" s="47"/>
      <c r="AD346" s="47"/>
      <c r="AE346" s="47"/>
      <c r="AF346" s="47"/>
      <c r="AG346" s="47"/>
      <c r="AH346" s="47"/>
      <c r="AI346" s="47"/>
      <c r="AJ346" s="47"/>
      <c r="AK346" s="47"/>
      <c r="AL346" s="47"/>
      <c r="AM346" s="47"/>
      <c r="AN346" s="47"/>
      <c r="AO346" s="47"/>
      <c r="AP346" s="47"/>
      <c r="AQ346" s="47"/>
      <c r="AR346" s="47"/>
      <c r="AS346" s="47"/>
      <c r="AT346" s="47"/>
      <c r="AU346" s="47"/>
      <c r="AV346" s="47"/>
      <c r="AW346" s="47"/>
      <c r="AX346" s="47"/>
      <c r="AY346" s="47"/>
      <c r="AZ346" s="47"/>
      <c r="BA346" s="47"/>
      <c r="BB346" s="47"/>
      <c r="BC346" s="47"/>
      <c r="BD346" s="47"/>
      <c r="BE346" s="47"/>
      <c r="BF346" s="47"/>
    </row>
    <row r="347" spans="1:58" s="48" customFormat="1">
      <c r="A347" s="45"/>
      <c r="B347" s="45"/>
      <c r="C347" s="45"/>
      <c r="D347" s="46"/>
      <c r="E347" s="46"/>
      <c r="F347" s="46"/>
      <c r="G347" s="46"/>
      <c r="H347" s="46"/>
      <c r="I347" s="46"/>
      <c r="J347" s="46"/>
      <c r="K347" s="46"/>
      <c r="L347" s="46"/>
      <c r="M347" s="46"/>
      <c r="N347" s="46"/>
      <c r="O347" s="46"/>
      <c r="P347" s="46"/>
      <c r="Q347" s="46"/>
      <c r="R347" s="46"/>
      <c r="S347" s="46"/>
      <c r="T347" s="46"/>
      <c r="U347" s="46"/>
      <c r="V347" s="46"/>
      <c r="W347" s="46"/>
      <c r="X347" s="47"/>
      <c r="Y347" s="47"/>
      <c r="Z347" s="47"/>
      <c r="AA347" s="47"/>
      <c r="AB347" s="47"/>
      <c r="AC347" s="47"/>
      <c r="AD347" s="47"/>
      <c r="AE347" s="47"/>
      <c r="AF347" s="47"/>
      <c r="AG347" s="47"/>
      <c r="AH347" s="47"/>
      <c r="AI347" s="47"/>
      <c r="AJ347" s="47"/>
      <c r="AK347" s="47"/>
      <c r="AL347" s="47"/>
      <c r="AM347" s="47"/>
      <c r="AN347" s="47"/>
      <c r="AO347" s="47"/>
      <c r="AP347" s="47"/>
      <c r="AQ347" s="47"/>
      <c r="AR347" s="47"/>
      <c r="AS347" s="47"/>
      <c r="AT347" s="47"/>
      <c r="AU347" s="47"/>
      <c r="AV347" s="47"/>
      <c r="AW347" s="47"/>
      <c r="AX347" s="47"/>
      <c r="AY347" s="47"/>
      <c r="AZ347" s="47"/>
      <c r="BA347" s="47"/>
      <c r="BB347" s="47"/>
      <c r="BC347" s="47"/>
      <c r="BD347" s="47"/>
      <c r="BE347" s="47"/>
      <c r="BF347" s="47"/>
    </row>
    <row r="348" spans="1:58" s="48" customFormat="1">
      <c r="A348" s="45"/>
      <c r="B348" s="45"/>
      <c r="C348" s="45"/>
      <c r="D348" s="46"/>
      <c r="E348" s="46"/>
      <c r="F348" s="46"/>
      <c r="G348" s="46"/>
      <c r="H348" s="46"/>
      <c r="I348" s="46"/>
      <c r="J348" s="46"/>
      <c r="K348" s="46"/>
      <c r="L348" s="46"/>
      <c r="M348" s="46"/>
      <c r="N348" s="46"/>
      <c r="O348" s="46"/>
      <c r="P348" s="46"/>
      <c r="Q348" s="46"/>
      <c r="R348" s="46"/>
      <c r="S348" s="46"/>
      <c r="T348" s="46"/>
      <c r="U348" s="46"/>
      <c r="V348" s="46"/>
      <c r="W348" s="46"/>
      <c r="X348" s="47"/>
      <c r="Y348" s="47"/>
      <c r="Z348" s="47"/>
      <c r="AA348" s="47"/>
      <c r="AB348" s="47"/>
      <c r="AC348" s="47"/>
      <c r="AD348" s="47"/>
      <c r="AE348" s="47"/>
      <c r="AF348" s="47"/>
      <c r="AG348" s="47"/>
      <c r="AH348" s="47"/>
      <c r="AI348" s="47"/>
      <c r="AJ348" s="47"/>
      <c r="AK348" s="47"/>
      <c r="AL348" s="47"/>
      <c r="AM348" s="47"/>
      <c r="AN348" s="47"/>
      <c r="AO348" s="47"/>
      <c r="AP348" s="47"/>
      <c r="AQ348" s="47"/>
      <c r="AR348" s="47"/>
      <c r="AS348" s="47"/>
      <c r="AT348" s="47"/>
      <c r="AU348" s="47"/>
      <c r="AV348" s="47"/>
      <c r="AW348" s="47"/>
      <c r="AX348" s="47"/>
      <c r="AY348" s="47"/>
      <c r="AZ348" s="47"/>
      <c r="BA348" s="47"/>
      <c r="BB348" s="47"/>
      <c r="BC348" s="47"/>
      <c r="BD348" s="47"/>
      <c r="BE348" s="47"/>
      <c r="BF348" s="47"/>
    </row>
    <row r="349" spans="1:58" s="48" customFormat="1">
      <c r="A349" s="45"/>
      <c r="B349" s="45"/>
      <c r="C349" s="45"/>
      <c r="D349" s="46"/>
      <c r="E349" s="46"/>
      <c r="F349" s="46"/>
      <c r="G349" s="46"/>
      <c r="H349" s="46"/>
      <c r="I349" s="46"/>
      <c r="J349" s="46"/>
      <c r="K349" s="46"/>
      <c r="L349" s="46"/>
      <c r="M349" s="46"/>
      <c r="N349" s="46"/>
      <c r="O349" s="46"/>
      <c r="P349" s="46"/>
      <c r="Q349" s="46"/>
      <c r="R349" s="46"/>
      <c r="S349" s="46"/>
      <c r="T349" s="46"/>
      <c r="U349" s="46"/>
      <c r="V349" s="46"/>
      <c r="W349" s="46"/>
      <c r="X349" s="47"/>
      <c r="Y349" s="47"/>
      <c r="Z349" s="47"/>
      <c r="AA349" s="47"/>
      <c r="AB349" s="47"/>
      <c r="AC349" s="47"/>
      <c r="AD349" s="47"/>
      <c r="AE349" s="47"/>
      <c r="AF349" s="47"/>
      <c r="AG349" s="47"/>
      <c r="AH349" s="47"/>
      <c r="AI349" s="47"/>
      <c r="AJ349" s="47"/>
      <c r="AK349" s="47"/>
      <c r="AL349" s="47"/>
      <c r="AM349" s="47"/>
      <c r="AN349" s="47"/>
      <c r="AO349" s="47"/>
      <c r="AP349" s="47"/>
      <c r="AQ349" s="47"/>
      <c r="AR349" s="47"/>
      <c r="AS349" s="47"/>
      <c r="AT349" s="47"/>
      <c r="AU349" s="47"/>
      <c r="AV349" s="47"/>
      <c r="AW349" s="47"/>
      <c r="AX349" s="47"/>
      <c r="AY349" s="47"/>
      <c r="AZ349" s="47"/>
      <c r="BA349" s="47"/>
      <c r="BB349" s="47"/>
      <c r="BC349" s="47"/>
      <c r="BD349" s="47"/>
      <c r="BE349" s="47"/>
      <c r="BF349" s="47"/>
    </row>
    <row r="350" spans="1:58" s="48" customFormat="1">
      <c r="A350" s="45"/>
      <c r="B350" s="45"/>
      <c r="C350" s="45"/>
      <c r="D350" s="46"/>
      <c r="E350" s="46"/>
      <c r="F350" s="46"/>
      <c r="G350" s="46"/>
      <c r="H350" s="46"/>
      <c r="I350" s="46"/>
      <c r="J350" s="46"/>
      <c r="K350" s="46"/>
      <c r="L350" s="46"/>
      <c r="M350" s="46"/>
      <c r="N350" s="46"/>
      <c r="O350" s="46"/>
      <c r="P350" s="46"/>
      <c r="Q350" s="46"/>
      <c r="R350" s="46"/>
      <c r="S350" s="46"/>
      <c r="T350" s="46"/>
      <c r="U350" s="46"/>
      <c r="V350" s="46"/>
      <c r="W350" s="46"/>
      <c r="X350" s="47"/>
      <c r="Y350" s="47"/>
      <c r="Z350" s="47"/>
      <c r="AA350" s="47"/>
      <c r="AB350" s="47"/>
      <c r="AC350" s="47"/>
      <c r="AD350" s="47"/>
      <c r="AE350" s="47"/>
      <c r="AF350" s="47"/>
      <c r="AG350" s="47"/>
      <c r="AH350" s="47"/>
      <c r="AI350" s="47"/>
      <c r="AJ350" s="47"/>
      <c r="AK350" s="47"/>
      <c r="AL350" s="47"/>
      <c r="AM350" s="47"/>
      <c r="AN350" s="47"/>
      <c r="AO350" s="47"/>
      <c r="AP350" s="47"/>
      <c r="AQ350" s="47"/>
      <c r="AR350" s="47"/>
      <c r="AS350" s="47"/>
      <c r="AT350" s="47"/>
      <c r="AU350" s="47"/>
      <c r="AV350" s="47"/>
      <c r="AW350" s="47"/>
      <c r="AX350" s="47"/>
      <c r="AY350" s="47"/>
      <c r="AZ350" s="47"/>
      <c r="BA350" s="47"/>
      <c r="BB350" s="47"/>
      <c r="BC350" s="47"/>
      <c r="BD350" s="47"/>
      <c r="BE350" s="47"/>
      <c r="BF350" s="47"/>
    </row>
    <row r="351" spans="1:58" s="48" customFormat="1">
      <c r="A351" s="45"/>
      <c r="B351" s="45"/>
      <c r="C351" s="45"/>
      <c r="D351" s="46"/>
      <c r="E351" s="46"/>
      <c r="F351" s="46"/>
      <c r="G351" s="46"/>
      <c r="H351" s="46"/>
      <c r="I351" s="46"/>
      <c r="J351" s="46"/>
      <c r="K351" s="46"/>
      <c r="L351" s="46"/>
      <c r="M351" s="46"/>
      <c r="N351" s="46"/>
      <c r="O351" s="46"/>
      <c r="P351" s="46"/>
      <c r="Q351" s="46"/>
      <c r="R351" s="46"/>
      <c r="S351" s="46"/>
      <c r="T351" s="46"/>
      <c r="U351" s="46"/>
      <c r="V351" s="46"/>
      <c r="W351" s="46"/>
      <c r="X351" s="47"/>
      <c r="Y351" s="47"/>
      <c r="Z351" s="47"/>
      <c r="AA351" s="47"/>
      <c r="AB351" s="47"/>
      <c r="AC351" s="47"/>
      <c r="AD351" s="47"/>
      <c r="AE351" s="47"/>
      <c r="AF351" s="47"/>
      <c r="AG351" s="47"/>
      <c r="AH351" s="47"/>
      <c r="AI351" s="47"/>
      <c r="AJ351" s="47"/>
      <c r="AK351" s="47"/>
      <c r="AL351" s="47"/>
      <c r="AM351" s="47"/>
      <c r="AN351" s="47"/>
      <c r="AO351" s="47"/>
      <c r="AP351" s="47"/>
      <c r="AQ351" s="47"/>
      <c r="AR351" s="47"/>
      <c r="AS351" s="47"/>
      <c r="AT351" s="47"/>
      <c r="AU351" s="47"/>
      <c r="AV351" s="47"/>
      <c r="AW351" s="47"/>
      <c r="AX351" s="47"/>
      <c r="AY351" s="47"/>
      <c r="AZ351" s="47"/>
      <c r="BA351" s="47"/>
      <c r="BB351" s="47"/>
      <c r="BC351" s="47"/>
      <c r="BD351" s="47"/>
      <c r="BE351" s="47"/>
      <c r="BF351" s="47"/>
    </row>
    <row r="352" spans="1:58" s="48" customFormat="1">
      <c r="A352" s="45"/>
      <c r="B352" s="45"/>
      <c r="C352" s="45"/>
      <c r="D352" s="46"/>
      <c r="E352" s="46"/>
      <c r="F352" s="46"/>
      <c r="G352" s="46"/>
      <c r="H352" s="46"/>
      <c r="I352" s="46"/>
      <c r="J352" s="46"/>
      <c r="K352" s="46"/>
      <c r="L352" s="46"/>
      <c r="M352" s="46"/>
      <c r="N352" s="46"/>
      <c r="O352" s="46"/>
      <c r="P352" s="46"/>
      <c r="Q352" s="46"/>
      <c r="R352" s="46"/>
      <c r="S352" s="46"/>
      <c r="T352" s="46"/>
      <c r="U352" s="46"/>
      <c r="V352" s="46"/>
      <c r="W352" s="46"/>
      <c r="X352" s="47"/>
      <c r="Y352" s="47"/>
      <c r="Z352" s="47"/>
      <c r="AA352" s="47"/>
      <c r="AB352" s="47"/>
      <c r="AC352" s="47"/>
      <c r="AD352" s="47"/>
      <c r="AE352" s="47"/>
      <c r="AF352" s="47"/>
      <c r="AG352" s="47"/>
      <c r="AH352" s="47"/>
      <c r="AI352" s="47"/>
      <c r="AJ352" s="47"/>
      <c r="AK352" s="47"/>
      <c r="AL352" s="47"/>
      <c r="AM352" s="47"/>
      <c r="AN352" s="47"/>
      <c r="AO352" s="47"/>
      <c r="AP352" s="47"/>
      <c r="AQ352" s="47"/>
      <c r="AR352" s="47"/>
      <c r="AS352" s="47"/>
      <c r="AT352" s="47"/>
      <c r="AU352" s="47"/>
      <c r="AV352" s="47"/>
      <c r="AW352" s="47"/>
      <c r="AX352" s="47"/>
      <c r="AY352" s="47"/>
      <c r="AZ352" s="47"/>
      <c r="BA352" s="47"/>
      <c r="BB352" s="47"/>
      <c r="BC352" s="47"/>
      <c r="BD352" s="47"/>
      <c r="BE352" s="47"/>
      <c r="BF352" s="47"/>
    </row>
    <row r="353" spans="1:58" s="48" customFormat="1">
      <c r="A353" s="45"/>
      <c r="B353" s="45"/>
      <c r="C353" s="45"/>
      <c r="D353" s="46"/>
      <c r="E353" s="46"/>
      <c r="F353" s="46"/>
      <c r="G353" s="46"/>
      <c r="H353" s="46"/>
      <c r="I353" s="46"/>
      <c r="J353" s="46"/>
      <c r="K353" s="46"/>
      <c r="L353" s="46"/>
      <c r="M353" s="46"/>
      <c r="N353" s="46"/>
      <c r="O353" s="46"/>
      <c r="P353" s="46"/>
      <c r="Q353" s="46"/>
      <c r="R353" s="46"/>
      <c r="S353" s="46"/>
      <c r="T353" s="46"/>
      <c r="U353" s="46"/>
      <c r="V353" s="46"/>
      <c r="W353" s="46"/>
      <c r="X353" s="47"/>
      <c r="Y353" s="47"/>
      <c r="Z353" s="47"/>
      <c r="AA353" s="47"/>
      <c r="AB353" s="47"/>
      <c r="AC353" s="47"/>
      <c r="AD353" s="47"/>
      <c r="AE353" s="47"/>
      <c r="AF353" s="47"/>
      <c r="AG353" s="47"/>
      <c r="AH353" s="47"/>
      <c r="AI353" s="47"/>
      <c r="AJ353" s="47"/>
      <c r="AK353" s="47"/>
      <c r="AL353" s="47"/>
      <c r="AM353" s="47"/>
      <c r="AN353" s="47"/>
      <c r="AO353" s="47"/>
      <c r="AP353" s="47"/>
      <c r="AQ353" s="47"/>
      <c r="AR353" s="47"/>
      <c r="AS353" s="47"/>
      <c r="AT353" s="47"/>
      <c r="AU353" s="47"/>
      <c r="AV353" s="47"/>
      <c r="AW353" s="47"/>
      <c r="AX353" s="47"/>
      <c r="AY353" s="47"/>
      <c r="AZ353" s="47"/>
      <c r="BA353" s="47"/>
      <c r="BB353" s="47"/>
      <c r="BC353" s="47"/>
      <c r="BD353" s="47"/>
      <c r="BE353" s="47"/>
      <c r="BF353" s="47"/>
    </row>
    <row r="354" spans="1:58" s="48" customFormat="1">
      <c r="A354" s="45"/>
      <c r="B354" s="45"/>
      <c r="C354" s="45"/>
      <c r="D354" s="46"/>
      <c r="E354" s="46"/>
      <c r="F354" s="46"/>
      <c r="G354" s="46"/>
      <c r="H354" s="46"/>
      <c r="I354" s="46"/>
      <c r="J354" s="46"/>
      <c r="K354" s="46"/>
      <c r="L354" s="46"/>
      <c r="M354" s="46"/>
      <c r="N354" s="46"/>
      <c r="O354" s="46"/>
      <c r="P354" s="46"/>
      <c r="Q354" s="46"/>
      <c r="R354" s="46"/>
      <c r="S354" s="46"/>
      <c r="T354" s="46"/>
      <c r="U354" s="46"/>
      <c r="V354" s="46"/>
      <c r="W354" s="46"/>
      <c r="X354" s="47"/>
      <c r="Y354" s="47"/>
      <c r="Z354" s="47"/>
      <c r="AA354" s="47"/>
      <c r="AB354" s="47"/>
      <c r="AC354" s="47"/>
      <c r="AD354" s="47"/>
      <c r="AE354" s="47"/>
      <c r="AF354" s="47"/>
      <c r="AG354" s="47"/>
      <c r="AH354" s="47"/>
      <c r="AI354" s="47"/>
      <c r="AJ354" s="47"/>
      <c r="AK354" s="47"/>
      <c r="AL354" s="47"/>
      <c r="AM354" s="47"/>
      <c r="AN354" s="47"/>
      <c r="AO354" s="47"/>
      <c r="AP354" s="47"/>
      <c r="AQ354" s="47"/>
      <c r="AR354" s="47"/>
      <c r="AS354" s="47"/>
      <c r="AT354" s="47"/>
      <c r="AU354" s="47"/>
      <c r="AV354" s="47"/>
      <c r="AW354" s="47"/>
      <c r="AX354" s="47"/>
      <c r="AY354" s="47"/>
      <c r="AZ354" s="47"/>
      <c r="BA354" s="47"/>
      <c r="BB354" s="47"/>
      <c r="BC354" s="47"/>
      <c r="BD354" s="47"/>
      <c r="BE354" s="47"/>
      <c r="BF354" s="47"/>
    </row>
    <row r="355" spans="1:58" s="48" customFormat="1">
      <c r="A355" s="45"/>
      <c r="B355" s="45"/>
      <c r="C355" s="45"/>
      <c r="D355" s="46"/>
      <c r="E355" s="46"/>
      <c r="F355" s="46"/>
      <c r="G355" s="46"/>
      <c r="H355" s="46"/>
      <c r="I355" s="46"/>
      <c r="J355" s="46"/>
      <c r="K355" s="46"/>
      <c r="L355" s="46"/>
      <c r="M355" s="46"/>
      <c r="N355" s="46"/>
      <c r="O355" s="46"/>
      <c r="P355" s="46"/>
      <c r="Q355" s="46"/>
      <c r="R355" s="46"/>
      <c r="S355" s="46"/>
      <c r="T355" s="46"/>
      <c r="U355" s="46"/>
      <c r="V355" s="46"/>
      <c r="W355" s="46"/>
      <c r="X355" s="47"/>
      <c r="Y355" s="47"/>
      <c r="Z355" s="47"/>
      <c r="AA355" s="47"/>
      <c r="AB355" s="47"/>
      <c r="AC355" s="47"/>
      <c r="AD355" s="47"/>
      <c r="AE355" s="47"/>
      <c r="AF355" s="47"/>
      <c r="AG355" s="47"/>
      <c r="AH355" s="47"/>
      <c r="AI355" s="47"/>
      <c r="AJ355" s="47"/>
      <c r="AK355" s="47"/>
      <c r="AL355" s="47"/>
      <c r="AM355" s="47"/>
      <c r="AN355" s="47"/>
      <c r="AO355" s="47"/>
      <c r="AP355" s="47"/>
      <c r="AQ355" s="47"/>
      <c r="AR355" s="47"/>
      <c r="AS355" s="47"/>
      <c r="AT355" s="47"/>
      <c r="AU355" s="47"/>
      <c r="AV355" s="47"/>
      <c r="AW355" s="47"/>
      <c r="AX355" s="47"/>
      <c r="AY355" s="47"/>
      <c r="AZ355" s="47"/>
      <c r="BA355" s="47"/>
      <c r="BB355" s="47"/>
      <c r="BC355" s="47"/>
      <c r="BD355" s="47"/>
      <c r="BE355" s="47"/>
      <c r="BF355" s="47"/>
    </row>
    <row r="356" spans="1:58" s="48" customFormat="1">
      <c r="A356" s="45"/>
      <c r="B356" s="45"/>
      <c r="C356" s="45"/>
      <c r="D356" s="46"/>
      <c r="E356" s="46"/>
      <c r="F356" s="46"/>
      <c r="G356" s="46"/>
      <c r="H356" s="46"/>
      <c r="I356" s="46"/>
      <c r="J356" s="46"/>
      <c r="K356" s="46"/>
      <c r="L356" s="46"/>
      <c r="M356" s="46"/>
      <c r="N356" s="46"/>
      <c r="O356" s="46"/>
      <c r="P356" s="46"/>
      <c r="Q356" s="46"/>
      <c r="R356" s="46"/>
      <c r="S356" s="46"/>
      <c r="T356" s="46"/>
      <c r="U356" s="46"/>
      <c r="V356" s="46"/>
      <c r="W356" s="46"/>
      <c r="X356" s="47"/>
      <c r="Y356" s="47"/>
      <c r="Z356" s="47"/>
      <c r="AA356" s="47"/>
      <c r="AB356" s="47"/>
      <c r="AC356" s="47"/>
      <c r="AD356" s="47"/>
      <c r="AE356" s="47"/>
      <c r="AF356" s="47"/>
      <c r="AG356" s="47"/>
      <c r="AH356" s="47"/>
      <c r="AI356" s="47"/>
      <c r="AJ356" s="47"/>
      <c r="AK356" s="47"/>
      <c r="AL356" s="47"/>
      <c r="AM356" s="47"/>
      <c r="AN356" s="47"/>
      <c r="AO356" s="47"/>
      <c r="AP356" s="47"/>
      <c r="AQ356" s="47"/>
      <c r="AR356" s="47"/>
      <c r="AS356" s="47"/>
      <c r="AT356" s="47"/>
      <c r="AU356" s="47"/>
      <c r="AV356" s="47"/>
      <c r="AW356" s="47"/>
      <c r="AX356" s="47"/>
      <c r="AY356" s="47"/>
      <c r="AZ356" s="47"/>
      <c r="BA356" s="47"/>
      <c r="BB356" s="47"/>
      <c r="BC356" s="47"/>
      <c r="BD356" s="47"/>
      <c r="BE356" s="47"/>
      <c r="BF356" s="47"/>
    </row>
    <row r="357" spans="1:58" s="48" customFormat="1">
      <c r="A357" s="45"/>
      <c r="B357" s="45"/>
      <c r="C357" s="45"/>
      <c r="D357" s="46"/>
      <c r="E357" s="46"/>
      <c r="F357" s="46"/>
      <c r="G357" s="46"/>
      <c r="H357" s="46"/>
      <c r="I357" s="46"/>
      <c r="J357" s="46"/>
      <c r="K357" s="46"/>
      <c r="L357" s="46"/>
      <c r="M357" s="46"/>
      <c r="N357" s="46"/>
      <c r="O357" s="46"/>
      <c r="P357" s="46"/>
      <c r="Q357" s="46"/>
      <c r="R357" s="46"/>
      <c r="S357" s="46"/>
      <c r="T357" s="46"/>
      <c r="U357" s="46"/>
      <c r="V357" s="46"/>
      <c r="W357" s="46"/>
      <c r="X357" s="47"/>
      <c r="Y357" s="47"/>
      <c r="Z357" s="47"/>
      <c r="AA357" s="47"/>
      <c r="AB357" s="47"/>
      <c r="AC357" s="47"/>
      <c r="AD357" s="47"/>
      <c r="AE357" s="47"/>
      <c r="AF357" s="47"/>
      <c r="AG357" s="47"/>
      <c r="AH357" s="47"/>
      <c r="AI357" s="47"/>
      <c r="AJ357" s="47"/>
      <c r="AK357" s="47"/>
      <c r="AL357" s="47"/>
      <c r="AM357" s="47"/>
      <c r="AN357" s="47"/>
      <c r="AO357" s="47"/>
      <c r="AP357" s="47"/>
      <c r="AQ357" s="47"/>
      <c r="AR357" s="47"/>
      <c r="AS357" s="47"/>
      <c r="AT357" s="47"/>
      <c r="AU357" s="47"/>
      <c r="AV357" s="47"/>
      <c r="AW357" s="47"/>
      <c r="AX357" s="47"/>
      <c r="AY357" s="47"/>
      <c r="AZ357" s="47"/>
      <c r="BA357" s="47"/>
      <c r="BB357" s="47"/>
      <c r="BC357" s="47"/>
      <c r="BD357" s="47"/>
      <c r="BE357" s="47"/>
      <c r="BF357" s="47"/>
    </row>
    <row r="358" spans="1:58" s="48" customFormat="1">
      <c r="A358" s="45"/>
      <c r="B358" s="45"/>
      <c r="C358" s="45"/>
      <c r="D358" s="46"/>
      <c r="E358" s="46"/>
      <c r="F358" s="46"/>
      <c r="G358" s="46"/>
      <c r="H358" s="46"/>
      <c r="I358" s="46"/>
      <c r="J358" s="46"/>
      <c r="K358" s="46"/>
      <c r="L358" s="46"/>
      <c r="M358" s="46"/>
      <c r="N358" s="46"/>
      <c r="O358" s="46"/>
      <c r="P358" s="46"/>
      <c r="Q358" s="46"/>
      <c r="R358" s="46"/>
      <c r="S358" s="46"/>
      <c r="T358" s="46"/>
      <c r="U358" s="46"/>
      <c r="V358" s="46"/>
      <c r="W358" s="46"/>
      <c r="X358" s="47"/>
      <c r="Y358" s="47"/>
      <c r="Z358" s="47"/>
      <c r="AA358" s="47"/>
      <c r="AB358" s="47"/>
      <c r="AC358" s="47"/>
      <c r="AD358" s="47"/>
      <c r="AE358" s="47"/>
      <c r="AF358" s="47"/>
      <c r="AG358" s="47"/>
      <c r="AH358" s="47"/>
      <c r="AI358" s="47"/>
      <c r="AJ358" s="47"/>
      <c r="AK358" s="47"/>
      <c r="AL358" s="47"/>
      <c r="AM358" s="47"/>
      <c r="AN358" s="47"/>
      <c r="AO358" s="47"/>
      <c r="AP358" s="47"/>
      <c r="AQ358" s="47"/>
      <c r="AR358" s="47"/>
      <c r="AS358" s="47"/>
      <c r="AT358" s="47"/>
      <c r="AU358" s="47"/>
      <c r="AV358" s="47"/>
      <c r="AW358" s="47"/>
      <c r="AX358" s="47"/>
      <c r="AY358" s="47"/>
      <c r="AZ358" s="47"/>
      <c r="BA358" s="47"/>
      <c r="BB358" s="47"/>
      <c r="BC358" s="47"/>
      <c r="BD358" s="47"/>
      <c r="BE358" s="47"/>
      <c r="BF358" s="47"/>
    </row>
    <row r="359" spans="1:58" s="48" customFormat="1">
      <c r="A359" s="45"/>
      <c r="B359" s="45"/>
      <c r="C359" s="45"/>
      <c r="D359" s="46"/>
      <c r="E359" s="46"/>
      <c r="F359" s="46"/>
      <c r="G359" s="46"/>
      <c r="H359" s="46"/>
      <c r="I359" s="46"/>
      <c r="J359" s="46"/>
      <c r="K359" s="46"/>
      <c r="L359" s="46"/>
      <c r="M359" s="46"/>
      <c r="N359" s="46"/>
      <c r="O359" s="46"/>
      <c r="P359" s="46"/>
      <c r="Q359" s="46"/>
      <c r="R359" s="46"/>
      <c r="S359" s="46"/>
      <c r="T359" s="46"/>
      <c r="U359" s="46"/>
      <c r="V359" s="46"/>
      <c r="W359" s="46"/>
      <c r="X359" s="47"/>
      <c r="Y359" s="47"/>
      <c r="Z359" s="47"/>
      <c r="AA359" s="47"/>
      <c r="AB359" s="47"/>
      <c r="AC359" s="47"/>
      <c r="AD359" s="47"/>
      <c r="AE359" s="47"/>
      <c r="AF359" s="47"/>
      <c r="AG359" s="47"/>
      <c r="AH359" s="47"/>
      <c r="AI359" s="47"/>
      <c r="AJ359" s="47"/>
      <c r="AK359" s="47"/>
      <c r="AL359" s="47"/>
      <c r="AM359" s="47"/>
      <c r="AN359" s="47"/>
      <c r="AO359" s="47"/>
      <c r="AP359" s="47"/>
      <c r="AQ359" s="47"/>
      <c r="AR359" s="47"/>
      <c r="AS359" s="47"/>
      <c r="AT359" s="47"/>
      <c r="AU359" s="47"/>
      <c r="AV359" s="47"/>
      <c r="AW359" s="47"/>
      <c r="AX359" s="47"/>
      <c r="AY359" s="47"/>
      <c r="AZ359" s="47"/>
      <c r="BA359" s="47"/>
      <c r="BB359" s="47"/>
      <c r="BC359" s="47"/>
      <c r="BD359" s="47"/>
      <c r="BE359" s="47"/>
      <c r="BF359" s="47"/>
    </row>
    <row r="360" spans="1:58" s="48" customFormat="1">
      <c r="A360" s="45"/>
      <c r="B360" s="45"/>
      <c r="C360" s="45"/>
      <c r="D360" s="46"/>
      <c r="E360" s="46"/>
      <c r="F360" s="46"/>
      <c r="G360" s="46"/>
      <c r="H360" s="46"/>
      <c r="I360" s="46"/>
      <c r="J360" s="46"/>
      <c r="K360" s="46"/>
      <c r="L360" s="46"/>
      <c r="M360" s="46"/>
      <c r="N360" s="46"/>
      <c r="O360" s="46"/>
      <c r="P360" s="46"/>
      <c r="Q360" s="46"/>
      <c r="R360" s="46"/>
      <c r="S360" s="46"/>
      <c r="T360" s="46"/>
      <c r="U360" s="46"/>
      <c r="V360" s="46"/>
      <c r="W360" s="46"/>
      <c r="X360" s="47"/>
      <c r="Y360" s="47"/>
      <c r="Z360" s="47"/>
      <c r="AA360" s="47"/>
      <c r="AB360" s="47"/>
      <c r="AC360" s="47"/>
      <c r="AD360" s="47"/>
      <c r="AE360" s="47"/>
      <c r="AF360" s="47"/>
      <c r="AG360" s="47"/>
      <c r="AH360" s="47"/>
      <c r="AI360" s="47"/>
      <c r="AJ360" s="47"/>
      <c r="AK360" s="47"/>
      <c r="AL360" s="47"/>
      <c r="AM360" s="47"/>
      <c r="AN360" s="47"/>
      <c r="AO360" s="47"/>
      <c r="AP360" s="47"/>
      <c r="AQ360" s="47"/>
      <c r="AR360" s="47"/>
      <c r="AS360" s="47"/>
      <c r="AT360" s="47"/>
      <c r="AU360" s="47"/>
      <c r="AV360" s="47"/>
      <c r="AW360" s="47"/>
      <c r="AX360" s="47"/>
      <c r="AY360" s="47"/>
      <c r="AZ360" s="47"/>
      <c r="BA360" s="47"/>
      <c r="BB360" s="47"/>
      <c r="BC360" s="47"/>
      <c r="BD360" s="47"/>
      <c r="BE360" s="47"/>
      <c r="BF360" s="47"/>
    </row>
    <row r="361" spans="1:58" s="48" customFormat="1">
      <c r="A361" s="45"/>
      <c r="B361" s="45"/>
      <c r="C361" s="45"/>
      <c r="D361" s="46"/>
      <c r="E361" s="46"/>
      <c r="F361" s="46"/>
      <c r="G361" s="46"/>
      <c r="H361" s="46"/>
      <c r="I361" s="46"/>
      <c r="J361" s="46"/>
      <c r="K361" s="46"/>
      <c r="L361" s="46"/>
      <c r="M361" s="46"/>
      <c r="N361" s="46"/>
      <c r="O361" s="46"/>
      <c r="P361" s="46"/>
      <c r="Q361" s="46"/>
      <c r="R361" s="46"/>
      <c r="S361" s="46"/>
      <c r="T361" s="46"/>
      <c r="U361" s="46"/>
      <c r="V361" s="46"/>
      <c r="W361" s="46"/>
      <c r="X361" s="47"/>
      <c r="Y361" s="47"/>
      <c r="Z361" s="47"/>
      <c r="AA361" s="47"/>
      <c r="AB361" s="47"/>
      <c r="AC361" s="47"/>
      <c r="AD361" s="47"/>
      <c r="AE361" s="47"/>
      <c r="AF361" s="47"/>
      <c r="AG361" s="47"/>
      <c r="AH361" s="47"/>
      <c r="AI361" s="47"/>
      <c r="AJ361" s="47"/>
      <c r="AK361" s="47"/>
      <c r="AL361" s="47"/>
      <c r="AM361" s="47"/>
      <c r="AN361" s="47"/>
      <c r="AO361" s="47"/>
      <c r="AP361" s="47"/>
      <c r="AQ361" s="47"/>
      <c r="AR361" s="47"/>
      <c r="AS361" s="47"/>
      <c r="AT361" s="47"/>
      <c r="AU361" s="47"/>
      <c r="AV361" s="47"/>
      <c r="AW361" s="47"/>
      <c r="AX361" s="47"/>
      <c r="AY361" s="47"/>
      <c r="AZ361" s="47"/>
      <c r="BA361" s="47"/>
      <c r="BB361" s="47"/>
      <c r="BC361" s="47"/>
      <c r="BD361" s="47"/>
      <c r="BE361" s="47"/>
      <c r="BF361" s="47"/>
    </row>
    <row r="362" spans="1:58" s="48" customFormat="1">
      <c r="A362" s="45"/>
      <c r="B362" s="45"/>
      <c r="C362" s="45"/>
      <c r="D362" s="46"/>
      <c r="E362" s="46"/>
      <c r="F362" s="46"/>
      <c r="G362" s="46"/>
      <c r="H362" s="46"/>
      <c r="I362" s="46"/>
      <c r="J362" s="46"/>
      <c r="K362" s="46"/>
      <c r="L362" s="46"/>
      <c r="M362" s="46"/>
      <c r="N362" s="46"/>
      <c r="O362" s="46"/>
      <c r="P362" s="46"/>
      <c r="Q362" s="46"/>
      <c r="R362" s="46"/>
      <c r="S362" s="46"/>
      <c r="T362" s="46"/>
      <c r="U362" s="46"/>
      <c r="V362" s="46"/>
      <c r="W362" s="46"/>
      <c r="X362" s="47"/>
      <c r="Y362" s="47"/>
      <c r="Z362" s="47"/>
      <c r="AA362" s="47"/>
      <c r="AB362" s="47"/>
      <c r="AC362" s="47"/>
      <c r="AD362" s="47"/>
      <c r="AE362" s="47"/>
      <c r="AF362" s="47"/>
      <c r="AG362" s="47"/>
      <c r="AH362" s="47"/>
      <c r="AI362" s="47"/>
      <c r="AJ362" s="47"/>
      <c r="AK362" s="47"/>
      <c r="AL362" s="47"/>
      <c r="AM362" s="47"/>
      <c r="AN362" s="47"/>
      <c r="AO362" s="47"/>
      <c r="AP362" s="47"/>
      <c r="AQ362" s="47"/>
      <c r="AR362" s="47"/>
      <c r="AS362" s="47"/>
      <c r="AT362" s="47"/>
      <c r="AU362" s="47"/>
      <c r="AV362" s="47"/>
      <c r="AW362" s="47"/>
      <c r="AX362" s="47"/>
      <c r="AY362" s="47"/>
      <c r="AZ362" s="47"/>
      <c r="BA362" s="47"/>
      <c r="BB362" s="47"/>
      <c r="BC362" s="47"/>
      <c r="BD362" s="47"/>
      <c r="BE362" s="47"/>
      <c r="BF362" s="47"/>
    </row>
    <row r="363" spans="1:58" s="48" customFormat="1">
      <c r="A363" s="45"/>
      <c r="B363" s="45"/>
      <c r="C363" s="45"/>
      <c r="D363" s="46"/>
      <c r="E363" s="46"/>
      <c r="F363" s="46"/>
      <c r="G363" s="46"/>
      <c r="H363" s="46"/>
      <c r="I363" s="46"/>
      <c r="J363" s="46"/>
      <c r="K363" s="46"/>
      <c r="L363" s="46"/>
      <c r="M363" s="46"/>
      <c r="N363" s="46"/>
      <c r="O363" s="46"/>
      <c r="P363" s="46"/>
      <c r="Q363" s="46"/>
      <c r="R363" s="46"/>
      <c r="S363" s="46"/>
      <c r="T363" s="46"/>
      <c r="U363" s="46"/>
      <c r="V363" s="46"/>
      <c r="W363" s="46"/>
      <c r="X363" s="47"/>
      <c r="Y363" s="47"/>
      <c r="Z363" s="47"/>
      <c r="AA363" s="47"/>
      <c r="AB363" s="47"/>
      <c r="AC363" s="47"/>
      <c r="AD363" s="47"/>
      <c r="AE363" s="47"/>
      <c r="AF363" s="47"/>
      <c r="AG363" s="47"/>
      <c r="AH363" s="47"/>
      <c r="AI363" s="47"/>
      <c r="AJ363" s="47"/>
      <c r="AK363" s="47"/>
      <c r="AL363" s="47"/>
      <c r="AM363" s="47"/>
      <c r="AN363" s="47"/>
      <c r="AO363" s="47"/>
      <c r="AP363" s="47"/>
      <c r="AQ363" s="47"/>
      <c r="AR363" s="47"/>
      <c r="AS363" s="47"/>
      <c r="AT363" s="47"/>
      <c r="AU363" s="47"/>
      <c r="AV363" s="47"/>
      <c r="AW363" s="47"/>
      <c r="AX363" s="47"/>
      <c r="AY363" s="47"/>
      <c r="AZ363" s="47"/>
      <c r="BA363" s="47"/>
      <c r="BB363" s="47"/>
      <c r="BC363" s="47"/>
      <c r="BD363" s="47"/>
      <c r="BE363" s="47"/>
      <c r="BF363" s="47"/>
    </row>
    <row r="364" spans="1:58" s="48" customFormat="1">
      <c r="A364" s="45"/>
      <c r="B364" s="45"/>
      <c r="C364" s="45"/>
      <c r="D364" s="46"/>
      <c r="E364" s="46"/>
      <c r="F364" s="46"/>
      <c r="G364" s="46"/>
      <c r="H364" s="46"/>
      <c r="I364" s="46"/>
      <c r="J364" s="46"/>
      <c r="K364" s="46"/>
      <c r="L364" s="46"/>
      <c r="M364" s="46"/>
      <c r="N364" s="46"/>
      <c r="O364" s="46"/>
      <c r="P364" s="46"/>
      <c r="Q364" s="46"/>
      <c r="R364" s="46"/>
      <c r="S364" s="46"/>
      <c r="T364" s="46"/>
      <c r="U364" s="46"/>
      <c r="V364" s="46"/>
      <c r="W364" s="46"/>
      <c r="X364" s="47"/>
      <c r="Y364" s="47"/>
      <c r="Z364" s="47"/>
      <c r="AA364" s="47"/>
      <c r="AB364" s="47"/>
      <c r="AC364" s="47"/>
      <c r="AD364" s="47"/>
      <c r="AE364" s="47"/>
      <c r="AF364" s="47"/>
      <c r="AG364" s="47"/>
      <c r="AH364" s="47"/>
      <c r="AI364" s="47"/>
      <c r="AJ364" s="47"/>
      <c r="AK364" s="47"/>
      <c r="AL364" s="47"/>
      <c r="AM364" s="47"/>
      <c r="AN364" s="47"/>
      <c r="AO364" s="47"/>
      <c r="AP364" s="47"/>
      <c r="AQ364" s="47"/>
      <c r="AR364" s="47"/>
      <c r="AS364" s="47"/>
      <c r="AT364" s="47"/>
      <c r="AU364" s="47"/>
      <c r="AV364" s="47"/>
      <c r="AW364" s="47"/>
      <c r="AX364" s="47"/>
      <c r="AY364" s="47"/>
      <c r="AZ364" s="47"/>
      <c r="BA364" s="47"/>
      <c r="BB364" s="47"/>
      <c r="BC364" s="47"/>
      <c r="BD364" s="47"/>
      <c r="BE364" s="47"/>
      <c r="BF364" s="47"/>
    </row>
    <row r="365" spans="1:58" s="48" customFormat="1">
      <c r="A365" s="45"/>
      <c r="B365" s="45"/>
      <c r="C365" s="45"/>
      <c r="D365" s="46"/>
      <c r="E365" s="46"/>
      <c r="F365" s="46"/>
      <c r="G365" s="46"/>
      <c r="H365" s="46"/>
      <c r="I365" s="46"/>
      <c r="J365" s="46"/>
      <c r="K365" s="46"/>
      <c r="L365" s="46"/>
      <c r="M365" s="46"/>
      <c r="N365" s="46"/>
      <c r="O365" s="46"/>
      <c r="P365" s="46"/>
      <c r="Q365" s="46"/>
      <c r="R365" s="46"/>
      <c r="S365" s="46"/>
      <c r="T365" s="46"/>
      <c r="U365" s="46"/>
      <c r="V365" s="46"/>
      <c r="W365" s="46"/>
      <c r="X365" s="47"/>
      <c r="Y365" s="47"/>
      <c r="Z365" s="47"/>
      <c r="AA365" s="47"/>
      <c r="AB365" s="47"/>
      <c r="AC365" s="47"/>
      <c r="AD365" s="47"/>
      <c r="AE365" s="47"/>
      <c r="AF365" s="47"/>
      <c r="AG365" s="47"/>
      <c r="AH365" s="47"/>
      <c r="AI365" s="47"/>
      <c r="AJ365" s="47"/>
      <c r="AK365" s="47"/>
      <c r="AL365" s="47"/>
      <c r="AM365" s="47"/>
      <c r="AN365" s="47"/>
      <c r="AO365" s="47"/>
      <c r="AP365" s="47"/>
      <c r="AQ365" s="47"/>
      <c r="AR365" s="47"/>
      <c r="AS365" s="47"/>
      <c r="AT365" s="47"/>
      <c r="AU365" s="47"/>
      <c r="AV365" s="47"/>
      <c r="AW365" s="47"/>
      <c r="AX365" s="47"/>
      <c r="AY365" s="47"/>
      <c r="AZ365" s="47"/>
      <c r="BA365" s="47"/>
      <c r="BB365" s="47"/>
      <c r="BC365" s="47"/>
      <c r="BD365" s="47"/>
      <c r="BE365" s="47"/>
      <c r="BF365" s="47"/>
    </row>
    <row r="366" spans="1:58" s="48" customFormat="1">
      <c r="A366" s="45"/>
      <c r="B366" s="45"/>
      <c r="C366" s="45"/>
      <c r="D366" s="46"/>
      <c r="E366" s="46"/>
      <c r="F366" s="46"/>
      <c r="G366" s="46"/>
      <c r="H366" s="46"/>
      <c r="I366" s="46"/>
      <c r="J366" s="46"/>
      <c r="K366" s="46"/>
      <c r="L366" s="46"/>
      <c r="M366" s="46"/>
      <c r="N366" s="46"/>
      <c r="O366" s="46"/>
      <c r="P366" s="46"/>
      <c r="Q366" s="46"/>
      <c r="R366" s="46"/>
      <c r="S366" s="46"/>
      <c r="T366" s="46"/>
      <c r="U366" s="46"/>
      <c r="V366" s="46"/>
      <c r="W366" s="46"/>
      <c r="X366" s="47"/>
      <c r="Y366" s="47"/>
      <c r="Z366" s="47"/>
      <c r="AA366" s="47"/>
      <c r="AB366" s="47"/>
      <c r="AC366" s="47"/>
      <c r="AD366" s="47"/>
      <c r="AE366" s="47"/>
      <c r="AF366" s="47"/>
      <c r="AG366" s="47"/>
      <c r="AH366" s="47"/>
      <c r="AI366" s="47"/>
      <c r="AJ366" s="47"/>
      <c r="AK366" s="47"/>
      <c r="AL366" s="47"/>
      <c r="AM366" s="47"/>
      <c r="AN366" s="47"/>
      <c r="AO366" s="47"/>
      <c r="AP366" s="47"/>
      <c r="AQ366" s="47"/>
      <c r="AR366" s="47"/>
      <c r="AS366" s="47"/>
      <c r="AT366" s="47"/>
      <c r="AU366" s="47"/>
      <c r="AV366" s="47"/>
      <c r="AW366" s="47"/>
      <c r="AX366" s="47"/>
      <c r="AY366" s="47"/>
      <c r="AZ366" s="47"/>
      <c r="BA366" s="47"/>
      <c r="BB366" s="47"/>
      <c r="BC366" s="47"/>
      <c r="BD366" s="47"/>
      <c r="BE366" s="47"/>
      <c r="BF366" s="47"/>
    </row>
    <row r="367" spans="1:58" s="48" customFormat="1">
      <c r="A367" s="45"/>
      <c r="B367" s="45"/>
      <c r="C367" s="45"/>
      <c r="D367" s="46"/>
      <c r="E367" s="46"/>
      <c r="F367" s="46"/>
      <c r="G367" s="46"/>
      <c r="H367" s="46"/>
      <c r="I367" s="46"/>
      <c r="J367" s="46"/>
      <c r="K367" s="46"/>
      <c r="L367" s="46"/>
      <c r="M367" s="46"/>
      <c r="N367" s="46"/>
      <c r="O367" s="46"/>
      <c r="P367" s="46"/>
      <c r="Q367" s="46"/>
      <c r="R367" s="46"/>
      <c r="S367" s="46"/>
      <c r="T367" s="46"/>
      <c r="U367" s="46"/>
      <c r="V367" s="46"/>
      <c r="W367" s="46"/>
      <c r="X367" s="47"/>
      <c r="Y367" s="47"/>
      <c r="Z367" s="47"/>
      <c r="AA367" s="47"/>
      <c r="AB367" s="47"/>
      <c r="AC367" s="47"/>
      <c r="AD367" s="47"/>
      <c r="AE367" s="47"/>
      <c r="AF367" s="47"/>
      <c r="AG367" s="47"/>
      <c r="AH367" s="47"/>
      <c r="AI367" s="47"/>
      <c r="AJ367" s="47"/>
      <c r="AK367" s="47"/>
      <c r="AL367" s="47"/>
      <c r="AM367" s="47"/>
      <c r="AN367" s="47"/>
      <c r="AO367" s="47"/>
      <c r="AP367" s="47"/>
      <c r="AQ367" s="47"/>
      <c r="AR367" s="47"/>
      <c r="AS367" s="47"/>
      <c r="AT367" s="47"/>
      <c r="AU367" s="47"/>
      <c r="AV367" s="47"/>
      <c r="AW367" s="47"/>
      <c r="AX367" s="47"/>
      <c r="AY367" s="47"/>
      <c r="AZ367" s="47"/>
      <c r="BA367" s="47"/>
      <c r="BB367" s="47"/>
      <c r="BC367" s="47"/>
      <c r="BD367" s="47"/>
      <c r="BE367" s="47"/>
      <c r="BF367" s="47"/>
    </row>
    <row r="368" spans="1:58" s="48" customFormat="1">
      <c r="A368" s="45"/>
      <c r="B368" s="45"/>
      <c r="C368" s="45"/>
      <c r="D368" s="46"/>
      <c r="E368" s="46"/>
      <c r="F368" s="46"/>
      <c r="G368" s="46"/>
      <c r="H368" s="46"/>
      <c r="I368" s="46"/>
      <c r="J368" s="46"/>
      <c r="K368" s="46"/>
      <c r="L368" s="46"/>
      <c r="M368" s="46"/>
      <c r="N368" s="46"/>
      <c r="O368" s="46"/>
      <c r="P368" s="46"/>
      <c r="Q368" s="46"/>
      <c r="R368" s="46"/>
      <c r="S368" s="46"/>
      <c r="T368" s="46"/>
      <c r="U368" s="46"/>
      <c r="V368" s="46"/>
      <c r="W368" s="46"/>
      <c r="X368" s="47"/>
      <c r="Y368" s="47"/>
      <c r="Z368" s="47"/>
      <c r="AA368" s="47"/>
      <c r="AB368" s="47"/>
      <c r="AC368" s="47"/>
      <c r="AD368" s="47"/>
      <c r="AE368" s="47"/>
      <c r="AF368" s="47"/>
      <c r="AG368" s="47"/>
      <c r="AH368" s="47"/>
      <c r="AI368" s="47"/>
      <c r="AJ368" s="47"/>
      <c r="AK368" s="47"/>
      <c r="AL368" s="47"/>
      <c r="AM368" s="47"/>
      <c r="AN368" s="47"/>
      <c r="AO368" s="47"/>
      <c r="AP368" s="47"/>
      <c r="AQ368" s="47"/>
      <c r="AR368" s="47"/>
      <c r="AS368" s="47"/>
      <c r="AT368" s="47"/>
      <c r="AU368" s="47"/>
      <c r="AV368" s="47"/>
      <c r="AW368" s="47"/>
      <c r="AX368" s="47"/>
      <c r="AY368" s="47"/>
      <c r="AZ368" s="47"/>
      <c r="BA368" s="47"/>
      <c r="BB368" s="47"/>
      <c r="BC368" s="47"/>
      <c r="BD368" s="47"/>
      <c r="BE368" s="47"/>
      <c r="BF368" s="47"/>
    </row>
    <row r="369" spans="1:58" s="48" customFormat="1">
      <c r="A369" s="45"/>
      <c r="B369" s="45"/>
      <c r="C369" s="45"/>
      <c r="D369" s="46"/>
      <c r="E369" s="46"/>
      <c r="F369" s="46"/>
      <c r="G369" s="46"/>
      <c r="H369" s="46"/>
      <c r="I369" s="46"/>
      <c r="J369" s="46"/>
      <c r="K369" s="46"/>
      <c r="L369" s="46"/>
      <c r="M369" s="46"/>
      <c r="N369" s="46"/>
      <c r="O369" s="46"/>
      <c r="P369" s="46"/>
      <c r="Q369" s="46"/>
      <c r="R369" s="46"/>
      <c r="S369" s="46"/>
      <c r="T369" s="46"/>
      <c r="U369" s="46"/>
      <c r="V369" s="46"/>
      <c r="W369" s="46"/>
      <c r="X369" s="47"/>
      <c r="Y369" s="47"/>
      <c r="Z369" s="47"/>
      <c r="AA369" s="47"/>
      <c r="AB369" s="47"/>
      <c r="AC369" s="47"/>
      <c r="AD369" s="47"/>
      <c r="AE369" s="47"/>
      <c r="AF369" s="47"/>
      <c r="AG369" s="47"/>
      <c r="AH369" s="47"/>
      <c r="AI369" s="47"/>
      <c r="AJ369" s="47"/>
      <c r="AK369" s="47"/>
      <c r="AL369" s="47"/>
      <c r="AM369" s="47"/>
      <c r="AN369" s="47"/>
      <c r="AO369" s="47"/>
      <c r="AP369" s="47"/>
      <c r="AQ369" s="47"/>
      <c r="AR369" s="47"/>
      <c r="AS369" s="47"/>
      <c r="AT369" s="47"/>
      <c r="AU369" s="47"/>
      <c r="AV369" s="47"/>
      <c r="AW369" s="47"/>
      <c r="AX369" s="47"/>
      <c r="AY369" s="47"/>
      <c r="AZ369" s="47"/>
      <c r="BA369" s="47"/>
      <c r="BB369" s="47"/>
      <c r="BC369" s="47"/>
      <c r="BD369" s="47"/>
      <c r="BE369" s="47"/>
      <c r="BF369" s="47"/>
    </row>
    <row r="370" spans="1:58" s="48" customFormat="1">
      <c r="A370" s="45"/>
      <c r="B370" s="45"/>
      <c r="C370" s="45"/>
      <c r="D370" s="46"/>
      <c r="E370" s="46"/>
      <c r="F370" s="46"/>
      <c r="G370" s="46"/>
      <c r="H370" s="46"/>
      <c r="I370" s="46"/>
      <c r="J370" s="46"/>
      <c r="K370" s="46"/>
      <c r="L370" s="46"/>
      <c r="M370" s="46"/>
      <c r="N370" s="46"/>
      <c r="O370" s="46"/>
      <c r="P370" s="46"/>
      <c r="Q370" s="46"/>
      <c r="R370" s="46"/>
      <c r="S370" s="46"/>
      <c r="T370" s="46"/>
      <c r="U370" s="46"/>
      <c r="V370" s="46"/>
      <c r="W370" s="46"/>
      <c r="X370" s="47"/>
      <c r="Y370" s="47"/>
      <c r="Z370" s="47"/>
      <c r="AA370" s="47"/>
      <c r="AB370" s="47"/>
      <c r="AC370" s="47"/>
      <c r="AD370" s="47"/>
      <c r="AE370" s="47"/>
      <c r="AF370" s="47"/>
      <c r="AG370" s="47"/>
      <c r="AH370" s="47"/>
      <c r="AI370" s="47"/>
      <c r="AJ370" s="47"/>
      <c r="AK370" s="47"/>
      <c r="AL370" s="47"/>
      <c r="AM370" s="47"/>
      <c r="AN370" s="47"/>
      <c r="AO370" s="47"/>
      <c r="AP370" s="47"/>
      <c r="AQ370" s="47"/>
      <c r="AR370" s="47"/>
      <c r="AS370" s="47"/>
      <c r="AT370" s="47"/>
      <c r="AU370" s="47"/>
      <c r="AV370" s="47"/>
      <c r="AW370" s="47"/>
      <c r="AX370" s="47"/>
      <c r="AY370" s="47"/>
      <c r="AZ370" s="47"/>
      <c r="BA370" s="47"/>
      <c r="BB370" s="47"/>
      <c r="BC370" s="47"/>
      <c r="BD370" s="47"/>
      <c r="BE370" s="47"/>
      <c r="BF370" s="47"/>
    </row>
    <row r="371" spans="1:58" s="48" customFormat="1">
      <c r="A371" s="45"/>
      <c r="B371" s="45"/>
      <c r="C371" s="45"/>
      <c r="D371" s="46"/>
      <c r="E371" s="46"/>
      <c r="F371" s="46"/>
      <c r="G371" s="46"/>
      <c r="H371" s="46"/>
      <c r="I371" s="46"/>
      <c r="J371" s="46"/>
      <c r="K371" s="46"/>
      <c r="L371" s="46"/>
      <c r="M371" s="46"/>
      <c r="N371" s="46"/>
      <c r="O371" s="46"/>
      <c r="P371" s="46"/>
      <c r="Q371" s="46"/>
      <c r="R371" s="46"/>
      <c r="S371" s="46"/>
      <c r="T371" s="46"/>
      <c r="U371" s="46"/>
      <c r="V371" s="46"/>
      <c r="W371" s="46"/>
      <c r="X371" s="47"/>
      <c r="Y371" s="47"/>
      <c r="Z371" s="47"/>
      <c r="AA371" s="47"/>
      <c r="AB371" s="47"/>
      <c r="AC371" s="47"/>
      <c r="AD371" s="47"/>
      <c r="AE371" s="47"/>
      <c r="AF371" s="47"/>
      <c r="AG371" s="47"/>
      <c r="AH371" s="47"/>
      <c r="AI371" s="47"/>
      <c r="AJ371" s="47"/>
      <c r="AK371" s="47"/>
      <c r="AL371" s="47"/>
      <c r="AM371" s="47"/>
      <c r="AN371" s="47"/>
      <c r="AO371" s="47"/>
      <c r="AP371" s="47"/>
      <c r="AQ371" s="47"/>
      <c r="AR371" s="47"/>
      <c r="AS371" s="47"/>
      <c r="AT371" s="47"/>
      <c r="AU371" s="47"/>
      <c r="AV371" s="47"/>
      <c r="AW371" s="47"/>
      <c r="AX371" s="47"/>
      <c r="AY371" s="47"/>
      <c r="AZ371" s="47"/>
      <c r="BA371" s="47"/>
      <c r="BB371" s="47"/>
      <c r="BC371" s="47"/>
      <c r="BD371" s="47"/>
      <c r="BE371" s="47"/>
      <c r="BF371" s="47"/>
    </row>
    <row r="372" spans="1:58" s="48" customFormat="1">
      <c r="A372" s="45"/>
      <c r="B372" s="45"/>
      <c r="C372" s="45"/>
      <c r="D372" s="46"/>
      <c r="E372" s="46"/>
      <c r="F372" s="46"/>
      <c r="G372" s="46"/>
      <c r="H372" s="46"/>
      <c r="I372" s="46"/>
      <c r="J372" s="46"/>
      <c r="K372" s="46"/>
      <c r="L372" s="46"/>
      <c r="M372" s="46"/>
      <c r="N372" s="46"/>
      <c r="O372" s="46"/>
      <c r="P372" s="46"/>
      <c r="Q372" s="46"/>
      <c r="R372" s="46"/>
      <c r="S372" s="46"/>
      <c r="T372" s="46"/>
      <c r="U372" s="46"/>
      <c r="V372" s="46"/>
      <c r="W372" s="46"/>
      <c r="X372" s="47"/>
      <c r="Y372" s="47"/>
      <c r="Z372" s="47"/>
      <c r="AA372" s="47"/>
      <c r="AB372" s="47"/>
      <c r="AC372" s="47"/>
      <c r="AD372" s="47"/>
      <c r="AE372" s="47"/>
      <c r="AF372" s="47"/>
      <c r="AG372" s="47"/>
      <c r="AH372" s="47"/>
      <c r="AI372" s="47"/>
      <c r="AJ372" s="47"/>
      <c r="AK372" s="47"/>
      <c r="AL372" s="47"/>
      <c r="AM372" s="47"/>
      <c r="AN372" s="47"/>
      <c r="AO372" s="47"/>
      <c r="AP372" s="47"/>
      <c r="AQ372" s="47"/>
      <c r="AR372" s="47"/>
      <c r="AS372" s="47"/>
      <c r="AT372" s="47"/>
      <c r="AU372" s="47"/>
      <c r="AV372" s="47"/>
      <c r="AW372" s="47"/>
      <c r="AX372" s="47"/>
      <c r="AY372" s="47"/>
      <c r="AZ372" s="47"/>
      <c r="BA372" s="47"/>
      <c r="BB372" s="47"/>
      <c r="BC372" s="47"/>
      <c r="BD372" s="47"/>
      <c r="BE372" s="47"/>
      <c r="BF372" s="47"/>
    </row>
    <row r="373" spans="1:58" s="48" customFormat="1">
      <c r="A373" s="45"/>
      <c r="B373" s="45"/>
      <c r="C373" s="45"/>
      <c r="D373" s="46"/>
      <c r="E373" s="46"/>
      <c r="F373" s="46"/>
      <c r="G373" s="46"/>
      <c r="H373" s="46"/>
      <c r="I373" s="46"/>
      <c r="J373" s="46"/>
      <c r="K373" s="46"/>
      <c r="L373" s="46"/>
      <c r="M373" s="46"/>
      <c r="N373" s="46"/>
      <c r="O373" s="46"/>
      <c r="P373" s="46"/>
      <c r="Q373" s="46"/>
      <c r="R373" s="46"/>
      <c r="S373" s="46"/>
      <c r="T373" s="46"/>
      <c r="U373" s="46"/>
      <c r="V373" s="46"/>
      <c r="W373" s="46"/>
      <c r="X373" s="47"/>
      <c r="Y373" s="47"/>
      <c r="Z373" s="47"/>
      <c r="AA373" s="47"/>
      <c r="AB373" s="47"/>
      <c r="AC373" s="47"/>
      <c r="AD373" s="47"/>
      <c r="AE373" s="47"/>
      <c r="AF373" s="47"/>
      <c r="AG373" s="47"/>
      <c r="AH373" s="47"/>
      <c r="AI373" s="47"/>
      <c r="AJ373" s="47"/>
      <c r="AK373" s="47"/>
      <c r="AL373" s="47"/>
      <c r="AM373" s="47"/>
      <c r="AN373" s="47"/>
      <c r="AO373" s="47"/>
      <c r="AP373" s="47"/>
      <c r="AQ373" s="47"/>
      <c r="AR373" s="47"/>
      <c r="AS373" s="47"/>
      <c r="AT373" s="47"/>
      <c r="AU373" s="47"/>
      <c r="AV373" s="47"/>
      <c r="AW373" s="47"/>
      <c r="AX373" s="47"/>
      <c r="AY373" s="47"/>
      <c r="AZ373" s="47"/>
      <c r="BA373" s="47"/>
      <c r="BB373" s="47"/>
      <c r="BC373" s="47"/>
      <c r="BD373" s="47"/>
      <c r="BE373" s="47"/>
      <c r="BF373" s="47"/>
    </row>
    <row r="374" spans="1:58" s="48" customFormat="1">
      <c r="A374" s="45"/>
      <c r="B374" s="45"/>
      <c r="C374" s="45"/>
      <c r="D374" s="46"/>
      <c r="E374" s="46"/>
      <c r="F374" s="46"/>
      <c r="G374" s="46"/>
      <c r="H374" s="46"/>
      <c r="I374" s="46"/>
      <c r="J374" s="46"/>
      <c r="K374" s="46"/>
      <c r="L374" s="46"/>
      <c r="M374" s="46"/>
      <c r="N374" s="46"/>
      <c r="O374" s="46"/>
      <c r="P374" s="46"/>
      <c r="Q374" s="46"/>
      <c r="R374" s="46"/>
      <c r="S374" s="46"/>
      <c r="T374" s="46"/>
      <c r="U374" s="46"/>
      <c r="V374" s="46"/>
      <c r="W374" s="46"/>
      <c r="X374" s="47"/>
      <c r="Y374" s="47"/>
      <c r="Z374" s="47"/>
      <c r="AA374" s="47"/>
      <c r="AB374" s="47"/>
      <c r="AC374" s="47"/>
      <c r="AD374" s="47"/>
      <c r="AE374" s="47"/>
      <c r="AF374" s="47"/>
      <c r="AG374" s="47"/>
      <c r="AH374" s="47"/>
      <c r="AI374" s="47"/>
      <c r="AJ374" s="47"/>
      <c r="AK374" s="47"/>
      <c r="AL374" s="47"/>
      <c r="AM374" s="47"/>
      <c r="AN374" s="47"/>
      <c r="AO374" s="47"/>
      <c r="AP374" s="47"/>
      <c r="AQ374" s="47"/>
      <c r="AR374" s="47"/>
      <c r="AS374" s="47"/>
      <c r="AT374" s="47"/>
      <c r="AU374" s="47"/>
      <c r="AV374" s="47"/>
      <c r="AW374" s="47"/>
      <c r="AX374" s="47"/>
      <c r="AY374" s="47"/>
      <c r="AZ374" s="47"/>
      <c r="BA374" s="47"/>
      <c r="BB374" s="47"/>
      <c r="BC374" s="47"/>
      <c r="BD374" s="47"/>
      <c r="BE374" s="47"/>
      <c r="BF374" s="47"/>
    </row>
    <row r="375" spans="1:58" s="48" customFormat="1">
      <c r="A375" s="45"/>
      <c r="B375" s="45"/>
      <c r="C375" s="45"/>
      <c r="D375" s="46"/>
      <c r="E375" s="46"/>
      <c r="F375" s="46"/>
      <c r="G375" s="46"/>
      <c r="H375" s="46"/>
      <c r="I375" s="46"/>
      <c r="J375" s="46"/>
      <c r="K375" s="46"/>
      <c r="L375" s="46"/>
      <c r="M375" s="46"/>
      <c r="N375" s="46"/>
      <c r="O375" s="46"/>
      <c r="P375" s="46"/>
      <c r="Q375" s="46"/>
      <c r="R375" s="46"/>
      <c r="S375" s="46"/>
      <c r="T375" s="46"/>
      <c r="U375" s="46"/>
      <c r="V375" s="46"/>
      <c r="W375" s="46"/>
      <c r="X375" s="47"/>
      <c r="Y375" s="47"/>
      <c r="Z375" s="47"/>
      <c r="AA375" s="47"/>
      <c r="AB375" s="47"/>
      <c r="AC375" s="47"/>
      <c r="AD375" s="47"/>
      <c r="AE375" s="47"/>
      <c r="AF375" s="47"/>
      <c r="AG375" s="47"/>
      <c r="AH375" s="47"/>
      <c r="AI375" s="47"/>
      <c r="AJ375" s="47"/>
      <c r="AK375" s="47"/>
      <c r="AL375" s="47"/>
      <c r="AM375" s="47"/>
      <c r="AN375" s="47"/>
      <c r="AO375" s="47"/>
      <c r="AP375" s="47"/>
      <c r="AQ375" s="47"/>
      <c r="AR375" s="47"/>
      <c r="AS375" s="47"/>
      <c r="AT375" s="47"/>
      <c r="AU375" s="47"/>
      <c r="AV375" s="47"/>
      <c r="AW375" s="47"/>
      <c r="AX375" s="47"/>
      <c r="AY375" s="47"/>
      <c r="AZ375" s="47"/>
      <c r="BA375" s="47"/>
      <c r="BB375" s="47"/>
      <c r="BC375" s="47"/>
      <c r="BD375" s="47"/>
      <c r="BE375" s="47"/>
      <c r="BF375" s="47"/>
    </row>
    <row r="376" spans="1:58" s="48" customFormat="1">
      <c r="A376" s="45"/>
      <c r="B376" s="45"/>
      <c r="C376" s="45"/>
      <c r="D376" s="46"/>
      <c r="E376" s="46"/>
      <c r="F376" s="46"/>
      <c r="G376" s="46"/>
      <c r="H376" s="46"/>
      <c r="I376" s="46"/>
      <c r="J376" s="46"/>
      <c r="K376" s="46"/>
      <c r="L376" s="46"/>
      <c r="M376" s="46"/>
      <c r="N376" s="46"/>
      <c r="O376" s="46"/>
      <c r="P376" s="46"/>
      <c r="Q376" s="46"/>
      <c r="R376" s="46"/>
      <c r="S376" s="46"/>
      <c r="T376" s="46"/>
      <c r="U376" s="46"/>
      <c r="V376" s="46"/>
      <c r="W376" s="46"/>
      <c r="X376" s="47"/>
      <c r="Y376" s="47"/>
      <c r="Z376" s="47"/>
      <c r="AA376" s="47"/>
      <c r="AB376" s="47"/>
      <c r="AC376" s="47"/>
      <c r="AD376" s="47"/>
      <c r="AE376" s="47"/>
      <c r="AF376" s="47"/>
      <c r="AG376" s="47"/>
      <c r="AH376" s="47"/>
      <c r="AI376" s="47"/>
      <c r="AJ376" s="47"/>
      <c r="AK376" s="47"/>
      <c r="AL376" s="47"/>
      <c r="AM376" s="47"/>
      <c r="AN376" s="47"/>
      <c r="AO376" s="47"/>
      <c r="AP376" s="47"/>
      <c r="AQ376" s="47"/>
      <c r="AR376" s="47"/>
      <c r="AS376" s="47"/>
      <c r="AT376" s="47"/>
      <c r="AU376" s="47"/>
      <c r="AV376" s="47"/>
      <c r="AW376" s="47"/>
      <c r="AX376" s="47"/>
      <c r="AY376" s="47"/>
      <c r="AZ376" s="47"/>
      <c r="BA376" s="47"/>
      <c r="BB376" s="47"/>
      <c r="BC376" s="47"/>
      <c r="BD376" s="47"/>
      <c r="BE376" s="47"/>
      <c r="BF376" s="47"/>
    </row>
  </sheetData>
  <pageMargins left="0.7" right="0.7" top="0.78740157499999996" bottom="0.78740157499999996"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336F6-3A27-471C-8387-96348BB671A7}">
  <dimension ref="A1:AF94"/>
  <sheetViews>
    <sheetView zoomScale="61" zoomScaleNormal="50" workbookViewId="0">
      <selection activeCell="R1" sqref="R1:S1"/>
    </sheetView>
  </sheetViews>
  <sheetFormatPr baseColWidth="10" defaultRowHeight="14.25"/>
  <cols>
    <col min="1" max="1" width="14.796875" customWidth="1"/>
    <col min="26" max="26" width="15.46484375" customWidth="1"/>
    <col min="27" max="27" width="17.46484375" customWidth="1"/>
    <col min="28" max="28" width="13.1328125" customWidth="1"/>
    <col min="29" max="29" width="12.6640625" customWidth="1"/>
    <col min="30" max="30" width="11.6640625" customWidth="1"/>
    <col min="31" max="31" width="11.33203125" customWidth="1"/>
  </cols>
  <sheetData>
    <row r="1" spans="1:32" ht="28.9" thickBot="1">
      <c r="A1" s="117"/>
      <c r="B1" s="576" t="s">
        <v>52</v>
      </c>
      <c r="C1" s="577"/>
      <c r="D1" s="578" t="s">
        <v>53</v>
      </c>
      <c r="E1" s="579"/>
      <c r="F1" s="416" t="s">
        <v>54</v>
      </c>
      <c r="G1" s="416"/>
      <c r="H1" s="416" t="s">
        <v>55</v>
      </c>
      <c r="I1" s="416"/>
      <c r="J1" s="439" t="s">
        <v>56</v>
      </c>
      <c r="K1" s="439"/>
      <c r="L1" s="439" t="s">
        <v>57</v>
      </c>
      <c r="M1" s="439"/>
      <c r="N1" s="439" t="s">
        <v>58</v>
      </c>
      <c r="O1" s="439"/>
      <c r="P1" s="439" t="s">
        <v>59</v>
      </c>
      <c r="Q1" s="439"/>
      <c r="R1" s="446" t="s">
        <v>60</v>
      </c>
      <c r="S1" s="446"/>
      <c r="T1" s="446" t="s">
        <v>61</v>
      </c>
      <c r="U1" s="446"/>
      <c r="V1" s="446" t="s">
        <v>62</v>
      </c>
      <c r="W1" s="446"/>
      <c r="X1" s="489" t="s">
        <v>63</v>
      </c>
      <c r="Y1" s="490"/>
      <c r="Z1" s="118" t="s">
        <v>64</v>
      </c>
      <c r="AA1" s="119" t="s">
        <v>65</v>
      </c>
      <c r="AB1" s="119">
        <f>[1]Tabelle1!A60+[1]Tabelle1!B78+[1]Tabelle1!B88+[1]Tabelle1!A81</f>
        <v>0</v>
      </c>
    </row>
    <row r="2" spans="1:32">
      <c r="A2" s="552" t="s">
        <v>48</v>
      </c>
      <c r="B2" s="554">
        <f>B20+B50+B89</f>
        <v>0</v>
      </c>
      <c r="C2" s="554"/>
      <c r="D2" s="574">
        <f>D20+D50+D89</f>
        <v>0</v>
      </c>
      <c r="E2" s="574"/>
      <c r="F2" s="574">
        <f>F20+F50+F89</f>
        <v>0</v>
      </c>
      <c r="G2" s="574"/>
      <c r="H2" s="574">
        <f>H20+H50+H89</f>
        <v>0</v>
      </c>
      <c r="I2" s="574"/>
      <c r="J2" s="574">
        <f>J20+J50+J89</f>
        <v>0</v>
      </c>
      <c r="K2" s="574"/>
      <c r="L2" s="574">
        <f>L20+L50+L89</f>
        <v>0</v>
      </c>
      <c r="M2" s="574"/>
      <c r="N2" s="574">
        <f>N20+N50+N89</f>
        <v>0</v>
      </c>
      <c r="O2" s="574"/>
      <c r="P2" s="574">
        <f>P20+P50+P89</f>
        <v>0</v>
      </c>
      <c r="Q2" s="574"/>
      <c r="R2" s="574">
        <f>R20+R50+R89</f>
        <v>0</v>
      </c>
      <c r="S2" s="574"/>
      <c r="T2" s="574">
        <f>T20+T50+T89</f>
        <v>0</v>
      </c>
      <c r="U2" s="574"/>
      <c r="V2" s="574">
        <f>V20+V50+V89</f>
        <v>0</v>
      </c>
      <c r="W2" s="574"/>
      <c r="X2" s="572">
        <f>AVERAGE(X12:Y19,X42:Y49,X85:Y88)</f>
        <v>0</v>
      </c>
      <c r="Y2" s="573"/>
      <c r="Z2" s="120"/>
      <c r="AA2" t="s">
        <v>66</v>
      </c>
      <c r="AC2">
        <v>693</v>
      </c>
    </row>
    <row r="3" spans="1:32">
      <c r="A3" s="571"/>
      <c r="B3" s="554"/>
      <c r="C3" s="554"/>
      <c r="D3" s="574"/>
      <c r="E3" s="574"/>
      <c r="F3" s="575" t="e">
        <f>F2/$D$2</f>
        <v>#DIV/0!</v>
      </c>
      <c r="G3" s="575"/>
      <c r="H3" s="575" t="e">
        <f>H2/$D$2</f>
        <v>#DIV/0!</v>
      </c>
      <c r="I3" s="575"/>
      <c r="J3" s="575" t="e">
        <f>J2/$D$2</f>
        <v>#DIV/0!</v>
      </c>
      <c r="K3" s="575"/>
      <c r="L3" s="575" t="e">
        <f>L2/$D$2</f>
        <v>#DIV/0!</v>
      </c>
      <c r="M3" s="575"/>
      <c r="N3" s="575" t="e">
        <f>N2/$D$2</f>
        <v>#DIV/0!</v>
      </c>
      <c r="O3" s="575"/>
      <c r="P3" s="575" t="e">
        <f>P2/$D$2</f>
        <v>#DIV/0!</v>
      </c>
      <c r="Q3" s="575"/>
      <c r="R3" s="575" t="e">
        <f>R2/$D$2</f>
        <v>#DIV/0!</v>
      </c>
      <c r="S3" s="575"/>
      <c r="T3" s="575" t="e">
        <f>T2/$D$2</f>
        <v>#DIV/0!</v>
      </c>
      <c r="U3" s="575"/>
      <c r="V3" s="575" t="e">
        <f>V2/$D$2</f>
        <v>#DIV/0!</v>
      </c>
      <c r="W3" s="575"/>
      <c r="X3" s="574"/>
      <c r="Y3" s="573"/>
      <c r="Z3" s="120"/>
      <c r="AA3" t="s">
        <v>67</v>
      </c>
      <c r="AC3">
        <v>517</v>
      </c>
    </row>
    <row r="4" spans="1:32">
      <c r="A4" s="567" t="s">
        <v>40</v>
      </c>
      <c r="B4" s="569">
        <f>B37+B66+B76+B93</f>
        <v>0</v>
      </c>
      <c r="C4" s="569"/>
      <c r="D4" s="564">
        <f>D37+D66+D76+D93</f>
        <v>0</v>
      </c>
      <c r="E4" s="564"/>
      <c r="F4" s="565">
        <f>F37+F66+F76+F93</f>
        <v>0</v>
      </c>
      <c r="G4" s="564"/>
      <c r="H4" s="564">
        <f>H37+H66+H76+H93</f>
        <v>0</v>
      </c>
      <c r="I4" s="564"/>
      <c r="J4" s="564">
        <f>J37+J66+J76+J93</f>
        <v>0</v>
      </c>
      <c r="K4" s="564"/>
      <c r="L4" s="564">
        <f>L37+L66+L76+L93</f>
        <v>0</v>
      </c>
      <c r="M4" s="564"/>
      <c r="N4" s="564">
        <f>N37+N66+N76+N93</f>
        <v>0</v>
      </c>
      <c r="O4" s="564"/>
      <c r="P4" s="564">
        <f>P37+P66+P76+P93</f>
        <v>0</v>
      </c>
      <c r="Q4" s="564"/>
      <c r="R4" s="564">
        <f>R37+R66+R76+R93</f>
        <v>0</v>
      </c>
      <c r="S4" s="564"/>
      <c r="T4" s="564">
        <f>T37+T66+T76+T93</f>
        <v>0</v>
      </c>
      <c r="U4" s="564"/>
      <c r="V4" s="564">
        <f>V37+V66+V76+V93</f>
        <v>0</v>
      </c>
      <c r="W4" s="564"/>
      <c r="X4" s="565">
        <f>AVERAGE(X27:Y35, X56:Y65, X70:Y75,X93)</f>
        <v>0</v>
      </c>
      <c r="Y4" s="566"/>
      <c r="Z4" s="120"/>
      <c r="AA4" t="s">
        <v>68</v>
      </c>
      <c r="AC4">
        <v>148</v>
      </c>
    </row>
    <row r="5" spans="1:32" ht="21.4" thickBot="1">
      <c r="A5" s="568"/>
      <c r="B5" s="570"/>
      <c r="C5" s="570"/>
      <c r="D5" s="562"/>
      <c r="E5" s="562"/>
      <c r="F5" s="561" t="e">
        <f>F4/$D$4</f>
        <v>#DIV/0!</v>
      </c>
      <c r="G5" s="561"/>
      <c r="H5" s="561" t="e">
        <f>H4/$D$4</f>
        <v>#DIV/0!</v>
      </c>
      <c r="I5" s="561"/>
      <c r="J5" s="561" t="e">
        <f>J4/$D$4</f>
        <v>#DIV/0!</v>
      </c>
      <c r="K5" s="561"/>
      <c r="L5" s="561" t="e">
        <f>L4/$D$4</f>
        <v>#DIV/0!</v>
      </c>
      <c r="M5" s="561"/>
      <c r="N5" s="561" t="e">
        <f>N4/$D$4</f>
        <v>#DIV/0!</v>
      </c>
      <c r="O5" s="561"/>
      <c r="P5" s="561" t="e">
        <f>P4/$D$4</f>
        <v>#DIV/0!</v>
      </c>
      <c r="Q5" s="561"/>
      <c r="R5" s="561" t="e">
        <f>R4/$D$4</f>
        <v>#DIV/0!</v>
      </c>
      <c r="S5" s="561"/>
      <c r="T5" s="561" t="e">
        <f>T4/$D$4</f>
        <v>#DIV/0!</v>
      </c>
      <c r="U5" s="561"/>
      <c r="V5" s="561" t="e">
        <f>V4/$D$4</f>
        <v>#DIV/0!</v>
      </c>
      <c r="W5" s="561"/>
      <c r="X5" s="562"/>
      <c r="Y5" s="563"/>
      <c r="Z5" s="121"/>
      <c r="AC5" s="122">
        <f>SUM(AC2:AC4)</f>
        <v>1358</v>
      </c>
      <c r="AD5" s="123" t="e">
        <f>AC5/AB1</f>
        <v>#DIV/0!</v>
      </c>
      <c r="AE5" t="s">
        <v>69</v>
      </c>
    </row>
    <row r="6" spans="1:32" ht="14.65" thickTop="1">
      <c r="A6" s="552" t="s">
        <v>70</v>
      </c>
      <c r="B6" s="554">
        <f>SUM(B20,B37,B50,B66,B76,B89,B93)</f>
        <v>0</v>
      </c>
      <c r="C6" s="554"/>
      <c r="D6" s="556">
        <f>SUM(D20,D37,D50,D66,D76,D89,D93)</f>
        <v>0</v>
      </c>
      <c r="E6" s="556"/>
      <c r="F6" s="556">
        <f>SUM(F20,F37,F50,F66,F76,F89,F93)</f>
        <v>0</v>
      </c>
      <c r="G6" s="556"/>
      <c r="H6" s="556">
        <f>SUM(H20,H37,H50,H66,H76,H89,H93)</f>
        <v>0</v>
      </c>
      <c r="I6" s="556"/>
      <c r="J6" s="556">
        <f>SUM(J20,J37,J50,J66,J76,J89,J93)</f>
        <v>0</v>
      </c>
      <c r="K6" s="556"/>
      <c r="L6" s="556">
        <f>SUM(L20,L37,L50,L66,L76,L89,L93)</f>
        <v>0</v>
      </c>
      <c r="M6" s="556"/>
      <c r="N6" s="556">
        <f>SUM(N20,N37,N50,N66,N76,N89,N93)</f>
        <v>0</v>
      </c>
      <c r="O6" s="556"/>
      <c r="P6" s="556">
        <f>SUM(P20,P37,P50,P66,P76,P89,P93)</f>
        <v>0</v>
      </c>
      <c r="Q6" s="556"/>
      <c r="R6" s="556">
        <f>SUM(R20,R37,R50,R66,R76,R89,R93)</f>
        <v>0</v>
      </c>
      <c r="S6" s="556"/>
      <c r="T6" s="556">
        <f>SUM(T20,T37,T50,T66,T76,T89,T93)</f>
        <v>0</v>
      </c>
      <c r="U6" s="556"/>
      <c r="V6" s="556">
        <f>SUM(V20,V37,V50,V66,V76,V89,V93)</f>
        <v>0</v>
      </c>
      <c r="W6" s="556"/>
      <c r="X6" s="557">
        <f>AVERAGE(X2:Y4)</f>
        <v>0</v>
      </c>
      <c r="Y6" s="558"/>
      <c r="Z6" s="124"/>
      <c r="AA6" s="559"/>
      <c r="AB6" s="559"/>
      <c r="AC6" s="125"/>
      <c r="AD6" s="125"/>
      <c r="AE6" s="125"/>
      <c r="AF6" s="125"/>
    </row>
    <row r="7" spans="1:32" ht="14.65" thickBot="1">
      <c r="A7" s="553"/>
      <c r="B7" s="555"/>
      <c r="C7" s="555"/>
      <c r="D7" s="560"/>
      <c r="E7" s="560"/>
      <c r="F7" s="548" t="e">
        <f>F6/$D$6</f>
        <v>#DIV/0!</v>
      </c>
      <c r="G7" s="548"/>
      <c r="H7" s="548" t="e">
        <f>H6/$D$6</f>
        <v>#DIV/0!</v>
      </c>
      <c r="I7" s="548"/>
      <c r="J7" s="548" t="e">
        <f>J6/$D$6</f>
        <v>#DIV/0!</v>
      </c>
      <c r="K7" s="548"/>
      <c r="L7" s="548" t="e">
        <f>L6/$D$6</f>
        <v>#DIV/0!</v>
      </c>
      <c r="M7" s="548"/>
      <c r="N7" s="548" t="e">
        <f>N6/$D$6</f>
        <v>#DIV/0!</v>
      </c>
      <c r="O7" s="548"/>
      <c r="P7" s="548" t="e">
        <f>P6/$D$6</f>
        <v>#DIV/0!</v>
      </c>
      <c r="Q7" s="548"/>
      <c r="R7" s="548" t="e">
        <f>R6/$D$6</f>
        <v>#DIV/0!</v>
      </c>
      <c r="S7" s="548"/>
      <c r="T7" s="548" t="e">
        <f>T6/$D$6</f>
        <v>#DIV/0!</v>
      </c>
      <c r="U7" s="548"/>
      <c r="V7" s="548" t="e">
        <f>V6/$D$6</f>
        <v>#DIV/0!</v>
      </c>
      <c r="W7" s="548"/>
      <c r="X7" s="549">
        <f>AVERAGE(X2:Y6)</f>
        <v>0</v>
      </c>
      <c r="Y7" s="550"/>
      <c r="Z7" s="126"/>
    </row>
    <row r="8" spans="1:32">
      <c r="B8" s="127"/>
      <c r="C8" s="127"/>
      <c r="D8" s="127"/>
      <c r="E8" s="127"/>
      <c r="F8" s="127"/>
      <c r="G8" s="127"/>
      <c r="H8" s="127"/>
      <c r="I8" s="127"/>
      <c r="J8" s="127"/>
      <c r="K8" s="127"/>
      <c r="L8" s="127"/>
      <c r="M8" s="127"/>
      <c r="N8" s="127"/>
      <c r="O8" s="127"/>
      <c r="P8" s="127"/>
      <c r="Q8" s="127"/>
      <c r="R8" s="127"/>
      <c r="S8" s="127"/>
      <c r="T8" s="127"/>
      <c r="U8" s="127"/>
      <c r="V8" s="127"/>
      <c r="W8" s="127"/>
    </row>
    <row r="9" spans="1:32" ht="14.65" thickBot="1"/>
    <row r="10" spans="1:32" ht="21.4" thickBot="1">
      <c r="A10" s="128" t="s">
        <v>71</v>
      </c>
      <c r="B10" s="129"/>
      <c r="C10" s="129"/>
      <c r="D10" s="130"/>
      <c r="E10" s="131"/>
      <c r="F10" s="130"/>
      <c r="G10" s="131"/>
      <c r="H10" s="130"/>
      <c r="I10" s="131"/>
      <c r="J10" s="127"/>
      <c r="K10" s="127"/>
      <c r="L10" s="127"/>
      <c r="M10" s="127"/>
      <c r="N10" s="127"/>
      <c r="O10" s="127"/>
      <c r="P10" s="127"/>
      <c r="Q10" s="127"/>
      <c r="R10" s="127"/>
      <c r="S10" s="127"/>
      <c r="T10" s="127"/>
      <c r="U10" s="127"/>
      <c r="V10" s="127"/>
      <c r="W10" s="127"/>
      <c r="X10" s="132"/>
      <c r="Y10" s="132"/>
      <c r="Z10" s="132"/>
      <c r="AA10" s="442" t="s">
        <v>72</v>
      </c>
      <c r="AB10" s="443"/>
      <c r="AC10" s="443"/>
      <c r="AD10" s="443"/>
      <c r="AE10" s="444"/>
    </row>
    <row r="11" spans="1:32" ht="18.399999999999999" thickBot="1">
      <c r="A11" s="133"/>
      <c r="B11" s="508" t="s">
        <v>52</v>
      </c>
      <c r="C11" s="509"/>
      <c r="D11" s="415" t="s">
        <v>53</v>
      </c>
      <c r="E11" s="416"/>
      <c r="F11" s="417" t="s">
        <v>54</v>
      </c>
      <c r="G11" s="417"/>
      <c r="H11" s="417" t="s">
        <v>55</v>
      </c>
      <c r="I11" s="417"/>
      <c r="J11" s="545" t="s">
        <v>9</v>
      </c>
      <c r="K11" s="546"/>
      <c r="L11" s="545" t="s">
        <v>10</v>
      </c>
      <c r="M11" s="546"/>
      <c r="N11" s="545" t="s">
        <v>73</v>
      </c>
      <c r="O11" s="546"/>
      <c r="P11" s="545" t="s">
        <v>12</v>
      </c>
      <c r="Q11" s="546"/>
      <c r="R11" s="420" t="s">
        <v>60</v>
      </c>
      <c r="S11" s="420"/>
      <c r="T11" s="420" t="s">
        <v>61</v>
      </c>
      <c r="U11" s="420"/>
      <c r="V11" s="420" t="s">
        <v>62</v>
      </c>
      <c r="W11" s="420"/>
      <c r="X11" s="547" t="s">
        <v>63</v>
      </c>
      <c r="Y11" s="547"/>
      <c r="Z11" s="134"/>
      <c r="AA11" s="135" t="s">
        <v>74</v>
      </c>
      <c r="AB11" s="136" t="s">
        <v>75</v>
      </c>
      <c r="AC11" s="136" t="s">
        <v>76</v>
      </c>
      <c r="AD11" s="136" t="s">
        <v>77</v>
      </c>
      <c r="AE11" s="137" t="s">
        <v>4</v>
      </c>
    </row>
    <row r="12" spans="1:32">
      <c r="A12" s="406" t="s">
        <v>16</v>
      </c>
      <c r="B12" s="496">
        <f>[1]Tabelle1!B64:C64</f>
        <v>0</v>
      </c>
      <c r="C12" s="498"/>
      <c r="D12" s="551">
        <f>[1]Tabelle1!D64:E64</f>
        <v>0</v>
      </c>
      <c r="E12" s="544"/>
      <c r="F12" s="544">
        <f>[1]Tabelle1!F64:G64</f>
        <v>0</v>
      </c>
      <c r="G12" s="544"/>
      <c r="H12" s="544">
        <f>[1]Tabelle1!H64:I64</f>
        <v>0</v>
      </c>
      <c r="I12" s="544"/>
      <c r="J12" s="544">
        <f>[1]Tabelle1!J64:K64</f>
        <v>0</v>
      </c>
      <c r="K12" s="544"/>
      <c r="L12" s="544">
        <f>[1]Tabelle1!L64:M64</f>
        <v>0</v>
      </c>
      <c r="M12" s="544"/>
      <c r="N12" s="544">
        <f>[1]Tabelle1!N64:O64</f>
        <v>0</v>
      </c>
      <c r="O12" s="544"/>
      <c r="P12" s="544">
        <f>[1]Tabelle1!P64:Q64</f>
        <v>0</v>
      </c>
      <c r="Q12" s="544"/>
      <c r="R12" s="544">
        <f>[1]Tabelle1!R64:S64</f>
        <v>0</v>
      </c>
      <c r="S12" s="544"/>
      <c r="T12" s="544">
        <f>[1]Tabelle1!T64:U64</f>
        <v>0</v>
      </c>
      <c r="U12" s="544"/>
      <c r="V12" s="544">
        <f>[1]Tabelle1!V64:W64</f>
        <v>0</v>
      </c>
      <c r="W12" s="544"/>
      <c r="X12" s="544">
        <f>[1]Tabelle1!X64:Y64</f>
        <v>0</v>
      </c>
      <c r="Y12" s="544"/>
      <c r="Z12" s="138"/>
      <c r="AA12" s="542">
        <v>4</v>
      </c>
      <c r="AB12" s="542">
        <v>27</v>
      </c>
      <c r="AC12" s="542">
        <v>12</v>
      </c>
      <c r="AD12" s="542">
        <v>15</v>
      </c>
      <c r="AE12" s="542">
        <v>25</v>
      </c>
    </row>
    <row r="13" spans="1:32" ht="14.65" thickBot="1">
      <c r="A13" s="406"/>
      <c r="B13" s="477"/>
      <c r="C13" s="504"/>
      <c r="D13" s="541"/>
      <c r="E13" s="518"/>
      <c r="F13" s="518" t="e">
        <f>F12/$D$12</f>
        <v>#DIV/0!</v>
      </c>
      <c r="G13" s="518"/>
      <c r="H13" s="518" t="e">
        <f>H12/$D$12</f>
        <v>#DIV/0!</v>
      </c>
      <c r="I13" s="518"/>
      <c r="J13" s="518" t="e">
        <f>J12/$D$12</f>
        <v>#DIV/0!</v>
      </c>
      <c r="K13" s="518"/>
      <c r="L13" s="518" t="e">
        <f>L12/$D$12</f>
        <v>#DIV/0!</v>
      </c>
      <c r="M13" s="518"/>
      <c r="N13" s="518" t="e">
        <f>N12/$D$12</f>
        <v>#DIV/0!</v>
      </c>
      <c r="O13" s="518"/>
      <c r="P13" s="518" t="e">
        <f>P12/$D$12</f>
        <v>#DIV/0!</v>
      </c>
      <c r="Q13" s="518"/>
      <c r="R13" s="518" t="e">
        <f>R12/$D$12</f>
        <v>#DIV/0!</v>
      </c>
      <c r="S13" s="518"/>
      <c r="T13" s="518" t="e">
        <f>T12/$D$12</f>
        <v>#DIV/0!</v>
      </c>
      <c r="U13" s="518"/>
      <c r="V13" s="518" t="e">
        <f>V12/$D$12</f>
        <v>#DIV/0!</v>
      </c>
      <c r="W13" s="518"/>
      <c r="X13" s="535"/>
      <c r="Y13" s="536"/>
      <c r="Z13" s="139"/>
      <c r="AA13" s="543"/>
      <c r="AB13" s="543">
        <f>E7</f>
        <v>0</v>
      </c>
      <c r="AC13" s="543" t="e">
        <f>F7</f>
        <v>#DIV/0!</v>
      </c>
      <c r="AD13" s="543">
        <f>G7</f>
        <v>0</v>
      </c>
      <c r="AE13" s="543" t="e">
        <f>H7</f>
        <v>#DIV/0!</v>
      </c>
    </row>
    <row r="14" spans="1:32">
      <c r="A14" s="406" t="s">
        <v>21</v>
      </c>
      <c r="B14" s="496">
        <f>[1]Tabelle1!B83:C83</f>
        <v>0</v>
      </c>
      <c r="C14" s="498"/>
      <c r="D14" s="540">
        <f>[1]Tabelle1!D83:E83</f>
        <v>0</v>
      </c>
      <c r="E14" s="537"/>
      <c r="F14" s="537">
        <f>[1]Tabelle1!F83:G83</f>
        <v>0</v>
      </c>
      <c r="G14" s="537"/>
      <c r="H14" s="537">
        <f>[1]Tabelle1!H83:I83</f>
        <v>0</v>
      </c>
      <c r="I14" s="537"/>
      <c r="J14" s="537">
        <f>[1]Tabelle1!J83:K83</f>
        <v>0</v>
      </c>
      <c r="K14" s="537"/>
      <c r="L14" s="537">
        <f>[1]Tabelle1!L83:M83</f>
        <v>0</v>
      </c>
      <c r="M14" s="537"/>
      <c r="N14" s="537">
        <f>[1]Tabelle1!N83:O83</f>
        <v>0</v>
      </c>
      <c r="O14" s="537"/>
      <c r="P14" s="537">
        <f>[1]Tabelle1!P83:Q83</f>
        <v>0</v>
      </c>
      <c r="Q14" s="537"/>
      <c r="R14" s="537">
        <f>[1]Tabelle1!R83:S83</f>
        <v>0</v>
      </c>
      <c r="S14" s="537"/>
      <c r="T14" s="537">
        <f>[1]Tabelle1!T83:U83</f>
        <v>0</v>
      </c>
      <c r="U14" s="537"/>
      <c r="V14" s="537">
        <f>[1]Tabelle1!V83:W83</f>
        <v>0</v>
      </c>
      <c r="W14" s="537"/>
      <c r="X14" s="538">
        <f>[1]Tabelle1!X83:Y83</f>
        <v>0</v>
      </c>
      <c r="Y14" s="539"/>
      <c r="Z14" s="140"/>
      <c r="AA14" s="523">
        <v>70</v>
      </c>
      <c r="AB14" s="523">
        <v>94</v>
      </c>
      <c r="AC14" s="523">
        <v>129</v>
      </c>
      <c r="AD14" s="523">
        <v>158</v>
      </c>
      <c r="AE14" s="523">
        <v>67</v>
      </c>
    </row>
    <row r="15" spans="1:32" ht="14.65" thickBot="1">
      <c r="A15" s="406"/>
      <c r="B15" s="477"/>
      <c r="C15" s="504"/>
      <c r="D15" s="541"/>
      <c r="E15" s="518"/>
      <c r="F15" s="518" t="e">
        <f>F14/$D$14</f>
        <v>#DIV/0!</v>
      </c>
      <c r="G15" s="518"/>
      <c r="H15" s="518" t="e">
        <f>H14/D14</f>
        <v>#DIV/0!</v>
      </c>
      <c r="I15" s="518"/>
      <c r="J15" s="518" t="e">
        <f>J14/$D$14</f>
        <v>#DIV/0!</v>
      </c>
      <c r="K15" s="518"/>
      <c r="L15" s="518" t="e">
        <f>L14/$D$14</f>
        <v>#DIV/0!</v>
      </c>
      <c r="M15" s="518"/>
      <c r="N15" s="518" t="e">
        <f>N14/$D$14</f>
        <v>#DIV/0!</v>
      </c>
      <c r="O15" s="518"/>
      <c r="P15" s="518" t="e">
        <f>P14/$D$14</f>
        <v>#DIV/0!</v>
      </c>
      <c r="Q15" s="518"/>
      <c r="R15" s="518" t="e">
        <f>R14/$D$14</f>
        <v>#DIV/0!</v>
      </c>
      <c r="S15" s="518"/>
      <c r="T15" s="518" t="e">
        <f>T14/$D$14</f>
        <v>#DIV/0!</v>
      </c>
      <c r="U15" s="518"/>
      <c r="V15" s="518" t="e">
        <f>V14/$D$14</f>
        <v>#DIV/0!</v>
      </c>
      <c r="W15" s="518"/>
      <c r="X15" s="535"/>
      <c r="Y15" s="536"/>
      <c r="Z15" s="139"/>
      <c r="AA15" s="534"/>
      <c r="AB15" s="534"/>
      <c r="AC15" s="534"/>
      <c r="AD15" s="534"/>
      <c r="AE15" s="534"/>
    </row>
    <row r="16" spans="1:32">
      <c r="A16" s="406" t="s">
        <v>28</v>
      </c>
      <c r="B16" s="496">
        <f>[1]Tabelle1!B92:C92</f>
        <v>0</v>
      </c>
      <c r="C16" s="498"/>
      <c r="D16" s="532">
        <f>[1]Tabelle1!D92:E92</f>
        <v>0</v>
      </c>
      <c r="E16" s="528"/>
      <c r="F16" s="528">
        <f>[1]Tabelle1!F92:G92</f>
        <v>0</v>
      </c>
      <c r="G16" s="528"/>
      <c r="H16" s="528">
        <f>[1]Tabelle1!H92:I92</f>
        <v>0</v>
      </c>
      <c r="I16" s="528"/>
      <c r="J16" s="528">
        <f>[1]Tabelle1!J92:K92</f>
        <v>0</v>
      </c>
      <c r="K16" s="528"/>
      <c r="L16" s="528">
        <f>[1]Tabelle1!L92:M92</f>
        <v>0</v>
      </c>
      <c r="M16" s="528"/>
      <c r="N16" s="528">
        <f>[1]Tabelle1!N92:O92</f>
        <v>0</v>
      </c>
      <c r="O16" s="528"/>
      <c r="P16" s="528">
        <f>[1]Tabelle1!P92:Q92</f>
        <v>0</v>
      </c>
      <c r="Q16" s="528"/>
      <c r="R16" s="528">
        <f>[1]Tabelle1!R92:S92</f>
        <v>0</v>
      </c>
      <c r="S16" s="528"/>
      <c r="T16" s="528">
        <f>[1]Tabelle1!T92:U92</f>
        <v>0</v>
      </c>
      <c r="U16" s="528"/>
      <c r="V16" s="528">
        <f>[1]Tabelle1!V92:W92</f>
        <v>0</v>
      </c>
      <c r="W16" s="528"/>
      <c r="X16" s="530">
        <f>[1]Tabelle1!X92:Y92</f>
        <v>0</v>
      </c>
      <c r="Y16" s="531"/>
      <c r="Z16" s="141"/>
      <c r="AA16" s="523">
        <v>29</v>
      </c>
      <c r="AB16" s="523">
        <v>67</v>
      </c>
      <c r="AC16" s="523">
        <v>28</v>
      </c>
      <c r="AD16" s="523">
        <v>34</v>
      </c>
      <c r="AE16" s="525">
        <v>37</v>
      </c>
    </row>
    <row r="17" spans="1:31" ht="14.65" thickBot="1">
      <c r="A17" s="406"/>
      <c r="B17" s="477"/>
      <c r="C17" s="504"/>
      <c r="D17" s="533"/>
      <c r="E17" s="529"/>
      <c r="F17" s="518" t="e">
        <f>F16/$D$16</f>
        <v>#DIV/0!</v>
      </c>
      <c r="G17" s="518"/>
      <c r="H17" s="518" t="e">
        <f>H16/$D$16</f>
        <v>#DIV/0!</v>
      </c>
      <c r="I17" s="518"/>
      <c r="J17" s="529" t="e">
        <f>J16/$D$16</f>
        <v>#DIV/0!</v>
      </c>
      <c r="K17" s="529"/>
      <c r="L17" s="529" t="e">
        <f>L16/$D$16</f>
        <v>#DIV/0!</v>
      </c>
      <c r="M17" s="529"/>
      <c r="N17" s="529" t="e">
        <f>N16/$D$16</f>
        <v>#DIV/0!</v>
      </c>
      <c r="O17" s="529"/>
      <c r="P17" s="529" t="e">
        <f>P16/$D$16</f>
        <v>#DIV/0!</v>
      </c>
      <c r="Q17" s="529"/>
      <c r="R17" s="529" t="e">
        <f>R16/$D$16</f>
        <v>#DIV/0!</v>
      </c>
      <c r="S17" s="529"/>
      <c r="T17" s="529" t="e">
        <f>T16/$D$16</f>
        <v>#DIV/0!</v>
      </c>
      <c r="U17" s="529"/>
      <c r="V17" s="529" t="e">
        <f>V16/$D$16</f>
        <v>#DIV/0!</v>
      </c>
      <c r="W17" s="529"/>
      <c r="X17" s="526"/>
      <c r="Y17" s="527"/>
      <c r="Z17" s="142"/>
      <c r="AA17" s="524"/>
      <c r="AB17" s="524"/>
      <c r="AC17" s="524"/>
      <c r="AD17" s="524"/>
      <c r="AE17" s="428"/>
    </row>
    <row r="18" spans="1:31">
      <c r="A18" s="406" t="s">
        <v>30</v>
      </c>
      <c r="B18" s="496">
        <f>[1]Tabelle1!F86</f>
        <v>0</v>
      </c>
      <c r="C18" s="492"/>
      <c r="D18" s="520">
        <f>[1]Tabelle1!G86</f>
        <v>0</v>
      </c>
      <c r="E18" s="519"/>
      <c r="F18" s="519">
        <f>[1]Tabelle1!I86</f>
        <v>0</v>
      </c>
      <c r="G18" s="519"/>
      <c r="H18" s="519">
        <f>[1]Tabelle1!K86</f>
        <v>0</v>
      </c>
      <c r="I18" s="519"/>
      <c r="J18" s="519">
        <f>[1]Tabelle1!M86</f>
        <v>0</v>
      </c>
      <c r="K18" s="519"/>
      <c r="L18" s="519">
        <f>[1]Tabelle1!O86</f>
        <v>0</v>
      </c>
      <c r="M18" s="519"/>
      <c r="N18" s="519">
        <f>[1]Tabelle1!Q86</f>
        <v>0</v>
      </c>
      <c r="O18" s="519"/>
      <c r="P18" s="519">
        <f>[1]Tabelle1!S86</f>
        <v>0</v>
      </c>
      <c r="Q18" s="519"/>
      <c r="R18" s="519">
        <f>[1]Tabelle1!U86</f>
        <v>0</v>
      </c>
      <c r="S18" s="519"/>
      <c r="T18" s="519">
        <f>[1]Tabelle1!W86</f>
        <v>0</v>
      </c>
      <c r="U18" s="519"/>
      <c r="V18" s="519">
        <f>[1]Tabelle1!Y86</f>
        <v>0</v>
      </c>
      <c r="W18" s="519"/>
      <c r="X18" s="513">
        <f>[1]Tabelle1!AA86</f>
        <v>0</v>
      </c>
      <c r="Y18" s="514"/>
      <c r="Z18" s="143"/>
      <c r="AA18" s="515" t="s">
        <v>78</v>
      </c>
      <c r="AB18" s="516"/>
      <c r="AC18" s="516"/>
      <c r="AD18" s="516"/>
      <c r="AE18" s="516"/>
    </row>
    <row r="19" spans="1:31" ht="14.65" thickBot="1">
      <c r="A19" s="406"/>
      <c r="B19" s="497"/>
      <c r="C19" s="494"/>
      <c r="D19" s="517"/>
      <c r="E19" s="518"/>
      <c r="F19" s="518" t="e">
        <f>F18/$D$18</f>
        <v>#DIV/0!</v>
      </c>
      <c r="G19" s="518"/>
      <c r="H19" s="518" t="e">
        <f>H18/$D$18</f>
        <v>#DIV/0!</v>
      </c>
      <c r="I19" s="518"/>
      <c r="J19" s="518" t="e">
        <f>J18/$D$18</f>
        <v>#DIV/0!</v>
      </c>
      <c r="K19" s="518"/>
      <c r="L19" s="518" t="e">
        <f>L18/$D$18</f>
        <v>#DIV/0!</v>
      </c>
      <c r="M19" s="518"/>
      <c r="N19" s="518" t="e">
        <f>N18/$D$18</f>
        <v>#DIV/0!</v>
      </c>
      <c r="O19" s="518"/>
      <c r="P19" s="518" t="e">
        <f>P18/$D$18</f>
        <v>#DIV/0!</v>
      </c>
      <c r="Q19" s="518"/>
      <c r="R19" s="518" t="e">
        <f>R18/$D$18</f>
        <v>#DIV/0!</v>
      </c>
      <c r="S19" s="518"/>
      <c r="T19" s="518" t="e">
        <f>T18/$D$18</f>
        <v>#DIV/0!</v>
      </c>
      <c r="U19" s="518"/>
      <c r="V19" s="518" t="e">
        <f>V18/$D$18</f>
        <v>#DIV/0!</v>
      </c>
      <c r="W19" s="518"/>
      <c r="X19" s="521"/>
      <c r="Y19" s="522"/>
      <c r="Z19" s="144"/>
      <c r="AA19" s="515"/>
      <c r="AB19" s="516"/>
      <c r="AC19" s="516"/>
      <c r="AD19" s="516"/>
      <c r="AE19" s="516"/>
    </row>
    <row r="20" spans="1:31">
      <c r="A20" s="406" t="s">
        <v>79</v>
      </c>
      <c r="B20" s="496">
        <f>SUM(B12:C19)</f>
        <v>0</v>
      </c>
      <c r="C20" s="498"/>
      <c r="D20" s="498">
        <f>SUM(D12:E18)</f>
        <v>0</v>
      </c>
      <c r="E20" s="498"/>
      <c r="F20" s="498">
        <f>SUM(F12,F14,F16,F18)</f>
        <v>0</v>
      </c>
      <c r="G20" s="498"/>
      <c r="H20" s="498">
        <f>SUM(H12,H14,H16,H18)</f>
        <v>0</v>
      </c>
      <c r="I20" s="498"/>
      <c r="J20" s="498">
        <f>SUM(J12,J14,J16,J18)</f>
        <v>0</v>
      </c>
      <c r="K20" s="498"/>
      <c r="L20" s="498">
        <f>SUM(L12,L14,L16,L18)</f>
        <v>0</v>
      </c>
      <c r="M20" s="498"/>
      <c r="N20" s="498">
        <f>SUM(N12,N14,N16,N18)</f>
        <v>0</v>
      </c>
      <c r="O20" s="498"/>
      <c r="P20" s="498">
        <f>SUM(P12,P14,P16,P18)</f>
        <v>0</v>
      </c>
      <c r="Q20" s="498"/>
      <c r="R20" s="498">
        <f>SUM(R12,R14,R16,R18)</f>
        <v>0</v>
      </c>
      <c r="S20" s="498"/>
      <c r="T20" s="498">
        <f>SUM(T12,T14,T16,T18)</f>
        <v>0</v>
      </c>
      <c r="U20" s="498"/>
      <c r="V20" s="498">
        <f>SUM(V12,V14,V16,V18)</f>
        <v>0</v>
      </c>
      <c r="W20" s="498"/>
      <c r="X20" s="491">
        <f>AVERAGE(X12:Y18)</f>
        <v>0</v>
      </c>
      <c r="Y20" s="492"/>
      <c r="Z20" s="145"/>
      <c r="AA20" s="510">
        <f>SUM(AA12:AA17)</f>
        <v>103</v>
      </c>
      <c r="AB20" s="510">
        <f>SUM(AB12:AB17)</f>
        <v>188</v>
      </c>
      <c r="AC20" s="510" t="e">
        <f>SUM(AC12:AC17)</f>
        <v>#DIV/0!</v>
      </c>
      <c r="AD20" s="510">
        <f>SUM(AD12:AD17)</f>
        <v>207</v>
      </c>
      <c r="AE20" s="510" t="e">
        <f>SUM(AE12:AE17)</f>
        <v>#DIV/0!</v>
      </c>
    </row>
    <row r="21" spans="1:31" ht="14.65" thickBot="1">
      <c r="A21" s="406"/>
      <c r="B21" s="497"/>
      <c r="C21" s="493"/>
      <c r="D21" s="493"/>
      <c r="E21" s="493"/>
      <c r="F21" s="493"/>
      <c r="G21" s="493"/>
      <c r="H21" s="493"/>
      <c r="I21" s="493"/>
      <c r="J21" s="493"/>
      <c r="K21" s="493"/>
      <c r="L21" s="493"/>
      <c r="M21" s="493"/>
      <c r="N21" s="493"/>
      <c r="O21" s="493"/>
      <c r="P21" s="493"/>
      <c r="Q21" s="493"/>
      <c r="R21" s="493"/>
      <c r="S21" s="493"/>
      <c r="T21" s="493"/>
      <c r="U21" s="493"/>
      <c r="V21" s="493"/>
      <c r="W21" s="493"/>
      <c r="X21" s="493"/>
      <c r="Y21" s="494"/>
      <c r="Z21" s="124"/>
      <c r="AA21" s="511"/>
      <c r="AB21" s="511"/>
      <c r="AC21" s="511"/>
      <c r="AD21" s="511"/>
      <c r="AE21" s="511"/>
    </row>
    <row r="22" spans="1:31" ht="23.25">
      <c r="A22" s="146"/>
      <c r="B22" s="147"/>
      <c r="C22" s="147"/>
      <c r="D22" s="147"/>
      <c r="E22" s="147"/>
      <c r="F22" s="147"/>
      <c r="G22" s="147"/>
      <c r="H22" s="147"/>
      <c r="I22" s="147"/>
      <c r="J22" s="147"/>
      <c r="K22" s="147"/>
      <c r="L22" s="147"/>
      <c r="M22" s="147"/>
      <c r="N22" s="147"/>
      <c r="O22" s="147"/>
      <c r="P22" s="147"/>
      <c r="Q22" s="147"/>
      <c r="R22" s="147"/>
      <c r="S22" s="147"/>
      <c r="T22" s="147"/>
      <c r="U22" s="147"/>
      <c r="V22" s="147"/>
      <c r="W22" s="147"/>
      <c r="X22" s="147"/>
      <c r="Y22" s="147"/>
      <c r="Z22" s="147"/>
      <c r="AA22" s="512" t="s">
        <v>66</v>
      </c>
      <c r="AB22" s="512"/>
      <c r="AC22" s="512"/>
      <c r="AD22" s="512"/>
      <c r="AE22" s="148" t="e">
        <f>SUM(AB20:AE21)</f>
        <v>#DIV/0!</v>
      </c>
    </row>
    <row r="23" spans="1:31" ht="23.25">
      <c r="A23" s="146"/>
      <c r="B23" s="147"/>
      <c r="C23" s="147"/>
      <c r="D23" s="147"/>
      <c r="E23" s="147"/>
      <c r="F23" s="147"/>
      <c r="G23" s="147"/>
      <c r="H23" s="147"/>
      <c r="I23" s="147"/>
      <c r="J23" s="147"/>
      <c r="K23" s="147"/>
      <c r="L23" s="147"/>
      <c r="M23" s="147"/>
      <c r="N23" s="147"/>
      <c r="O23" s="147"/>
      <c r="P23" s="147"/>
      <c r="Q23" s="147"/>
      <c r="R23" s="147"/>
      <c r="S23" s="147"/>
      <c r="T23" s="147"/>
      <c r="U23" s="147"/>
      <c r="V23" s="147"/>
      <c r="W23" s="147"/>
      <c r="X23" s="147"/>
      <c r="Y23" s="147"/>
      <c r="Z23" s="147"/>
      <c r="AA23" s="149"/>
      <c r="AB23" s="411" t="s">
        <v>80</v>
      </c>
      <c r="AC23" s="412"/>
      <c r="AD23" s="411" t="s">
        <v>81</v>
      </c>
      <c r="AE23" s="412"/>
    </row>
    <row r="24" spans="1:31" ht="23.25">
      <c r="A24" s="146"/>
      <c r="B24" s="147"/>
      <c r="C24" s="147"/>
      <c r="D24" s="147"/>
      <c r="E24" s="147"/>
      <c r="F24" s="147"/>
      <c r="G24" s="147"/>
      <c r="H24" s="147"/>
      <c r="I24" s="147"/>
      <c r="J24" s="147"/>
      <c r="K24" s="147"/>
      <c r="L24" s="147"/>
      <c r="M24" s="147"/>
      <c r="N24" s="147"/>
      <c r="O24" s="147"/>
      <c r="P24" s="147"/>
      <c r="Q24" s="147"/>
      <c r="R24" s="147"/>
      <c r="S24" s="147"/>
      <c r="T24" s="147"/>
      <c r="U24" s="147"/>
      <c r="V24" s="147"/>
      <c r="W24" s="147"/>
      <c r="X24" s="147"/>
      <c r="Y24" s="147"/>
      <c r="Z24" s="147"/>
      <c r="AA24" s="149"/>
      <c r="AB24" s="419" t="e">
        <f>AB20+AC20</f>
        <v>#DIV/0!</v>
      </c>
      <c r="AC24" s="411"/>
      <c r="AD24" s="419" t="e">
        <f>AD20+AE20</f>
        <v>#DIV/0!</v>
      </c>
      <c r="AE24" s="411"/>
    </row>
    <row r="25" spans="1:31" ht="18.399999999999999" thickBot="1">
      <c r="A25" s="128" t="s">
        <v>82</v>
      </c>
      <c r="B25" s="150"/>
      <c r="C25" s="150"/>
      <c r="D25" s="151"/>
      <c r="E25" s="151"/>
      <c r="F25" s="151"/>
      <c r="G25" s="151"/>
      <c r="H25" s="151"/>
      <c r="I25" s="151"/>
      <c r="J25" s="151"/>
      <c r="K25" s="151"/>
      <c r="L25" s="151"/>
      <c r="M25" s="151"/>
      <c r="N25" s="151"/>
      <c r="O25" s="151"/>
      <c r="P25" s="151"/>
      <c r="Q25" s="151"/>
      <c r="R25" s="152"/>
      <c r="S25" s="152"/>
      <c r="T25" s="152"/>
      <c r="U25" s="152"/>
      <c r="V25" s="152"/>
      <c r="W25" s="152"/>
      <c r="X25" s="152"/>
      <c r="Y25" s="152"/>
      <c r="Z25" s="152"/>
    </row>
    <row r="26" spans="1:31" ht="14.65" thickBot="1">
      <c r="A26" s="104"/>
      <c r="B26" s="508" t="s">
        <v>52</v>
      </c>
      <c r="C26" s="509"/>
      <c r="D26" s="415" t="s">
        <v>53</v>
      </c>
      <c r="E26" s="416"/>
      <c r="F26" s="417" t="s">
        <v>54</v>
      </c>
      <c r="G26" s="417"/>
      <c r="H26" s="417" t="s">
        <v>55</v>
      </c>
      <c r="I26" s="417"/>
      <c r="J26" s="418" t="s">
        <v>9</v>
      </c>
      <c r="K26" s="418"/>
      <c r="L26" s="418" t="s">
        <v>10</v>
      </c>
      <c r="M26" s="418"/>
      <c r="N26" s="418" t="s">
        <v>73</v>
      </c>
      <c r="O26" s="418"/>
      <c r="P26" s="418" t="s">
        <v>12</v>
      </c>
      <c r="Q26" s="418"/>
      <c r="R26" s="420" t="s">
        <v>60</v>
      </c>
      <c r="S26" s="420"/>
      <c r="T26" s="420" t="s">
        <v>61</v>
      </c>
      <c r="U26" s="420"/>
      <c r="V26" s="420" t="s">
        <v>62</v>
      </c>
      <c r="W26" s="420"/>
      <c r="X26" s="421" t="s">
        <v>63</v>
      </c>
      <c r="Y26" s="421"/>
      <c r="Z26" s="118"/>
    </row>
    <row r="27" spans="1:31">
      <c r="A27" s="406" t="s">
        <v>16</v>
      </c>
      <c r="B27" s="496">
        <f>[1]Tabelle1!B65:C65</f>
        <v>0</v>
      </c>
      <c r="C27" s="498"/>
      <c r="D27" s="503">
        <f>[1]Tabelle1!D65:E65</f>
        <v>0</v>
      </c>
      <c r="E27" s="401"/>
      <c r="F27" s="401">
        <f>[1]Tabelle1!F65:G65</f>
        <v>0</v>
      </c>
      <c r="G27" s="401"/>
      <c r="H27" s="401">
        <f>[1]Tabelle1!H65:I65</f>
        <v>0</v>
      </c>
      <c r="I27" s="401"/>
      <c r="J27" s="401">
        <f>[1]Tabelle1!J65:K65</f>
        <v>0</v>
      </c>
      <c r="K27" s="401"/>
      <c r="L27" s="401">
        <f>[1]Tabelle1!L65:M65</f>
        <v>0</v>
      </c>
      <c r="M27" s="401"/>
      <c r="N27" s="401">
        <f>[1]Tabelle1!N65:O65</f>
        <v>0</v>
      </c>
      <c r="O27" s="401"/>
      <c r="P27" s="401">
        <f>[1]Tabelle1!P65:Q65</f>
        <v>0</v>
      </c>
      <c r="Q27" s="401"/>
      <c r="R27" s="401">
        <f>[1]Tabelle1!R65:S65</f>
        <v>0</v>
      </c>
      <c r="S27" s="401"/>
      <c r="T27" s="401">
        <f>[1]Tabelle1!T65:U65</f>
        <v>0</v>
      </c>
      <c r="U27" s="401"/>
      <c r="V27" s="401">
        <f>[1]Tabelle1!V65:W65</f>
        <v>0</v>
      </c>
      <c r="W27" s="401"/>
      <c r="X27" s="402">
        <f>[1]Tabelle1!X65:Y65</f>
        <v>0</v>
      </c>
      <c r="Y27" s="499"/>
      <c r="Z27" s="153"/>
    </row>
    <row r="28" spans="1:31" ht="14.65" thickBot="1">
      <c r="A28" s="406"/>
      <c r="B28" s="477"/>
      <c r="C28" s="504"/>
      <c r="D28" s="505"/>
      <c r="E28" s="430"/>
      <c r="F28" s="430" t="e">
        <f>F27/$D$27</f>
        <v>#DIV/0!</v>
      </c>
      <c r="G28" s="430"/>
      <c r="H28" s="430" t="e">
        <f>H27/$D$27</f>
        <v>#DIV/0!</v>
      </c>
      <c r="I28" s="430"/>
      <c r="J28" s="430" t="e">
        <f>J27/$D$27</f>
        <v>#DIV/0!</v>
      </c>
      <c r="K28" s="430"/>
      <c r="L28" s="430" t="e">
        <f>L27/$D$27</f>
        <v>#DIV/0!</v>
      </c>
      <c r="M28" s="430"/>
      <c r="N28" s="430" t="e">
        <f>N27/$D$27</f>
        <v>#DIV/0!</v>
      </c>
      <c r="O28" s="430"/>
      <c r="P28" s="430" t="e">
        <f>P27/$D$27</f>
        <v>#DIV/0!</v>
      </c>
      <c r="Q28" s="430"/>
      <c r="R28" s="430" t="e">
        <f>R27/$D$50</f>
        <v>#DIV/0!</v>
      </c>
      <c r="S28" s="430"/>
      <c r="T28" s="430" t="e">
        <f>T27/$D$50</f>
        <v>#DIV/0!</v>
      </c>
      <c r="U28" s="430"/>
      <c r="V28" s="430" t="e">
        <f>V27/$D$50</f>
        <v>#DIV/0!</v>
      </c>
      <c r="W28" s="430"/>
      <c r="X28" s="433"/>
      <c r="Y28" s="434"/>
      <c r="Z28" s="154"/>
    </row>
    <row r="29" spans="1:31">
      <c r="A29" s="406" t="s">
        <v>21</v>
      </c>
      <c r="B29" s="496">
        <f>[1]Tabelle1!B84:C84</f>
        <v>0</v>
      </c>
      <c r="C29" s="498"/>
      <c r="D29" s="503">
        <f>[1]Tabelle1!D84:E84</f>
        <v>0</v>
      </c>
      <c r="E29" s="401"/>
      <c r="F29" s="401">
        <f>[1]Tabelle1!F84:G84</f>
        <v>0</v>
      </c>
      <c r="G29" s="401"/>
      <c r="H29" s="401">
        <f>[1]Tabelle1!H84:I84</f>
        <v>0</v>
      </c>
      <c r="I29" s="401"/>
      <c r="J29" s="401">
        <f>[1]Tabelle1!J84:K84</f>
        <v>0</v>
      </c>
      <c r="K29" s="401"/>
      <c r="L29" s="401">
        <f>[1]Tabelle1!L84:M84</f>
        <v>0</v>
      </c>
      <c r="M29" s="401"/>
      <c r="N29" s="401">
        <f>[1]Tabelle1!N84:O84</f>
        <v>0</v>
      </c>
      <c r="O29" s="401"/>
      <c r="P29" s="401">
        <f>[1]Tabelle1!P84:Q84</f>
        <v>0</v>
      </c>
      <c r="Q29" s="401"/>
      <c r="R29" s="401">
        <f>[1]Tabelle1!R84:S84</f>
        <v>0</v>
      </c>
      <c r="S29" s="401"/>
      <c r="T29" s="401">
        <f>[1]Tabelle1!T84:U84</f>
        <v>0</v>
      </c>
      <c r="U29" s="401"/>
      <c r="V29" s="401">
        <f>[1]Tabelle1!V84:W84</f>
        <v>0</v>
      </c>
      <c r="W29" s="401"/>
      <c r="X29" s="402">
        <f>[1]Tabelle1!X84:Y84</f>
        <v>0</v>
      </c>
      <c r="Y29" s="499"/>
      <c r="Z29" s="153"/>
    </row>
    <row r="30" spans="1:31" ht="14.65" thickBot="1">
      <c r="A30" s="406"/>
      <c r="B30" s="477"/>
      <c r="C30" s="504"/>
      <c r="D30" s="500"/>
      <c r="E30" s="495"/>
      <c r="F30" s="495" t="e">
        <f>F29/$D$29</f>
        <v>#DIV/0!</v>
      </c>
      <c r="G30" s="495"/>
      <c r="H30" s="495" t="e">
        <f>H29/$D$29</f>
        <v>#DIV/0!</v>
      </c>
      <c r="I30" s="495"/>
      <c r="J30" s="495" t="e">
        <f>J29/$D$29</f>
        <v>#DIV/0!</v>
      </c>
      <c r="K30" s="495"/>
      <c r="L30" s="495" t="e">
        <f>L29/$D$29</f>
        <v>#DIV/0!</v>
      </c>
      <c r="M30" s="495"/>
      <c r="N30" s="495" t="e">
        <f>N29/$D$29</f>
        <v>#DIV/0!</v>
      </c>
      <c r="O30" s="495"/>
      <c r="P30" s="495" t="e">
        <f>P29/$D$29</f>
        <v>#DIV/0!</v>
      </c>
      <c r="Q30" s="495"/>
      <c r="R30" s="495" t="e">
        <f>R29/$D$29</f>
        <v>#DIV/0!</v>
      </c>
      <c r="S30" s="495"/>
      <c r="T30" s="495" t="e">
        <f>T29/$D$29</f>
        <v>#DIV/0!</v>
      </c>
      <c r="U30" s="495"/>
      <c r="V30" s="495" t="e">
        <f>V29/$D$29</f>
        <v>#DIV/0!</v>
      </c>
      <c r="W30" s="495"/>
      <c r="X30" s="506"/>
      <c r="Y30" s="507"/>
      <c r="Z30" s="154"/>
    </row>
    <row r="31" spans="1:31">
      <c r="A31" s="406" t="s">
        <v>28</v>
      </c>
      <c r="B31" s="496">
        <f>[1]Tabelle1!B93:C93</f>
        <v>0</v>
      </c>
      <c r="C31" s="498"/>
      <c r="D31" s="435">
        <f>[1]Tabelle1!D93:E93</f>
        <v>0</v>
      </c>
      <c r="E31" s="436"/>
      <c r="F31" s="436">
        <f>[1]Tabelle1!F93:G93</f>
        <v>0</v>
      </c>
      <c r="G31" s="436"/>
      <c r="H31" s="436">
        <f>[1]Tabelle1!H93:I93</f>
        <v>0</v>
      </c>
      <c r="I31" s="436"/>
      <c r="J31" s="436">
        <f>[1]Tabelle1!J93:K93</f>
        <v>0</v>
      </c>
      <c r="K31" s="436"/>
      <c r="L31" s="436">
        <f>[1]Tabelle1!L93:M93</f>
        <v>0</v>
      </c>
      <c r="M31" s="436"/>
      <c r="N31" s="436">
        <f>[1]Tabelle1!N93:O93</f>
        <v>0</v>
      </c>
      <c r="O31" s="436"/>
      <c r="P31" s="436">
        <f>[1]Tabelle1!P93:Q93</f>
        <v>0</v>
      </c>
      <c r="Q31" s="436"/>
      <c r="R31" s="436">
        <f>[1]Tabelle1!R93:S93</f>
        <v>0</v>
      </c>
      <c r="S31" s="436"/>
      <c r="T31" s="436">
        <f>[1]Tabelle1!T93:U93</f>
        <v>0</v>
      </c>
      <c r="U31" s="436"/>
      <c r="V31" s="436">
        <f>[1]Tabelle1!V93:W93</f>
        <v>0</v>
      </c>
      <c r="W31" s="436"/>
      <c r="X31" s="440">
        <f>[1]Tabelle1!X93:Y93</f>
        <v>0</v>
      </c>
      <c r="Y31" s="441"/>
      <c r="Z31" s="153"/>
    </row>
    <row r="32" spans="1:31" ht="14.65" thickBot="1">
      <c r="A32" s="406"/>
      <c r="B32" s="477"/>
      <c r="C32" s="504"/>
      <c r="D32" s="505"/>
      <c r="E32" s="430"/>
      <c r="F32" s="430" t="e">
        <f>F31/$D$31</f>
        <v>#DIV/0!</v>
      </c>
      <c r="G32" s="430"/>
      <c r="H32" s="430" t="e">
        <f>H31/$D$31</f>
        <v>#DIV/0!</v>
      </c>
      <c r="I32" s="430"/>
      <c r="J32" s="430" t="e">
        <f>J31/$D$31</f>
        <v>#DIV/0!</v>
      </c>
      <c r="K32" s="430"/>
      <c r="L32" s="430" t="e">
        <f>L31/$D$31</f>
        <v>#DIV/0!</v>
      </c>
      <c r="M32" s="430"/>
      <c r="N32" s="430" t="e">
        <f>N31/$D$31</f>
        <v>#DIV/0!</v>
      </c>
      <c r="O32" s="430"/>
      <c r="P32" s="430" t="e">
        <f>P31/$D$31</f>
        <v>#DIV/0!</v>
      </c>
      <c r="Q32" s="430"/>
      <c r="R32" s="430" t="e">
        <f>R31/$D$31</f>
        <v>#DIV/0!</v>
      </c>
      <c r="S32" s="430"/>
      <c r="T32" s="430" t="e">
        <f>T31/$D$31</f>
        <v>#DIV/0!</v>
      </c>
      <c r="U32" s="430"/>
      <c r="V32" s="430" t="e">
        <f>V31/$D$31</f>
        <v>#DIV/0!</v>
      </c>
      <c r="W32" s="430"/>
      <c r="X32" s="433"/>
      <c r="Y32" s="434"/>
      <c r="Z32" s="154"/>
    </row>
    <row r="33" spans="1:32">
      <c r="A33" s="406" t="s">
        <v>30</v>
      </c>
      <c r="B33" s="496">
        <f>[1]Tabelle1!D85</f>
        <v>0</v>
      </c>
      <c r="C33" s="498"/>
      <c r="D33" s="503">
        <f>[1]Tabelle1!G85</f>
        <v>0</v>
      </c>
      <c r="E33" s="401"/>
      <c r="F33" s="401">
        <f>[1]Tabelle1!I85</f>
        <v>0</v>
      </c>
      <c r="G33" s="401"/>
      <c r="H33" s="401">
        <f>[1]Tabelle1!K85</f>
        <v>0</v>
      </c>
      <c r="I33" s="401"/>
      <c r="J33" s="401">
        <f>[1]Tabelle1!M85</f>
        <v>0</v>
      </c>
      <c r="K33" s="401"/>
      <c r="L33" s="401">
        <f>[1]Tabelle1!O85</f>
        <v>0</v>
      </c>
      <c r="M33" s="401"/>
      <c r="N33" s="401">
        <f>[1]Tabelle1!Q85</f>
        <v>0</v>
      </c>
      <c r="O33" s="401"/>
      <c r="P33" s="401">
        <f>[1]Tabelle1!S85</f>
        <v>0</v>
      </c>
      <c r="Q33" s="401"/>
      <c r="R33" s="401">
        <f>[1]Tabelle1!U85</f>
        <v>0</v>
      </c>
      <c r="S33" s="401"/>
      <c r="T33" s="401">
        <f>[1]Tabelle1!W85</f>
        <v>0</v>
      </c>
      <c r="U33" s="401"/>
      <c r="V33" s="401">
        <f>[1]Tabelle1!Y85</f>
        <v>0</v>
      </c>
      <c r="W33" s="401"/>
      <c r="X33" s="402">
        <f>[1]Tabelle1!AA85</f>
        <v>0</v>
      </c>
      <c r="Y33" s="499"/>
      <c r="Z33" s="153"/>
    </row>
    <row r="34" spans="1:32" ht="14.65" thickBot="1">
      <c r="A34" s="406"/>
      <c r="B34" s="497"/>
      <c r="C34" s="493"/>
      <c r="D34" s="502"/>
      <c r="E34" s="457"/>
      <c r="F34" s="457" t="e">
        <f>F33/$D$33</f>
        <v>#DIV/0!</v>
      </c>
      <c r="G34" s="457"/>
      <c r="H34" s="457" t="e">
        <f>H33/$D$33</f>
        <v>#DIV/0!</v>
      </c>
      <c r="I34" s="457"/>
      <c r="J34" s="457" t="e">
        <f>J33/$D$33</f>
        <v>#DIV/0!</v>
      </c>
      <c r="K34" s="457"/>
      <c r="L34" s="457" t="e">
        <f>L33/$D$33</f>
        <v>#DIV/0!</v>
      </c>
      <c r="M34" s="457"/>
      <c r="N34" s="457" t="e">
        <f>N33/$D$33</f>
        <v>#DIV/0!</v>
      </c>
      <c r="O34" s="457"/>
      <c r="P34" s="457" t="e">
        <f>P33/$D$33</f>
        <v>#DIV/0!</v>
      </c>
      <c r="Q34" s="457"/>
      <c r="R34" s="457" t="e">
        <f>R33/$D$33</f>
        <v>#DIV/0!</v>
      </c>
      <c r="S34" s="457"/>
      <c r="T34" s="457" t="e">
        <f>T33/$D$33</f>
        <v>#DIV/0!</v>
      </c>
      <c r="U34" s="457"/>
      <c r="V34" s="457" t="e">
        <f>V33/$D$33</f>
        <v>#DIV/0!</v>
      </c>
      <c r="W34" s="457"/>
      <c r="X34" s="458"/>
      <c r="Y34" s="459"/>
      <c r="Z34" s="154"/>
    </row>
    <row r="35" spans="1:32">
      <c r="A35" s="406" t="s">
        <v>46</v>
      </c>
      <c r="B35" s="496">
        <f>[1]Tabelle1!B86:C86</f>
        <v>0</v>
      </c>
      <c r="C35" s="498"/>
      <c r="D35" s="501">
        <f>[1]Tabelle1!D86:E86</f>
        <v>0</v>
      </c>
      <c r="E35" s="402"/>
      <c r="F35" s="402">
        <f>[1]Tabelle1!F86:G86</f>
        <v>0</v>
      </c>
      <c r="G35" s="402"/>
      <c r="H35" s="402">
        <f>[1]Tabelle1!H86:I86</f>
        <v>0</v>
      </c>
      <c r="I35" s="402"/>
      <c r="J35" s="402">
        <f>[1]Tabelle1!J86:K86</f>
        <v>0</v>
      </c>
      <c r="K35" s="402"/>
      <c r="L35" s="402">
        <f>[1]Tabelle1!L86:M86</f>
        <v>0</v>
      </c>
      <c r="M35" s="402"/>
      <c r="N35" s="402">
        <f>[1]Tabelle1!N86:O86</f>
        <v>0</v>
      </c>
      <c r="O35" s="402"/>
      <c r="P35" s="402">
        <f>[1]Tabelle1!P86:Q86</f>
        <v>0</v>
      </c>
      <c r="Q35" s="402"/>
      <c r="R35" s="402">
        <f>[1]Tabelle1!R86:S86</f>
        <v>0</v>
      </c>
      <c r="S35" s="402"/>
      <c r="T35" s="402">
        <f>[1]Tabelle1!T86:U86</f>
        <v>0</v>
      </c>
      <c r="U35" s="402"/>
      <c r="V35" s="402">
        <f>[1]Tabelle1!V86:W86</f>
        <v>0</v>
      </c>
      <c r="W35" s="402"/>
      <c r="X35" s="402">
        <f>[1]Tabelle1!X86:Y86</f>
        <v>0</v>
      </c>
      <c r="Y35" s="499"/>
      <c r="Z35" s="153"/>
    </row>
    <row r="36" spans="1:32" ht="14.65" thickBot="1">
      <c r="A36" s="406"/>
      <c r="B36" s="497"/>
      <c r="C36" s="493"/>
      <c r="D36" s="500"/>
      <c r="E36" s="495"/>
      <c r="F36" s="495" t="e">
        <f>F35/$D$35</f>
        <v>#DIV/0!</v>
      </c>
      <c r="G36" s="495"/>
      <c r="H36" s="495" t="e">
        <f>H35/$D$35</f>
        <v>#DIV/0!</v>
      </c>
      <c r="I36" s="495"/>
      <c r="J36" s="495" t="e">
        <f>J35/$D$35</f>
        <v>#DIV/0!</v>
      </c>
      <c r="K36" s="495"/>
      <c r="L36" s="495" t="e">
        <f>L35/$D$35</f>
        <v>#DIV/0!</v>
      </c>
      <c r="M36" s="495"/>
      <c r="N36" s="495" t="e">
        <f>N35/$D$35</f>
        <v>#DIV/0!</v>
      </c>
      <c r="O36" s="495"/>
      <c r="P36" s="495" t="e">
        <f>P35/$D$35</f>
        <v>#DIV/0!</v>
      </c>
      <c r="Q36" s="495"/>
      <c r="R36" s="495" t="e">
        <f>R35/$D$35</f>
        <v>#DIV/0!</v>
      </c>
      <c r="S36" s="495"/>
      <c r="T36" s="495" t="e">
        <f>T35/$D$35</f>
        <v>#DIV/0!</v>
      </c>
      <c r="U36" s="495"/>
      <c r="V36" s="495" t="e">
        <f>V35/$D$35</f>
        <v>#DIV/0!</v>
      </c>
      <c r="W36" s="495"/>
      <c r="X36" s="495"/>
      <c r="Y36" s="495"/>
      <c r="Z36" s="155"/>
    </row>
    <row r="37" spans="1:32">
      <c r="A37" s="406" t="s">
        <v>79</v>
      </c>
      <c r="B37" s="496">
        <f>SUM(B27:C36)</f>
        <v>0</v>
      </c>
      <c r="C37" s="492"/>
      <c r="D37" s="435">
        <f>SUM(D27:E36)</f>
        <v>0</v>
      </c>
      <c r="E37" s="436"/>
      <c r="F37" s="436">
        <f>F27+F29+F31+F33+F35</f>
        <v>0</v>
      </c>
      <c r="G37" s="436"/>
      <c r="H37" s="436">
        <f>H27+H29+H31+H33+H35</f>
        <v>0</v>
      </c>
      <c r="I37" s="436"/>
      <c r="J37" s="436">
        <f>J27+J29+J31+J33+J35</f>
        <v>0</v>
      </c>
      <c r="K37" s="436"/>
      <c r="L37" s="436">
        <f>L27+L29+L31+L33+L35</f>
        <v>0</v>
      </c>
      <c r="M37" s="436"/>
      <c r="N37" s="436">
        <f>N27+N29+N31+N33+N35</f>
        <v>0</v>
      </c>
      <c r="O37" s="436"/>
      <c r="P37" s="436">
        <f>P27+P29+P31+P33+P35</f>
        <v>0</v>
      </c>
      <c r="Q37" s="436"/>
      <c r="R37" s="436">
        <f>R27+R29+R31+R33+R35</f>
        <v>0</v>
      </c>
      <c r="S37" s="436"/>
      <c r="T37" s="436">
        <f>T27+T29+T31+T33+T35</f>
        <v>0</v>
      </c>
      <c r="U37" s="436"/>
      <c r="V37" s="436">
        <f>V27+V29+V31+V33+V35</f>
        <v>0</v>
      </c>
      <c r="W37" s="436"/>
      <c r="X37" s="491">
        <f>AVERAGE(X27:Y35)</f>
        <v>0</v>
      </c>
      <c r="Y37" s="492"/>
      <c r="Z37" s="124"/>
      <c r="AA37" s="125"/>
      <c r="AB37" s="125"/>
      <c r="AC37" s="125"/>
      <c r="AD37" s="125"/>
      <c r="AE37" s="125"/>
      <c r="AF37" s="125"/>
    </row>
    <row r="38" spans="1:32" ht="14.65" thickBot="1">
      <c r="A38" s="406"/>
      <c r="B38" s="497"/>
      <c r="C38" s="494"/>
      <c r="D38" s="472"/>
      <c r="E38" s="473"/>
      <c r="F38" s="473"/>
      <c r="G38" s="473"/>
      <c r="H38" s="473"/>
      <c r="I38" s="473"/>
      <c r="J38" s="473"/>
      <c r="K38" s="473"/>
      <c r="L38" s="473"/>
      <c r="M38" s="473"/>
      <c r="N38" s="473"/>
      <c r="O38" s="473"/>
      <c r="P38" s="473"/>
      <c r="Q38" s="473"/>
      <c r="R38" s="473"/>
      <c r="S38" s="473"/>
      <c r="T38" s="473"/>
      <c r="U38" s="473"/>
      <c r="V38" s="473"/>
      <c r="W38" s="473"/>
      <c r="X38" s="493"/>
      <c r="Y38" s="494"/>
      <c r="Z38" s="124"/>
      <c r="AA38" s="125"/>
      <c r="AB38" s="125"/>
      <c r="AC38" s="125"/>
      <c r="AD38" s="125"/>
      <c r="AE38" s="125"/>
      <c r="AF38" s="125"/>
    </row>
    <row r="39" spans="1:32" ht="18.399999999999999" thickBot="1">
      <c r="A39" s="146"/>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25"/>
      <c r="AB39" s="125"/>
      <c r="AC39" s="125"/>
      <c r="AD39" s="125"/>
      <c r="AE39" s="125"/>
      <c r="AF39" s="125"/>
    </row>
    <row r="40" spans="1:32" ht="21.4" thickBot="1">
      <c r="A40" s="156" t="s">
        <v>83</v>
      </c>
      <c r="B40" s="157"/>
      <c r="C40" s="157"/>
      <c r="D40" s="130"/>
      <c r="E40" s="131"/>
      <c r="F40" s="130"/>
      <c r="G40" s="131"/>
      <c r="H40" s="130"/>
      <c r="I40" s="131"/>
      <c r="J40" s="127"/>
      <c r="K40" s="127"/>
      <c r="L40" s="127"/>
      <c r="M40" s="127"/>
      <c r="N40" s="127"/>
      <c r="O40" s="127"/>
      <c r="P40" s="127"/>
      <c r="Q40" s="127"/>
      <c r="R40" s="127"/>
      <c r="S40" s="127"/>
      <c r="T40" s="127"/>
      <c r="U40" s="127"/>
      <c r="V40" s="127"/>
      <c r="W40" s="127"/>
      <c r="X40" s="132"/>
      <c r="Y40" s="132"/>
      <c r="Z40" s="132"/>
      <c r="AA40" s="442" t="s">
        <v>72</v>
      </c>
      <c r="AB40" s="443"/>
      <c r="AC40" s="443"/>
      <c r="AD40" s="443"/>
      <c r="AE40" s="444"/>
    </row>
    <row r="41" spans="1:32" ht="21.4" thickBot="1">
      <c r="A41" s="104"/>
      <c r="B41" s="468" t="s">
        <v>52</v>
      </c>
      <c r="C41" s="469"/>
      <c r="D41" s="415" t="s">
        <v>53</v>
      </c>
      <c r="E41" s="416"/>
      <c r="F41" s="416" t="s">
        <v>54</v>
      </c>
      <c r="G41" s="416"/>
      <c r="H41" s="416" t="s">
        <v>55</v>
      </c>
      <c r="I41" s="416"/>
      <c r="J41" s="418" t="s">
        <v>84</v>
      </c>
      <c r="K41" s="418"/>
      <c r="L41" s="418" t="s">
        <v>85</v>
      </c>
      <c r="M41" s="418"/>
      <c r="N41" s="418" t="s">
        <v>86</v>
      </c>
      <c r="O41" s="418"/>
      <c r="P41" s="418" t="s">
        <v>87</v>
      </c>
      <c r="Q41" s="418"/>
      <c r="R41" s="446" t="s">
        <v>60</v>
      </c>
      <c r="S41" s="446"/>
      <c r="T41" s="446" t="s">
        <v>61</v>
      </c>
      <c r="U41" s="446"/>
      <c r="V41" s="446" t="s">
        <v>62</v>
      </c>
      <c r="W41" s="446"/>
      <c r="X41" s="489" t="s">
        <v>63</v>
      </c>
      <c r="Y41" s="490"/>
      <c r="Z41" s="158"/>
      <c r="AA41" s="135" t="s">
        <v>0</v>
      </c>
      <c r="AB41" s="136" t="s">
        <v>1</v>
      </c>
      <c r="AC41" s="136" t="s">
        <v>2</v>
      </c>
      <c r="AD41" s="136" t="s">
        <v>88</v>
      </c>
      <c r="AE41" s="137" t="s">
        <v>89</v>
      </c>
    </row>
    <row r="42" spans="1:32">
      <c r="A42" s="406" t="s">
        <v>16</v>
      </c>
      <c r="B42" s="487">
        <f>[1]Tabelle1!B68:C68</f>
        <v>0</v>
      </c>
      <c r="C42" s="488"/>
      <c r="D42" s="484">
        <f>[1]Tabelle1!D68:E68</f>
        <v>0</v>
      </c>
      <c r="E42" s="484"/>
      <c r="F42" s="484">
        <f>[1]Tabelle1!F68:G68</f>
        <v>0</v>
      </c>
      <c r="G42" s="484"/>
      <c r="H42" s="484">
        <f>[1]Tabelle1!H68:I68</f>
        <v>0</v>
      </c>
      <c r="I42" s="484"/>
      <c r="J42" s="484">
        <f>[1]Tabelle1!J68:K68</f>
        <v>0</v>
      </c>
      <c r="K42" s="484"/>
      <c r="L42" s="484">
        <f>[1]Tabelle1!L68:M68</f>
        <v>0</v>
      </c>
      <c r="M42" s="484"/>
      <c r="N42" s="484">
        <f>[1]Tabelle1!N68:O68</f>
        <v>0</v>
      </c>
      <c r="O42" s="484"/>
      <c r="P42" s="484">
        <f>[1]Tabelle1!P68:Q68</f>
        <v>0</v>
      </c>
      <c r="Q42" s="484"/>
      <c r="R42" s="484">
        <f>[1]Tabelle1!R68:S68</f>
        <v>0</v>
      </c>
      <c r="S42" s="484"/>
      <c r="T42" s="484">
        <f>[1]Tabelle1!T68:U68</f>
        <v>0</v>
      </c>
      <c r="U42" s="484"/>
      <c r="V42" s="484">
        <f>[1]Tabelle1!V68:W68</f>
        <v>0</v>
      </c>
      <c r="W42" s="484"/>
      <c r="X42" s="485">
        <f>[1]Tabelle1!X68:Y68</f>
        <v>0</v>
      </c>
      <c r="Y42" s="486"/>
      <c r="Z42" s="159"/>
      <c r="AA42" s="427">
        <v>7</v>
      </c>
      <c r="AB42" s="427">
        <v>1</v>
      </c>
      <c r="AC42" s="427">
        <v>0</v>
      </c>
      <c r="AD42" s="427">
        <v>0</v>
      </c>
      <c r="AE42" s="427">
        <v>0</v>
      </c>
    </row>
    <row r="43" spans="1:32">
      <c r="A43" s="406"/>
      <c r="B43" s="477"/>
      <c r="C43" s="478"/>
      <c r="D43" s="430"/>
      <c r="E43" s="430"/>
      <c r="F43" s="430" t="e">
        <f>F42/$D$42</f>
        <v>#DIV/0!</v>
      </c>
      <c r="G43" s="430"/>
      <c r="H43" s="430" t="e">
        <f>H42/$D$42</f>
        <v>#DIV/0!</v>
      </c>
      <c r="I43" s="430"/>
      <c r="J43" s="430" t="e">
        <f>J42/$D$42</f>
        <v>#DIV/0!</v>
      </c>
      <c r="K43" s="430"/>
      <c r="L43" s="430" t="e">
        <f>L42/$D$42</f>
        <v>#DIV/0!</v>
      </c>
      <c r="M43" s="430"/>
      <c r="N43" s="430" t="e">
        <f>N42/$D$42</f>
        <v>#DIV/0!</v>
      </c>
      <c r="O43" s="430"/>
      <c r="P43" s="430" t="e">
        <f>P42/$D$42</f>
        <v>#DIV/0!</v>
      </c>
      <c r="Q43" s="430"/>
      <c r="R43" s="430" t="e">
        <f>R42/$D$42</f>
        <v>#DIV/0!</v>
      </c>
      <c r="S43" s="430"/>
      <c r="T43" s="430" t="e">
        <f>T42/$D$42</f>
        <v>#DIV/0!</v>
      </c>
      <c r="U43" s="430"/>
      <c r="V43" s="430" t="e">
        <f>V42/$D$42</f>
        <v>#DIV/0!</v>
      </c>
      <c r="W43" s="430"/>
      <c r="X43" s="430"/>
      <c r="Y43" s="483"/>
      <c r="Z43" s="155"/>
      <c r="AA43" s="428"/>
      <c r="AB43" s="428"/>
      <c r="AC43" s="428"/>
      <c r="AD43" s="428"/>
      <c r="AE43" s="428"/>
    </row>
    <row r="44" spans="1:32">
      <c r="A44" s="406" t="s">
        <v>21</v>
      </c>
      <c r="B44" s="475">
        <f>[1]Tabelle1!B88:C88</f>
        <v>0</v>
      </c>
      <c r="C44" s="476"/>
      <c r="D44" s="465">
        <f>[1]Tabelle1!D88:E88</f>
        <v>0</v>
      </c>
      <c r="E44" s="465"/>
      <c r="F44" s="465">
        <f>[1]Tabelle1!F88:G88</f>
        <v>0</v>
      </c>
      <c r="G44" s="465"/>
      <c r="H44" s="465">
        <f>[1]Tabelle1!H88:I88</f>
        <v>0</v>
      </c>
      <c r="I44" s="465"/>
      <c r="J44" s="465">
        <f>[1]Tabelle1!J88:K88</f>
        <v>0</v>
      </c>
      <c r="K44" s="465"/>
      <c r="L44" s="465">
        <f>[1]Tabelle1!L88:M88</f>
        <v>0</v>
      </c>
      <c r="M44" s="465"/>
      <c r="N44" s="465">
        <f>[1]Tabelle1!N88:O88</f>
        <v>0</v>
      </c>
      <c r="O44" s="465"/>
      <c r="P44" s="465">
        <f>[1]Tabelle1!P88:Q88</f>
        <v>0</v>
      </c>
      <c r="Q44" s="465"/>
      <c r="R44" s="465">
        <f>[1]Tabelle1!R88:S88</f>
        <v>0</v>
      </c>
      <c r="S44" s="465"/>
      <c r="T44" s="465">
        <f>[1]Tabelle1!T88:U88</f>
        <v>0</v>
      </c>
      <c r="U44" s="465"/>
      <c r="V44" s="465">
        <f>[1]Tabelle1!V88:W88</f>
        <v>0</v>
      </c>
      <c r="W44" s="465"/>
      <c r="X44" s="465">
        <f>[1]Tabelle1!X88:Y88</f>
        <v>0</v>
      </c>
      <c r="Y44" s="466"/>
      <c r="Z44" s="160"/>
      <c r="AA44" s="427">
        <v>138</v>
      </c>
      <c r="AB44" s="427">
        <v>72</v>
      </c>
      <c r="AC44" s="427">
        <v>37</v>
      </c>
      <c r="AD44" s="427">
        <v>69</v>
      </c>
      <c r="AE44" s="427">
        <v>14</v>
      </c>
    </row>
    <row r="45" spans="1:32">
      <c r="A45" s="406"/>
      <c r="B45" s="477"/>
      <c r="C45" s="478"/>
      <c r="D45" s="430"/>
      <c r="E45" s="430"/>
      <c r="F45" s="430" t="e">
        <f>F44/$D$44</f>
        <v>#DIV/0!</v>
      </c>
      <c r="G45" s="430"/>
      <c r="H45" s="430" t="e">
        <f>H44/$D$44</f>
        <v>#DIV/0!</v>
      </c>
      <c r="I45" s="430"/>
      <c r="J45" s="430" t="e">
        <f>J44/$D$44</f>
        <v>#DIV/0!</v>
      </c>
      <c r="K45" s="430"/>
      <c r="L45" s="430" t="e">
        <f>L44/$D$44</f>
        <v>#DIV/0!</v>
      </c>
      <c r="M45" s="430"/>
      <c r="N45" s="430" t="e">
        <f>N44/$D$44</f>
        <v>#DIV/0!</v>
      </c>
      <c r="O45" s="430"/>
      <c r="P45" s="430" t="e">
        <f>P44/$D$44</f>
        <v>#DIV/0!</v>
      </c>
      <c r="Q45" s="430"/>
      <c r="R45" s="430" t="e">
        <f>R44/$D$44</f>
        <v>#DIV/0!</v>
      </c>
      <c r="S45" s="430"/>
      <c r="T45" s="430" t="e">
        <f>T44/$D$44</f>
        <v>#DIV/0!</v>
      </c>
      <c r="U45" s="430"/>
      <c r="V45" s="430" t="e">
        <f>V44/$D$44</f>
        <v>#DIV/0!</v>
      </c>
      <c r="W45" s="430"/>
      <c r="X45" s="430"/>
      <c r="Y45" s="483"/>
      <c r="Z45" s="155"/>
      <c r="AA45" s="428"/>
      <c r="AB45" s="428"/>
      <c r="AC45" s="428"/>
      <c r="AD45" s="428"/>
      <c r="AE45" s="428"/>
    </row>
    <row r="46" spans="1:32">
      <c r="A46" s="406" t="s">
        <v>28</v>
      </c>
      <c r="B46" s="475">
        <f>[1]Tabelle1!B97:C97</f>
        <v>0</v>
      </c>
      <c r="C46" s="476"/>
      <c r="D46" s="479">
        <f>[1]Tabelle1!D97:E97</f>
        <v>0</v>
      </c>
      <c r="E46" s="479"/>
      <c r="F46" s="479">
        <f>[1]Tabelle1!F97:G97</f>
        <v>0</v>
      </c>
      <c r="G46" s="479"/>
      <c r="H46" s="479">
        <f>[1]Tabelle1!H97:I97</f>
        <v>0</v>
      </c>
      <c r="I46" s="479"/>
      <c r="J46" s="479">
        <f>[1]Tabelle1!J97:K97</f>
        <v>0</v>
      </c>
      <c r="K46" s="479"/>
      <c r="L46" s="479">
        <f>[1]Tabelle1!L97:M97</f>
        <v>0</v>
      </c>
      <c r="M46" s="479"/>
      <c r="N46" s="479">
        <f>[1]Tabelle1!N97:O97</f>
        <v>0</v>
      </c>
      <c r="O46" s="479"/>
      <c r="P46" s="479">
        <f>[1]Tabelle1!P97:Q97</f>
        <v>0</v>
      </c>
      <c r="Q46" s="479"/>
      <c r="R46" s="479">
        <f>[1]Tabelle1!R97:S97</f>
        <v>0</v>
      </c>
      <c r="S46" s="479"/>
      <c r="T46" s="479">
        <f>[1]Tabelle1!T97:U97</f>
        <v>0</v>
      </c>
      <c r="U46" s="479"/>
      <c r="V46" s="479">
        <f>[1]Tabelle1!V97:W97</f>
        <v>0</v>
      </c>
      <c r="W46" s="479"/>
      <c r="X46" s="482">
        <f>[1]Tabelle1!X97:Y97</f>
        <v>0</v>
      </c>
      <c r="Y46" s="482"/>
      <c r="Z46" s="161"/>
      <c r="AA46" s="427">
        <v>21</v>
      </c>
      <c r="AB46" s="427">
        <v>34</v>
      </c>
      <c r="AC46" s="427">
        <v>1</v>
      </c>
      <c r="AD46" s="427">
        <v>0</v>
      </c>
      <c r="AE46" s="427">
        <v>0</v>
      </c>
    </row>
    <row r="47" spans="1:32">
      <c r="A47" s="406"/>
      <c r="B47" s="477"/>
      <c r="C47" s="478"/>
      <c r="D47" s="481"/>
      <c r="E47" s="481"/>
      <c r="F47" s="481" t="e">
        <f>F46/$D$46</f>
        <v>#DIV/0!</v>
      </c>
      <c r="G47" s="481"/>
      <c r="H47" s="481" t="e">
        <f>H46/$D$46</f>
        <v>#DIV/0!</v>
      </c>
      <c r="I47" s="481"/>
      <c r="J47" s="481" t="e">
        <f>J46/$D$46</f>
        <v>#DIV/0!</v>
      </c>
      <c r="K47" s="481"/>
      <c r="L47" s="481" t="e">
        <f>L46/$D$46</f>
        <v>#DIV/0!</v>
      </c>
      <c r="M47" s="481"/>
      <c r="N47" s="481" t="e">
        <f>N46/$D$46</f>
        <v>#DIV/0!</v>
      </c>
      <c r="O47" s="481"/>
      <c r="P47" s="481" t="e">
        <f>P46/$D$46</f>
        <v>#DIV/0!</v>
      </c>
      <c r="Q47" s="481"/>
      <c r="R47" s="481" t="e">
        <f>R46/$D$46</f>
        <v>#DIV/0!</v>
      </c>
      <c r="S47" s="481"/>
      <c r="T47" s="481" t="e">
        <f>T46/$D$46</f>
        <v>#DIV/0!</v>
      </c>
      <c r="U47" s="481"/>
      <c r="V47" s="481" t="e">
        <f>V46/$D$46</f>
        <v>#DIV/0!</v>
      </c>
      <c r="W47" s="481"/>
      <c r="X47" s="479"/>
      <c r="Y47" s="480"/>
      <c r="Z47" s="162"/>
      <c r="AA47" s="428"/>
      <c r="AB47" s="428"/>
      <c r="AC47" s="428"/>
      <c r="AD47" s="428"/>
      <c r="AE47" s="428"/>
    </row>
    <row r="48" spans="1:32">
      <c r="A48" s="406" t="s">
        <v>30</v>
      </c>
      <c r="B48" s="475">
        <f>[1]Tabelle1!F79</f>
        <v>0</v>
      </c>
      <c r="C48" s="476"/>
      <c r="D48" s="309">
        <f>[1]Tabelle1!G91</f>
        <v>0</v>
      </c>
      <c r="E48" s="309"/>
      <c r="F48" s="309">
        <f>[1]Tabelle1!I91</f>
        <v>0</v>
      </c>
      <c r="G48" s="309"/>
      <c r="H48" s="309">
        <f>[1]Tabelle1!K91</f>
        <v>0</v>
      </c>
      <c r="I48" s="309"/>
      <c r="J48" s="309">
        <f>[1]Tabelle1!M91</f>
        <v>0</v>
      </c>
      <c r="K48" s="309"/>
      <c r="L48" s="309">
        <f>[1]Tabelle1!O91</f>
        <v>0</v>
      </c>
      <c r="M48" s="309"/>
      <c r="N48" s="309">
        <f>[1]Tabelle1!Q91</f>
        <v>0</v>
      </c>
      <c r="O48" s="309"/>
      <c r="P48" s="309">
        <f>[1]Tabelle1!S91</f>
        <v>0</v>
      </c>
      <c r="Q48" s="309"/>
      <c r="R48" s="309">
        <f>[1]Tabelle1!U91</f>
        <v>0</v>
      </c>
      <c r="S48" s="309"/>
      <c r="T48" s="309">
        <f>[1]Tabelle1!W91</f>
        <v>0</v>
      </c>
      <c r="U48" s="309"/>
      <c r="V48" s="309">
        <f>[1]Tabelle1!Y91</f>
        <v>0</v>
      </c>
      <c r="W48" s="309"/>
      <c r="X48" s="465">
        <f>[1]Tabelle1!AA91</f>
        <v>0</v>
      </c>
      <c r="Y48" s="465"/>
      <c r="Z48" s="160"/>
      <c r="AA48" s="427">
        <v>85</v>
      </c>
      <c r="AB48" s="427">
        <v>6</v>
      </c>
      <c r="AC48" s="427">
        <v>11</v>
      </c>
      <c r="AD48" s="427">
        <v>14</v>
      </c>
      <c r="AE48" s="427">
        <v>7</v>
      </c>
    </row>
    <row r="49" spans="1:32" ht="14.65" thickBot="1">
      <c r="A49" s="406"/>
      <c r="B49" s="477"/>
      <c r="C49" s="478"/>
      <c r="D49" s="430"/>
      <c r="E49" s="430"/>
      <c r="F49" s="430" t="e">
        <f>F48/$D$48</f>
        <v>#DIV/0!</v>
      </c>
      <c r="G49" s="430"/>
      <c r="H49" s="430" t="e">
        <f>H48/$D$48</f>
        <v>#DIV/0!</v>
      </c>
      <c r="I49" s="430"/>
      <c r="J49" s="430" t="e">
        <f>J48/$D$48</f>
        <v>#DIV/0!</v>
      </c>
      <c r="K49" s="430"/>
      <c r="L49" s="430" t="e">
        <f>L48/$D$48</f>
        <v>#DIV/0!</v>
      </c>
      <c r="M49" s="430"/>
      <c r="N49" s="430" t="e">
        <f>N48/$D$48</f>
        <v>#DIV/0!</v>
      </c>
      <c r="O49" s="430"/>
      <c r="P49" s="430" t="e">
        <f>P48/$D$48</f>
        <v>#DIV/0!</v>
      </c>
      <c r="Q49" s="430"/>
      <c r="R49" s="430" t="e">
        <f>R48/$D$48</f>
        <v>#DIV/0!</v>
      </c>
      <c r="S49" s="430"/>
      <c r="T49" s="430" t="e">
        <f>T48/$D$48</f>
        <v>#DIV/0!</v>
      </c>
      <c r="U49" s="430"/>
      <c r="V49" s="430" t="e">
        <f>V48/$D$48</f>
        <v>#DIV/0!</v>
      </c>
      <c r="W49" s="430"/>
      <c r="X49" s="309"/>
      <c r="Y49" s="474"/>
      <c r="Z49" s="120"/>
      <c r="AA49" s="428"/>
      <c r="AB49" s="428"/>
      <c r="AC49" s="428"/>
      <c r="AD49" s="428"/>
      <c r="AE49" s="428"/>
    </row>
    <row r="50" spans="1:32" ht="18.399999999999999" thickBot="1">
      <c r="A50" s="163" t="s">
        <v>79</v>
      </c>
      <c r="B50" s="472">
        <f>SUM(B42:C49)</f>
        <v>0</v>
      </c>
      <c r="C50" s="473"/>
      <c r="D50" s="473">
        <f>SUM(D42:E49)</f>
        <v>0</v>
      </c>
      <c r="E50" s="473"/>
      <c r="F50" s="470">
        <f>F42+F44+F46+F48</f>
        <v>0</v>
      </c>
      <c r="G50" s="471"/>
      <c r="H50" s="470">
        <f>H42+H44+H46+H48</f>
        <v>0</v>
      </c>
      <c r="I50" s="471"/>
      <c r="J50" s="470">
        <f>J42+J44+J46+J48</f>
        <v>0</v>
      </c>
      <c r="K50" s="471"/>
      <c r="L50" s="470">
        <f>L42+L44+L46+L48</f>
        <v>0</v>
      </c>
      <c r="M50" s="471"/>
      <c r="N50" s="470">
        <f>N42+N44+N46+N48</f>
        <v>0</v>
      </c>
      <c r="O50" s="471"/>
      <c r="P50" s="470">
        <f>P42+P44+P46+P48</f>
        <v>0</v>
      </c>
      <c r="Q50" s="471"/>
      <c r="R50" s="470">
        <f>R42+R44+R46+R48</f>
        <v>0</v>
      </c>
      <c r="S50" s="471"/>
      <c r="T50" s="470">
        <f>T42+T44+T46+T48</f>
        <v>0</v>
      </c>
      <c r="U50" s="471"/>
      <c r="V50" s="470">
        <f>V42+V44+V46+V48</f>
        <v>0</v>
      </c>
      <c r="W50" s="471"/>
      <c r="X50" s="451">
        <f>AVERAGE(X42:Y48)</f>
        <v>0</v>
      </c>
      <c r="Y50" s="452"/>
      <c r="Z50" s="164"/>
      <c r="AA50" s="165">
        <f>SUM(AA42:AA49)</f>
        <v>251</v>
      </c>
      <c r="AB50" s="165">
        <f>SUM(AB42:AB49)</f>
        <v>113</v>
      </c>
      <c r="AC50" s="165">
        <f>SUM(AC42:AC49)</f>
        <v>49</v>
      </c>
      <c r="AD50" s="165">
        <f>SUM(AD42:AD49)</f>
        <v>83</v>
      </c>
      <c r="AE50" s="165">
        <f>SUM(AE42:AE49)</f>
        <v>21</v>
      </c>
      <c r="AF50" s="125"/>
    </row>
    <row r="51" spans="1:32" ht="23.65" thickBot="1">
      <c r="AA51" s="410" t="s">
        <v>67</v>
      </c>
      <c r="AB51" s="410"/>
      <c r="AC51" s="410"/>
      <c r="AD51" s="410"/>
      <c r="AE51" s="166">
        <f>SUM(AA50:AE50)</f>
        <v>517</v>
      </c>
    </row>
    <row r="52" spans="1:32" ht="23.65" thickTop="1">
      <c r="AA52" s="467" t="s">
        <v>90</v>
      </c>
      <c r="AB52" s="467"/>
      <c r="AC52" s="167"/>
      <c r="AD52" s="411" t="s">
        <v>81</v>
      </c>
      <c r="AE52" s="412"/>
    </row>
    <row r="53" spans="1:32" ht="23.25">
      <c r="AA53" s="419">
        <f>AB50+AA50</f>
        <v>364</v>
      </c>
      <c r="AB53" s="419"/>
      <c r="AC53" s="168"/>
      <c r="AD53" s="419">
        <f>AD50+AE50</f>
        <v>104</v>
      </c>
      <c r="AE53" s="411"/>
    </row>
    <row r="54" spans="1:32" ht="18.399999999999999" thickBot="1">
      <c r="A54" s="169" t="s">
        <v>91</v>
      </c>
      <c r="B54" s="150"/>
      <c r="C54" s="150"/>
      <c r="D54" s="151"/>
      <c r="E54" s="151"/>
      <c r="F54" s="151"/>
      <c r="G54" s="151"/>
      <c r="H54" s="151"/>
      <c r="I54" s="151"/>
      <c r="J54" s="151"/>
      <c r="K54" s="151"/>
      <c r="L54" s="151"/>
      <c r="M54" s="151"/>
      <c r="N54" s="151"/>
      <c r="O54" s="151"/>
      <c r="P54" s="151"/>
      <c r="Q54" s="151"/>
      <c r="R54" s="152"/>
      <c r="S54" s="152"/>
      <c r="T54" s="152"/>
      <c r="U54" s="152"/>
      <c r="V54" s="152"/>
      <c r="W54" s="152"/>
      <c r="X54" s="152"/>
      <c r="Y54" s="152"/>
      <c r="Z54" s="152"/>
    </row>
    <row r="55" spans="1:32" ht="14.65" thickBot="1">
      <c r="A55" s="104"/>
      <c r="B55" s="468" t="s">
        <v>52</v>
      </c>
      <c r="C55" s="469"/>
      <c r="D55" s="415" t="s">
        <v>53</v>
      </c>
      <c r="E55" s="416"/>
      <c r="F55" s="416" t="s">
        <v>54</v>
      </c>
      <c r="G55" s="416"/>
      <c r="H55" s="416" t="s">
        <v>55</v>
      </c>
      <c r="I55" s="416"/>
      <c r="J55" s="439" t="s">
        <v>84</v>
      </c>
      <c r="K55" s="439"/>
      <c r="L55" s="439" t="s">
        <v>85</v>
      </c>
      <c r="M55" s="439"/>
      <c r="N55" s="439" t="s">
        <v>86</v>
      </c>
      <c r="O55" s="439"/>
      <c r="P55" s="439" t="s">
        <v>87</v>
      </c>
      <c r="Q55" s="439"/>
      <c r="R55" s="446" t="s">
        <v>60</v>
      </c>
      <c r="S55" s="446"/>
      <c r="T55" s="446" t="s">
        <v>61</v>
      </c>
      <c r="U55" s="446"/>
      <c r="V55" s="446" t="s">
        <v>62</v>
      </c>
      <c r="W55" s="446"/>
      <c r="X55" s="447" t="s">
        <v>63</v>
      </c>
      <c r="Y55" s="448"/>
      <c r="Z55" s="118"/>
    </row>
    <row r="56" spans="1:32">
      <c r="A56" s="406" t="s">
        <v>16</v>
      </c>
      <c r="B56" s="435">
        <f>[1]Tabelle1!B69:C69</f>
        <v>0</v>
      </c>
      <c r="C56" s="436"/>
      <c r="D56" s="436">
        <f>[1]Tabelle1!D69:E69</f>
        <v>0</v>
      </c>
      <c r="E56" s="436"/>
      <c r="F56" s="436">
        <f>[1]Tabelle1!F69:G69</f>
        <v>0</v>
      </c>
      <c r="G56" s="436"/>
      <c r="H56" s="436">
        <f>[1]Tabelle1!H69:I69</f>
        <v>0</v>
      </c>
      <c r="I56" s="436"/>
      <c r="J56" s="436">
        <f>[1]Tabelle1!J69:K69</f>
        <v>0</v>
      </c>
      <c r="K56" s="436"/>
      <c r="L56" s="436">
        <f>[1]Tabelle1!L69:M69</f>
        <v>0</v>
      </c>
      <c r="M56" s="436"/>
      <c r="N56" s="436">
        <f>[1]Tabelle1!N69:O69</f>
        <v>0</v>
      </c>
      <c r="O56" s="436"/>
      <c r="P56" s="436">
        <f>[1]Tabelle1!P69:Q69</f>
        <v>0</v>
      </c>
      <c r="Q56" s="436"/>
      <c r="R56" s="436">
        <f>[1]Tabelle1!R69:S69</f>
        <v>0</v>
      </c>
      <c r="S56" s="436"/>
      <c r="T56" s="436">
        <f>[1]Tabelle1!T69:U69</f>
        <v>0</v>
      </c>
      <c r="U56" s="436"/>
      <c r="V56" s="436">
        <f>[1]Tabelle1!V69:W69</f>
        <v>0</v>
      </c>
      <c r="W56" s="436"/>
      <c r="X56" s="440">
        <f>[1]Tabelle1!X69:Y69</f>
        <v>0</v>
      </c>
      <c r="Y56" s="441"/>
      <c r="Z56" s="153"/>
    </row>
    <row r="57" spans="1:32">
      <c r="A57" s="406"/>
      <c r="B57" s="407"/>
      <c r="C57" s="429"/>
      <c r="D57" s="430"/>
      <c r="E57" s="430"/>
      <c r="F57" s="430" t="e">
        <f>F56/$D$56</f>
        <v>#DIV/0!</v>
      </c>
      <c r="G57" s="430"/>
      <c r="H57" s="430" t="e">
        <f>H56/$D$56</f>
        <v>#DIV/0!</v>
      </c>
      <c r="I57" s="430"/>
      <c r="J57" s="430" t="e">
        <f>J56/$D$56</f>
        <v>#DIV/0!</v>
      </c>
      <c r="K57" s="430"/>
      <c r="L57" s="430" t="e">
        <f>L56/$D$56</f>
        <v>#DIV/0!</v>
      </c>
      <c r="M57" s="430"/>
      <c r="N57" s="430" t="e">
        <f>N56/$D$56</f>
        <v>#DIV/0!</v>
      </c>
      <c r="O57" s="430"/>
      <c r="P57" s="430" t="e">
        <f>P56/$D$56</f>
        <v>#DIV/0!</v>
      </c>
      <c r="Q57" s="430"/>
      <c r="R57" s="430" t="e">
        <f>R56/$D$56</f>
        <v>#DIV/0!</v>
      </c>
      <c r="S57" s="430"/>
      <c r="T57" s="430" t="e">
        <f>T56/$D$56</f>
        <v>#DIV/0!</v>
      </c>
      <c r="U57" s="430"/>
      <c r="V57" s="430" t="e">
        <f>V56/$D$56</f>
        <v>#DIV/0!</v>
      </c>
      <c r="W57" s="430"/>
      <c r="X57" s="433"/>
      <c r="Y57" s="434"/>
      <c r="Z57" s="154"/>
    </row>
    <row r="58" spans="1:32">
      <c r="A58" s="406" t="s">
        <v>21</v>
      </c>
      <c r="B58" s="407">
        <f>[1]Tabelle1!B89:C89</f>
        <v>0</v>
      </c>
      <c r="C58" s="429"/>
      <c r="D58" s="309">
        <f>[1]Tabelle1!D89:E89</f>
        <v>0</v>
      </c>
      <c r="E58" s="309"/>
      <c r="F58" s="309">
        <f>[1]Tabelle1!F89:G89</f>
        <v>0</v>
      </c>
      <c r="G58" s="309"/>
      <c r="H58" s="309">
        <f>[1]Tabelle1!H89:I89</f>
        <v>0</v>
      </c>
      <c r="I58" s="309"/>
      <c r="J58" s="309">
        <f>[1]Tabelle1!J89:K89</f>
        <v>0</v>
      </c>
      <c r="K58" s="309"/>
      <c r="L58" s="309">
        <f>[1]Tabelle1!L89:M89</f>
        <v>0</v>
      </c>
      <c r="M58" s="309"/>
      <c r="N58" s="309">
        <f>[1]Tabelle1!N89:O89</f>
        <v>0</v>
      </c>
      <c r="O58" s="309"/>
      <c r="P58" s="309">
        <f>[1]Tabelle1!P89:Q89</f>
        <v>0</v>
      </c>
      <c r="Q58" s="309"/>
      <c r="R58" s="309">
        <f>[1]Tabelle1!R89:S89</f>
        <v>0</v>
      </c>
      <c r="S58" s="309"/>
      <c r="T58" s="309">
        <f>[1]Tabelle1!T89:U89</f>
        <v>0</v>
      </c>
      <c r="U58" s="309"/>
      <c r="V58" s="309">
        <f>[1]Tabelle1!V89:W89</f>
        <v>0</v>
      </c>
      <c r="W58" s="309"/>
      <c r="X58" s="465">
        <f>[1]Tabelle1!X89:Y89</f>
        <v>0</v>
      </c>
      <c r="Y58" s="466"/>
      <c r="Z58" s="121"/>
    </row>
    <row r="59" spans="1:32">
      <c r="A59" s="406"/>
      <c r="B59" s="407"/>
      <c r="C59" s="429"/>
      <c r="D59" s="430"/>
      <c r="E59" s="430"/>
      <c r="F59" s="430" t="e">
        <f>F58/$D$58</f>
        <v>#DIV/0!</v>
      </c>
      <c r="G59" s="430"/>
      <c r="H59" s="430" t="e">
        <f>H58/$D$58</f>
        <v>#DIV/0!</v>
      </c>
      <c r="I59" s="430"/>
      <c r="J59" s="430" t="e">
        <f>J58/$D$58</f>
        <v>#DIV/0!</v>
      </c>
      <c r="K59" s="430"/>
      <c r="L59" s="430" t="e">
        <f>L58/$D$58</f>
        <v>#DIV/0!</v>
      </c>
      <c r="M59" s="430"/>
      <c r="N59" s="430" t="e">
        <f>N58/$D$58</f>
        <v>#DIV/0!</v>
      </c>
      <c r="O59" s="430"/>
      <c r="P59" s="430" t="e">
        <f>P58/$D$58</f>
        <v>#DIV/0!</v>
      </c>
      <c r="Q59" s="430"/>
      <c r="R59" s="430" t="e">
        <f>R58/$D$58</f>
        <v>#DIV/0!</v>
      </c>
      <c r="S59" s="430"/>
      <c r="T59" s="430" t="e">
        <f>T58/$D$58</f>
        <v>#DIV/0!</v>
      </c>
      <c r="U59" s="430"/>
      <c r="V59" s="430" t="e">
        <f>V58/$D$58</f>
        <v>#DIV/0!</v>
      </c>
      <c r="W59" s="430"/>
      <c r="X59" s="433"/>
      <c r="Y59" s="434"/>
      <c r="Z59" s="154"/>
    </row>
    <row r="60" spans="1:32">
      <c r="A60" s="406" t="s">
        <v>28</v>
      </c>
      <c r="B60" s="407">
        <f>[1]Tabelle1!B98:C98</f>
        <v>0</v>
      </c>
      <c r="C60" s="429"/>
      <c r="D60" s="429">
        <f>[1]Tabelle1!D98:E98</f>
        <v>0</v>
      </c>
      <c r="E60" s="429"/>
      <c r="F60" s="429">
        <f>[1]Tabelle1!F98:G98</f>
        <v>0</v>
      </c>
      <c r="G60" s="429"/>
      <c r="H60" s="429">
        <f>[1]Tabelle1!H98:I98</f>
        <v>0</v>
      </c>
      <c r="I60" s="429"/>
      <c r="J60" s="429">
        <f>[1]Tabelle1!J98:K98</f>
        <v>0</v>
      </c>
      <c r="K60" s="429"/>
      <c r="L60" s="429">
        <f>[1]Tabelle1!L98:M98</f>
        <v>0</v>
      </c>
      <c r="M60" s="429"/>
      <c r="N60" s="429">
        <f>[1]Tabelle1!N98:O98</f>
        <v>0</v>
      </c>
      <c r="O60" s="429"/>
      <c r="P60" s="429">
        <f>[1]Tabelle1!P98:Q98</f>
        <v>0</v>
      </c>
      <c r="Q60" s="429"/>
      <c r="R60" s="429">
        <f>[1]Tabelle1!R98:S98</f>
        <v>0</v>
      </c>
      <c r="S60" s="429"/>
      <c r="T60" s="429">
        <f>[1]Tabelle1!T98:U98</f>
        <v>0</v>
      </c>
      <c r="U60" s="429"/>
      <c r="V60" s="429">
        <f>[1]Tabelle1!V98:W98</f>
        <v>0</v>
      </c>
      <c r="W60" s="429"/>
      <c r="X60" s="431">
        <f>[1]Tabelle1!X98:Y98</f>
        <v>0</v>
      </c>
      <c r="Y60" s="432"/>
      <c r="Z60" s="153"/>
    </row>
    <row r="61" spans="1:32">
      <c r="A61" s="406"/>
      <c r="B61" s="407"/>
      <c r="C61" s="429"/>
      <c r="D61" s="430"/>
      <c r="E61" s="430"/>
      <c r="F61" s="430" t="e">
        <f>F60/$D$60</f>
        <v>#DIV/0!</v>
      </c>
      <c r="G61" s="430"/>
      <c r="H61" s="430" t="e">
        <f>H60/$D$60</f>
        <v>#DIV/0!</v>
      </c>
      <c r="I61" s="430"/>
      <c r="J61" s="430" t="e">
        <f>J60/$D$60</f>
        <v>#DIV/0!</v>
      </c>
      <c r="K61" s="430"/>
      <c r="L61" s="430" t="e">
        <f>L60/$D$60</f>
        <v>#DIV/0!</v>
      </c>
      <c r="M61" s="430"/>
      <c r="N61" s="430" t="e">
        <f>N60/$D$60</f>
        <v>#DIV/0!</v>
      </c>
      <c r="O61" s="430"/>
      <c r="P61" s="430" t="e">
        <f>P60/$D$60</f>
        <v>#DIV/0!</v>
      </c>
      <c r="Q61" s="430"/>
      <c r="R61" s="430" t="e">
        <f>R60/$D$60</f>
        <v>#DIV/0!</v>
      </c>
      <c r="S61" s="430"/>
      <c r="T61" s="430" t="e">
        <f>T60/$D$60</f>
        <v>#DIV/0!</v>
      </c>
      <c r="U61" s="430"/>
      <c r="V61" s="430" t="e">
        <f>V60/$D$60</f>
        <v>#DIV/0!</v>
      </c>
      <c r="W61" s="430"/>
      <c r="X61" s="433"/>
      <c r="Y61" s="434"/>
      <c r="Z61" s="154"/>
    </row>
    <row r="62" spans="1:32">
      <c r="A62" s="406" t="s">
        <v>46</v>
      </c>
      <c r="B62" s="407">
        <f>[1]Tabelle1!B82:C82</f>
        <v>0</v>
      </c>
      <c r="C62" s="429"/>
      <c r="D62" s="431">
        <f>[1]Tabelle1!D82:E82</f>
        <v>0</v>
      </c>
      <c r="E62" s="429"/>
      <c r="F62" s="431">
        <f>[1]Tabelle1!F82:G82</f>
        <v>0</v>
      </c>
      <c r="G62" s="429"/>
      <c r="H62" s="431">
        <f>[1]Tabelle1!H82:I82</f>
        <v>0</v>
      </c>
      <c r="I62" s="429"/>
      <c r="J62" s="431">
        <f>[1]Tabelle1!J82:K82</f>
        <v>0</v>
      </c>
      <c r="K62" s="429"/>
      <c r="L62" s="431">
        <f>[1]Tabelle1!L82:M82</f>
        <v>0</v>
      </c>
      <c r="M62" s="429"/>
      <c r="N62" s="431">
        <f>[1]Tabelle1!N82:O82</f>
        <v>0</v>
      </c>
      <c r="O62" s="429"/>
      <c r="P62" s="431">
        <f>[1]Tabelle1!P82:Q82</f>
        <v>0</v>
      </c>
      <c r="Q62" s="429"/>
      <c r="R62" s="431">
        <f>[1]Tabelle1!R82:S82</f>
        <v>0</v>
      </c>
      <c r="S62" s="429"/>
      <c r="T62" s="431">
        <f>[1]Tabelle1!T82:U82</f>
        <v>0</v>
      </c>
      <c r="U62" s="429"/>
      <c r="V62" s="431">
        <f>[1]Tabelle1!V82:W82</f>
        <v>0</v>
      </c>
      <c r="W62" s="429"/>
      <c r="X62" s="431">
        <f>[1]Tabelle1!X82:Y82</f>
        <v>0</v>
      </c>
      <c r="Y62" s="432"/>
      <c r="Z62" s="153"/>
    </row>
    <row r="63" spans="1:32">
      <c r="A63" s="406"/>
      <c r="B63" s="407"/>
      <c r="C63" s="429"/>
      <c r="D63" s="430"/>
      <c r="E63" s="430"/>
      <c r="F63" s="430" t="e">
        <f>F62/$D$62</f>
        <v>#DIV/0!</v>
      </c>
      <c r="G63" s="430"/>
      <c r="H63" s="430" t="e">
        <f>H62/$D$62</f>
        <v>#DIV/0!</v>
      </c>
      <c r="I63" s="430"/>
      <c r="J63" s="430" t="e">
        <f>J62/$D$62</f>
        <v>#DIV/0!</v>
      </c>
      <c r="K63" s="430"/>
      <c r="L63" s="430" t="e">
        <f>L62/$D$62</f>
        <v>#DIV/0!</v>
      </c>
      <c r="M63" s="430"/>
      <c r="N63" s="430" t="e">
        <f>N62/$D$62</f>
        <v>#DIV/0!</v>
      </c>
      <c r="O63" s="430"/>
      <c r="P63" s="430" t="e">
        <f>P62/$D$62</f>
        <v>#DIV/0!</v>
      </c>
      <c r="Q63" s="430"/>
      <c r="R63" s="430" t="e">
        <f>R62/$D$62</f>
        <v>#DIV/0!</v>
      </c>
      <c r="S63" s="430"/>
      <c r="T63" s="430" t="e">
        <f>T62/$D$62</f>
        <v>#DIV/0!</v>
      </c>
      <c r="U63" s="430"/>
      <c r="V63" s="430" t="e">
        <f>V62/$D$62</f>
        <v>#DIV/0!</v>
      </c>
      <c r="W63" s="430"/>
      <c r="X63" s="433"/>
      <c r="Y63" s="434"/>
      <c r="Z63" s="154"/>
    </row>
    <row r="64" spans="1:32">
      <c r="A64" s="406" t="s">
        <v>30</v>
      </c>
      <c r="B64" s="407">
        <f>[1]Tabelle1!D90</f>
        <v>0</v>
      </c>
      <c r="C64" s="429"/>
      <c r="D64" s="309">
        <f>[1]Tabelle1!G90</f>
        <v>0</v>
      </c>
      <c r="E64" s="309"/>
      <c r="F64" s="309">
        <f>[1]Tabelle1!I90</f>
        <v>0</v>
      </c>
      <c r="G64" s="309"/>
      <c r="H64" s="309">
        <f>[1]Tabelle1!K90</f>
        <v>0</v>
      </c>
      <c r="I64" s="309"/>
      <c r="J64" s="309">
        <f>[1]Tabelle1!M90</f>
        <v>0</v>
      </c>
      <c r="K64" s="309"/>
      <c r="L64" s="309">
        <f>[1]Tabelle1!O90</f>
        <v>0</v>
      </c>
      <c r="M64" s="309"/>
      <c r="N64" s="309">
        <f>[1]Tabelle1!Q90</f>
        <v>0</v>
      </c>
      <c r="O64" s="309"/>
      <c r="P64" s="309">
        <f>[1]Tabelle1!S90</f>
        <v>0</v>
      </c>
      <c r="Q64" s="309"/>
      <c r="R64" s="309">
        <f>[1]Tabelle1!U90</f>
        <v>0</v>
      </c>
      <c r="S64" s="309"/>
      <c r="T64" s="309">
        <f>[1]Tabelle1!W90</f>
        <v>0</v>
      </c>
      <c r="U64" s="309"/>
      <c r="V64" s="309">
        <f>[1]Tabelle1!Y90</f>
        <v>0</v>
      </c>
      <c r="W64" s="309"/>
      <c r="X64" s="465">
        <f>[1]Tabelle1!AA90</f>
        <v>0</v>
      </c>
      <c r="Y64" s="466"/>
      <c r="Z64" s="121"/>
    </row>
    <row r="65" spans="1:32" ht="14.65" thickBot="1">
      <c r="A65" s="406"/>
      <c r="B65" s="455"/>
      <c r="C65" s="456"/>
      <c r="D65" s="457"/>
      <c r="E65" s="457"/>
      <c r="F65" s="457" t="e">
        <f>F64/$D$64</f>
        <v>#DIV/0!</v>
      </c>
      <c r="G65" s="457"/>
      <c r="H65" s="457" t="e">
        <f>H64/$D$64</f>
        <v>#DIV/0!</v>
      </c>
      <c r="I65" s="457"/>
      <c r="J65" s="457" t="e">
        <f>J64/$D$64</f>
        <v>#DIV/0!</v>
      </c>
      <c r="K65" s="457"/>
      <c r="L65" s="457" t="e">
        <f>L64/$D$64</f>
        <v>#DIV/0!</v>
      </c>
      <c r="M65" s="457"/>
      <c r="N65" s="457" t="e">
        <f>N64/$D$64</f>
        <v>#DIV/0!</v>
      </c>
      <c r="O65" s="457"/>
      <c r="P65" s="457" t="e">
        <f>P64/$D$64</f>
        <v>#DIV/0!</v>
      </c>
      <c r="Q65" s="457"/>
      <c r="R65" s="457" t="e">
        <f>R64/$D$64</f>
        <v>#DIV/0!</v>
      </c>
      <c r="S65" s="457"/>
      <c r="T65" s="457" t="e">
        <f>T64/$D$64</f>
        <v>#DIV/0!</v>
      </c>
      <c r="U65" s="457"/>
      <c r="V65" s="457" t="e">
        <f>V64/$D$64</f>
        <v>#DIV/0!</v>
      </c>
      <c r="W65" s="457"/>
      <c r="X65" s="458"/>
      <c r="Y65" s="459"/>
      <c r="Z65" s="154"/>
    </row>
    <row r="66" spans="1:32" ht="18.399999999999999" thickBot="1">
      <c r="A66" s="163" t="s">
        <v>79</v>
      </c>
      <c r="B66" s="463">
        <f>SUM(B56:C65)</f>
        <v>0</v>
      </c>
      <c r="C66" s="464"/>
      <c r="D66" s="464">
        <f>SUM(D56:E65)</f>
        <v>0</v>
      </c>
      <c r="E66" s="464"/>
      <c r="F66" s="460">
        <f>F56+F58+F60+F62+F64</f>
        <v>0</v>
      </c>
      <c r="G66" s="460"/>
      <c r="H66" s="460">
        <f>H56+H58+H60+H62+H64</f>
        <v>0</v>
      </c>
      <c r="I66" s="460"/>
      <c r="J66" s="460">
        <f>J56+J58+J60+J62+J64</f>
        <v>0</v>
      </c>
      <c r="K66" s="460"/>
      <c r="L66" s="460">
        <f>L56+L58+L60+L62+L64</f>
        <v>0</v>
      </c>
      <c r="M66" s="460"/>
      <c r="N66" s="460">
        <f>N56+N58+N60+N62+N64</f>
        <v>0</v>
      </c>
      <c r="O66" s="460"/>
      <c r="P66" s="460">
        <f>P56+P58+P60+P62+P64</f>
        <v>0</v>
      </c>
      <c r="Q66" s="460"/>
      <c r="R66" s="460">
        <f>R56+R58+R60+R62+R64</f>
        <v>0</v>
      </c>
      <c r="S66" s="460"/>
      <c r="T66" s="460">
        <f>T56+T58+T60+T62+T64</f>
        <v>0</v>
      </c>
      <c r="U66" s="460"/>
      <c r="V66" s="460">
        <f>V56+V58+V60+V62+V64</f>
        <v>0</v>
      </c>
      <c r="W66" s="460"/>
      <c r="X66" s="461">
        <f>AVERAGE(X56:Y65)</f>
        <v>0</v>
      </c>
      <c r="Y66" s="462"/>
      <c r="Z66" s="170"/>
      <c r="AA66" s="119"/>
      <c r="AB66" s="119"/>
      <c r="AC66" s="119"/>
      <c r="AD66" s="119"/>
      <c r="AE66" s="119"/>
      <c r="AF66" s="119"/>
    </row>
    <row r="68" spans="1:32" ht="14.65" thickBot="1">
      <c r="A68" s="150" t="s">
        <v>92</v>
      </c>
      <c r="B68" s="150"/>
      <c r="C68" s="150"/>
      <c r="D68" s="151"/>
      <c r="E68" s="151"/>
      <c r="F68" s="151"/>
      <c r="G68" s="151"/>
      <c r="H68" s="151"/>
      <c r="I68" s="151"/>
      <c r="J68" s="151"/>
      <c r="K68" s="151"/>
      <c r="L68" s="151"/>
      <c r="M68" s="151"/>
      <c r="N68" s="151"/>
      <c r="O68" s="151"/>
      <c r="P68" s="151"/>
      <c r="Q68" s="151"/>
      <c r="R68" s="152"/>
      <c r="S68" s="152"/>
      <c r="T68" s="152"/>
      <c r="U68" s="152"/>
      <c r="V68" s="152"/>
      <c r="W68" s="152"/>
      <c r="X68" s="152"/>
      <c r="Y68" s="152"/>
      <c r="Z68" s="152"/>
    </row>
    <row r="69" spans="1:32" ht="14.65" thickBot="1">
      <c r="A69" s="104"/>
      <c r="B69" s="437" t="s">
        <v>52</v>
      </c>
      <c r="C69" s="438"/>
      <c r="D69" s="415" t="s">
        <v>53</v>
      </c>
      <c r="E69" s="416"/>
      <c r="F69" s="416" t="s">
        <v>54</v>
      </c>
      <c r="G69" s="416"/>
      <c r="H69" s="416" t="s">
        <v>55</v>
      </c>
      <c r="I69" s="416"/>
      <c r="J69" s="439" t="s">
        <v>84</v>
      </c>
      <c r="K69" s="439"/>
      <c r="L69" s="439" t="s">
        <v>85</v>
      </c>
      <c r="M69" s="439"/>
      <c r="N69" s="439" t="s">
        <v>86</v>
      </c>
      <c r="O69" s="439"/>
      <c r="P69" s="439" t="s">
        <v>87</v>
      </c>
      <c r="Q69" s="439"/>
      <c r="R69" s="446" t="s">
        <v>60</v>
      </c>
      <c r="S69" s="446"/>
      <c r="T69" s="446" t="s">
        <v>61</v>
      </c>
      <c r="U69" s="446"/>
      <c r="V69" s="446" t="s">
        <v>62</v>
      </c>
      <c r="W69" s="446"/>
      <c r="X69" s="447" t="s">
        <v>63</v>
      </c>
      <c r="Y69" s="448"/>
      <c r="Z69" s="118"/>
    </row>
    <row r="70" spans="1:32">
      <c r="A70" s="406" t="s">
        <v>16</v>
      </c>
      <c r="B70" s="435">
        <f>[1]Tabelle1!B77:C77</f>
        <v>0</v>
      </c>
      <c r="C70" s="436"/>
      <c r="D70" s="436">
        <f>[1]Tabelle1!D77:E77</f>
        <v>0</v>
      </c>
      <c r="E70" s="436"/>
      <c r="F70" s="440">
        <f>[1]Tabelle1!F77:G77</f>
        <v>0</v>
      </c>
      <c r="G70" s="436"/>
      <c r="H70" s="440">
        <f>[1]Tabelle1!H77:I77</f>
        <v>0</v>
      </c>
      <c r="I70" s="436"/>
      <c r="J70" s="440">
        <f>[1]Tabelle1!J77:K77</f>
        <v>0</v>
      </c>
      <c r="K70" s="436"/>
      <c r="L70" s="440">
        <f>[1]Tabelle1!L77:M77</f>
        <v>0</v>
      </c>
      <c r="M70" s="436"/>
      <c r="N70" s="440">
        <f>[1]Tabelle1!N77:O77</f>
        <v>0</v>
      </c>
      <c r="O70" s="436"/>
      <c r="P70" s="440">
        <f>[1]Tabelle1!P77:Q77</f>
        <v>0</v>
      </c>
      <c r="Q70" s="436"/>
      <c r="R70" s="440">
        <f>[1]Tabelle1!R77:S77</f>
        <v>0</v>
      </c>
      <c r="S70" s="436"/>
      <c r="T70" s="440">
        <f>[1]Tabelle1!T77:U77</f>
        <v>0</v>
      </c>
      <c r="U70" s="436"/>
      <c r="V70" s="440">
        <f>[1]Tabelle1!V77:W77</f>
        <v>0</v>
      </c>
      <c r="W70" s="436"/>
      <c r="X70" s="440">
        <f>[1]Tabelle1!X77:Y77</f>
        <v>0</v>
      </c>
      <c r="Y70" s="441"/>
      <c r="Z70" s="153"/>
    </row>
    <row r="71" spans="1:32">
      <c r="A71" s="406"/>
      <c r="B71" s="407"/>
      <c r="C71" s="429"/>
      <c r="D71" s="430"/>
      <c r="E71" s="430"/>
      <c r="F71" s="430" t="e">
        <f>F70/$D$70</f>
        <v>#DIV/0!</v>
      </c>
      <c r="G71" s="430"/>
      <c r="H71" s="430" t="e">
        <f>H70/$D$70</f>
        <v>#DIV/0!</v>
      </c>
      <c r="I71" s="430"/>
      <c r="J71" s="430" t="e">
        <f>J70/$D$70</f>
        <v>#DIV/0!</v>
      </c>
      <c r="K71" s="430"/>
      <c r="L71" s="430" t="e">
        <f>L70/$D$70</f>
        <v>#DIV/0!</v>
      </c>
      <c r="M71" s="430"/>
      <c r="N71" s="430" t="e">
        <f>N70/$D$70</f>
        <v>#DIV/0!</v>
      </c>
      <c r="O71" s="430"/>
      <c r="P71" s="430" t="e">
        <f>P70/$D$70</f>
        <v>#DIV/0!</v>
      </c>
      <c r="Q71" s="430"/>
      <c r="R71" s="430" t="e">
        <f>R70/$D$70</f>
        <v>#DIV/0!</v>
      </c>
      <c r="S71" s="430"/>
      <c r="T71" s="430" t="e">
        <f>T70/$D$70</f>
        <v>#DIV/0!</v>
      </c>
      <c r="U71" s="430"/>
      <c r="V71" s="430" t="e">
        <f>V70/$D$70</f>
        <v>#DIV/0!</v>
      </c>
      <c r="W71" s="430"/>
      <c r="X71" s="433"/>
      <c r="Y71" s="434"/>
      <c r="Z71" s="154"/>
    </row>
    <row r="72" spans="1:32">
      <c r="A72" s="406" t="s">
        <v>28</v>
      </c>
      <c r="B72" s="407">
        <f>[1]Tabelle1!B106:C106</f>
        <v>0</v>
      </c>
      <c r="C72" s="429"/>
      <c r="D72" s="429">
        <f>[1]Tabelle1!D106:E106</f>
        <v>0</v>
      </c>
      <c r="E72" s="429"/>
      <c r="F72" s="431">
        <f>[1]Tabelle1!F106:G106</f>
        <v>0</v>
      </c>
      <c r="G72" s="429"/>
      <c r="H72" s="431">
        <f>[1]Tabelle1!H106:I106</f>
        <v>0</v>
      </c>
      <c r="I72" s="429"/>
      <c r="J72" s="431">
        <f>[1]Tabelle1!J106:K106</f>
        <v>0</v>
      </c>
      <c r="K72" s="429"/>
      <c r="L72" s="431">
        <f>[1]Tabelle1!L106:M106</f>
        <v>0</v>
      </c>
      <c r="M72" s="429"/>
      <c r="N72" s="431">
        <f>[1]Tabelle1!N106:O106</f>
        <v>0</v>
      </c>
      <c r="O72" s="429"/>
      <c r="P72" s="431">
        <f>[1]Tabelle1!P106:Q106</f>
        <v>0</v>
      </c>
      <c r="Q72" s="429"/>
      <c r="R72" s="431">
        <f>[1]Tabelle1!R106:S106</f>
        <v>0</v>
      </c>
      <c r="S72" s="429"/>
      <c r="T72" s="431">
        <f>[1]Tabelle1!T106:U106</f>
        <v>0</v>
      </c>
      <c r="U72" s="429"/>
      <c r="V72" s="431">
        <f>[1]Tabelle1!V106:W106</f>
        <v>0</v>
      </c>
      <c r="W72" s="429"/>
      <c r="X72" s="431">
        <f>[1]Tabelle1!X106:Y106</f>
        <v>0</v>
      </c>
      <c r="Y72" s="432"/>
      <c r="Z72" s="153"/>
    </row>
    <row r="73" spans="1:32">
      <c r="A73" s="406"/>
      <c r="B73" s="407"/>
      <c r="C73" s="429"/>
      <c r="D73" s="430"/>
      <c r="E73" s="430"/>
      <c r="F73" s="430" t="e">
        <f>F72/$D$72</f>
        <v>#DIV/0!</v>
      </c>
      <c r="G73" s="430"/>
      <c r="H73" s="430" t="e">
        <f>H72/$D$72</f>
        <v>#DIV/0!</v>
      </c>
      <c r="I73" s="430"/>
      <c r="J73" s="430" t="e">
        <f>J72/$D$72</f>
        <v>#DIV/0!</v>
      </c>
      <c r="K73" s="430"/>
      <c r="L73" s="430" t="e">
        <f>L72/$D$72</f>
        <v>#DIV/0!</v>
      </c>
      <c r="M73" s="430"/>
      <c r="N73" s="430" t="e">
        <f>N72/$D$72</f>
        <v>#DIV/0!</v>
      </c>
      <c r="O73" s="430"/>
      <c r="P73" s="430" t="e">
        <f>P72/$D$72</f>
        <v>#DIV/0!</v>
      </c>
      <c r="Q73" s="430"/>
      <c r="R73" s="430" t="e">
        <f>R72/$D$72</f>
        <v>#DIV/0!</v>
      </c>
      <c r="S73" s="430"/>
      <c r="T73" s="430" t="e">
        <f>T72/$D$72</f>
        <v>#DIV/0!</v>
      </c>
      <c r="U73" s="430"/>
      <c r="V73" s="430" t="e">
        <f>V72/$D$72</f>
        <v>#DIV/0!</v>
      </c>
      <c r="W73" s="430"/>
      <c r="X73" s="433"/>
      <c r="Y73" s="434"/>
      <c r="Z73" s="154"/>
    </row>
    <row r="74" spans="1:32">
      <c r="A74" s="406" t="s">
        <v>46</v>
      </c>
      <c r="B74" s="407">
        <f>[1]Tabelle1!B75:C75</f>
        <v>0</v>
      </c>
      <c r="C74" s="429"/>
      <c r="D74" s="429">
        <f>[1]Tabelle1!D75:E75</f>
        <v>0</v>
      </c>
      <c r="E74" s="429"/>
      <c r="F74" s="429">
        <f>[1]Tabelle1!F75:G75</f>
        <v>0</v>
      </c>
      <c r="G74" s="429"/>
      <c r="H74" s="429">
        <f>[1]Tabelle1!H75:I75</f>
        <v>0</v>
      </c>
      <c r="I74" s="429"/>
      <c r="J74" s="429">
        <f>[1]Tabelle1!J75:K75</f>
        <v>0</v>
      </c>
      <c r="K74" s="429"/>
      <c r="L74" s="429">
        <f>[1]Tabelle1!L75:M75</f>
        <v>0</v>
      </c>
      <c r="M74" s="429"/>
      <c r="N74" s="429">
        <f>[1]Tabelle1!N75:O75</f>
        <v>0</v>
      </c>
      <c r="O74" s="429"/>
      <c r="P74" s="429">
        <f>[1]Tabelle1!P75:Q75</f>
        <v>0</v>
      </c>
      <c r="Q74" s="429"/>
      <c r="R74" s="429">
        <f>[1]Tabelle1!R75:S75</f>
        <v>0</v>
      </c>
      <c r="S74" s="429"/>
      <c r="T74" s="429">
        <f>[1]Tabelle1!T75:U75</f>
        <v>0</v>
      </c>
      <c r="U74" s="429"/>
      <c r="V74" s="429">
        <f>[1]Tabelle1!V75:W75</f>
        <v>0</v>
      </c>
      <c r="W74" s="429"/>
      <c r="X74" s="431">
        <f>[1]Tabelle1!X75:Y75</f>
        <v>0</v>
      </c>
      <c r="Y74" s="432"/>
      <c r="Z74" s="153"/>
    </row>
    <row r="75" spans="1:32" ht="14.65" thickBot="1">
      <c r="A75" s="406"/>
      <c r="B75" s="455"/>
      <c r="C75" s="456"/>
      <c r="D75" s="457"/>
      <c r="E75" s="457"/>
      <c r="F75" s="457" t="e">
        <f>F74/$D$74</f>
        <v>#DIV/0!</v>
      </c>
      <c r="G75" s="457"/>
      <c r="H75" s="457" t="e">
        <f>H74/$D$74</f>
        <v>#DIV/0!</v>
      </c>
      <c r="I75" s="457"/>
      <c r="J75" s="457" t="e">
        <f>J74/$D$74</f>
        <v>#DIV/0!</v>
      </c>
      <c r="K75" s="457"/>
      <c r="L75" s="457" t="e">
        <f>L74/$D$74</f>
        <v>#DIV/0!</v>
      </c>
      <c r="M75" s="457"/>
      <c r="N75" s="457" t="e">
        <f>N74/$D$74</f>
        <v>#DIV/0!</v>
      </c>
      <c r="O75" s="457"/>
      <c r="P75" s="457" t="e">
        <f>P74/$D$74</f>
        <v>#DIV/0!</v>
      </c>
      <c r="Q75" s="457"/>
      <c r="R75" s="457" t="e">
        <f>R74/$D$74</f>
        <v>#DIV/0!</v>
      </c>
      <c r="S75" s="457"/>
      <c r="T75" s="457" t="e">
        <f>T74/$D$74</f>
        <v>#DIV/0!</v>
      </c>
      <c r="U75" s="457"/>
      <c r="V75" s="457" t="e">
        <f>V74/$D$74</f>
        <v>#DIV/0!</v>
      </c>
      <c r="W75" s="457"/>
      <c r="X75" s="458"/>
      <c r="Y75" s="459"/>
      <c r="Z75" s="154"/>
    </row>
    <row r="76" spans="1:32" ht="18.399999999999999" thickBot="1">
      <c r="A76" s="163" t="s">
        <v>79</v>
      </c>
      <c r="B76" s="453">
        <f>SUM(B70:C74)</f>
        <v>0</v>
      </c>
      <c r="C76" s="454"/>
      <c r="D76" s="454">
        <f>SUM(D70:E74)</f>
        <v>0</v>
      </c>
      <c r="E76" s="454"/>
      <c r="F76" s="449">
        <f>F70+F72+F74</f>
        <v>0</v>
      </c>
      <c r="G76" s="450"/>
      <c r="H76" s="449">
        <f>H70+H72+H74</f>
        <v>0</v>
      </c>
      <c r="I76" s="450"/>
      <c r="J76" s="449">
        <f>J70+J72+J74</f>
        <v>0</v>
      </c>
      <c r="K76" s="450"/>
      <c r="L76" s="449">
        <f>L70+L72+L74</f>
        <v>0</v>
      </c>
      <c r="M76" s="450"/>
      <c r="N76" s="449">
        <f>N70+N72+N74</f>
        <v>0</v>
      </c>
      <c r="O76" s="450"/>
      <c r="P76" s="449">
        <f>P70+P72+P74</f>
        <v>0</v>
      </c>
      <c r="Q76" s="450"/>
      <c r="R76" s="449">
        <f>R70+R72+R74</f>
        <v>0</v>
      </c>
      <c r="S76" s="450"/>
      <c r="T76" s="449">
        <f>T70+T72+T74</f>
        <v>0</v>
      </c>
      <c r="U76" s="450"/>
      <c r="V76" s="449">
        <f>V70+V72+V74</f>
        <v>0</v>
      </c>
      <c r="W76" s="450"/>
      <c r="X76" s="451">
        <f>AVERAGE(X68:Y74)</f>
        <v>0</v>
      </c>
      <c r="Y76" s="452"/>
      <c r="Z76" s="48"/>
    </row>
    <row r="78" spans="1:32" ht="14.65" thickBot="1">
      <c r="A78" s="150" t="s">
        <v>93</v>
      </c>
    </row>
    <row r="79" spans="1:32" ht="14.65" thickBot="1">
      <c r="A79" t="s">
        <v>46</v>
      </c>
      <c r="B79" s="437" t="s">
        <v>52</v>
      </c>
      <c r="C79" s="438"/>
      <c r="D79" s="415" t="s">
        <v>53</v>
      </c>
      <c r="E79" s="416"/>
      <c r="F79" s="416" t="s">
        <v>54</v>
      </c>
      <c r="G79" s="416"/>
      <c r="H79" s="416" t="s">
        <v>55</v>
      </c>
      <c r="I79" s="416"/>
      <c r="J79" s="439" t="s">
        <v>9</v>
      </c>
      <c r="K79" s="439"/>
      <c r="L79" s="439" t="s">
        <v>10</v>
      </c>
      <c r="M79" s="439"/>
      <c r="N79" s="439" t="s">
        <v>11</v>
      </c>
      <c r="O79" s="439"/>
      <c r="P79" s="439" t="s">
        <v>12</v>
      </c>
      <c r="Q79" s="439"/>
      <c r="R79" s="446" t="s">
        <v>60</v>
      </c>
      <c r="S79" s="446"/>
      <c r="T79" s="446" t="s">
        <v>61</v>
      </c>
      <c r="U79" s="446"/>
      <c r="V79" s="446" t="s">
        <v>62</v>
      </c>
      <c r="W79" s="446"/>
      <c r="X79" s="447" t="s">
        <v>63</v>
      </c>
      <c r="Y79" s="448"/>
    </row>
    <row r="80" spans="1:32">
      <c r="B80" s="435">
        <f>[1]Tabelle1!B78:C78</f>
        <v>0</v>
      </c>
      <c r="C80" s="436"/>
      <c r="D80" s="435">
        <f>[1]Tabelle1!D78:E78</f>
        <v>0</v>
      </c>
      <c r="E80" s="436"/>
      <c r="F80" s="435">
        <f>[1]Tabelle1!F78:G78</f>
        <v>0</v>
      </c>
      <c r="G80" s="436"/>
      <c r="H80" s="435">
        <f>[1]Tabelle1!H78:I78</f>
        <v>0</v>
      </c>
      <c r="I80" s="436"/>
      <c r="J80" s="435">
        <f>[1]Tabelle1!J78:K78</f>
        <v>0</v>
      </c>
      <c r="K80" s="436"/>
      <c r="L80" s="435">
        <f>[1]Tabelle1!L78:M78</f>
        <v>0</v>
      </c>
      <c r="M80" s="436"/>
      <c r="N80" s="435">
        <f>[1]Tabelle1!N78:O78</f>
        <v>0</v>
      </c>
      <c r="O80" s="436"/>
      <c r="P80" s="435">
        <f>[1]Tabelle1!P78:Q78</f>
        <v>0</v>
      </c>
      <c r="Q80" s="436"/>
      <c r="R80" s="435">
        <f>[1]Tabelle1!R78:S78</f>
        <v>0</v>
      </c>
      <c r="S80" s="436"/>
      <c r="T80" s="435">
        <f>[1]Tabelle1!T78:U78</f>
        <v>0</v>
      </c>
      <c r="U80" s="436"/>
      <c r="V80" s="435">
        <f>[1]Tabelle1!V78:W78</f>
        <v>0</v>
      </c>
      <c r="W80" s="436"/>
      <c r="X80" s="445">
        <f>[1]Tabelle1!X78:Y78</f>
        <v>0</v>
      </c>
      <c r="Y80" s="440"/>
    </row>
    <row r="81" spans="1:31">
      <c r="B81" s="407"/>
      <c r="C81" s="429"/>
      <c r="D81" s="430"/>
      <c r="E81" s="430"/>
      <c r="F81" s="430" t="e">
        <f>F80/$D$80</f>
        <v>#DIV/0!</v>
      </c>
      <c r="G81" s="430"/>
      <c r="H81" s="430" t="e">
        <f>H80/$D$80</f>
        <v>#DIV/0!</v>
      </c>
      <c r="I81" s="430"/>
      <c r="J81" s="430" t="e">
        <f>J80/$D$80</f>
        <v>#DIV/0!</v>
      </c>
      <c r="K81" s="430"/>
      <c r="L81" s="430" t="e">
        <f>L80/$D$80</f>
        <v>#DIV/0!</v>
      </c>
      <c r="M81" s="430"/>
      <c r="N81" s="430" t="e">
        <f>N80/$D$80</f>
        <v>#DIV/0!</v>
      </c>
      <c r="O81" s="430"/>
      <c r="P81" s="430" t="e">
        <f>P80/$D$80</f>
        <v>#DIV/0!</v>
      </c>
      <c r="Q81" s="430"/>
      <c r="R81" s="430" t="e">
        <f>R80/$D$80</f>
        <v>#DIV/0!</v>
      </c>
      <c r="S81" s="430"/>
      <c r="T81" s="430" t="e">
        <f>T80/$D$80</f>
        <v>#DIV/0!</v>
      </c>
      <c r="U81" s="430"/>
      <c r="V81" s="430" t="e">
        <f>V80/$D$80</f>
        <v>#DIV/0!</v>
      </c>
      <c r="W81" s="430"/>
      <c r="X81" s="433"/>
      <c r="Y81" s="434"/>
    </row>
    <row r="82" spans="1:31" ht="14.65" thickBot="1">
      <c r="B82" s="124"/>
      <c r="C82" s="124"/>
      <c r="D82" s="155"/>
      <c r="E82" s="155"/>
      <c r="F82" s="155"/>
      <c r="G82" s="155"/>
      <c r="H82" s="155"/>
      <c r="I82" s="155"/>
      <c r="J82" s="155"/>
      <c r="K82" s="155"/>
      <c r="L82" s="155"/>
      <c r="M82" s="155"/>
      <c r="N82" s="155"/>
      <c r="O82" s="155"/>
      <c r="P82" s="155"/>
      <c r="Q82" s="155"/>
      <c r="R82" s="155"/>
      <c r="S82" s="155"/>
      <c r="T82" s="155"/>
      <c r="U82" s="155"/>
      <c r="V82" s="155"/>
      <c r="W82" s="155"/>
      <c r="X82" s="154"/>
      <c r="Y82" s="154"/>
    </row>
    <row r="83" spans="1:31" ht="21.4" thickBot="1">
      <c r="A83" s="150" t="s">
        <v>94</v>
      </c>
      <c r="B83" s="150"/>
      <c r="C83" s="150"/>
      <c r="D83" s="151"/>
      <c r="E83" s="151"/>
      <c r="F83" s="151"/>
      <c r="G83" s="151"/>
      <c r="H83" s="151"/>
      <c r="I83" s="151"/>
      <c r="J83" s="151"/>
      <c r="K83" s="151"/>
      <c r="L83" s="151"/>
      <c r="M83" s="151"/>
      <c r="N83" s="151"/>
      <c r="O83" s="151"/>
      <c r="P83" s="151"/>
      <c r="Q83" s="151"/>
      <c r="R83" s="152"/>
      <c r="S83" s="152"/>
      <c r="T83" s="152"/>
      <c r="U83" s="152"/>
      <c r="V83" s="152"/>
      <c r="W83" s="152"/>
      <c r="X83" s="152"/>
      <c r="Y83" s="152"/>
      <c r="Z83" s="152"/>
      <c r="AA83" s="442" t="s">
        <v>72</v>
      </c>
      <c r="AB83" s="443"/>
      <c r="AC83" s="443"/>
      <c r="AD83" s="443"/>
      <c r="AE83" s="444"/>
    </row>
    <row r="84" spans="1:31" ht="14.65" thickBot="1">
      <c r="A84" s="104"/>
      <c r="B84" s="437" t="s">
        <v>52</v>
      </c>
      <c r="C84" s="438"/>
      <c r="D84" s="415" t="s">
        <v>53</v>
      </c>
      <c r="E84" s="416"/>
      <c r="F84" s="416" t="s">
        <v>54</v>
      </c>
      <c r="G84" s="416"/>
      <c r="H84" s="416" t="s">
        <v>55</v>
      </c>
      <c r="I84" s="416"/>
      <c r="J84" s="439" t="s">
        <v>9</v>
      </c>
      <c r="K84" s="439"/>
      <c r="L84" s="439" t="s">
        <v>10</v>
      </c>
      <c r="M84" s="439"/>
      <c r="N84" s="439" t="s">
        <v>73</v>
      </c>
      <c r="O84" s="439"/>
      <c r="P84" s="439" t="s">
        <v>12</v>
      </c>
      <c r="Q84" s="439"/>
      <c r="R84" s="446" t="s">
        <v>60</v>
      </c>
      <c r="S84" s="446"/>
      <c r="T84" s="446" t="s">
        <v>61</v>
      </c>
      <c r="U84" s="446"/>
      <c r="V84" s="446" t="s">
        <v>62</v>
      </c>
      <c r="W84" s="446"/>
      <c r="X84" s="447" t="s">
        <v>63</v>
      </c>
      <c r="Y84" s="448"/>
      <c r="Z84" s="171"/>
      <c r="AA84" s="2" t="s">
        <v>74</v>
      </c>
      <c r="AB84" s="3" t="s">
        <v>75</v>
      </c>
      <c r="AC84" s="136" t="s">
        <v>76</v>
      </c>
      <c r="AD84" s="3" t="s">
        <v>77</v>
      </c>
      <c r="AE84" s="4" t="s">
        <v>4</v>
      </c>
    </row>
    <row r="85" spans="1:31">
      <c r="A85" s="406" t="s">
        <v>16</v>
      </c>
      <c r="B85" s="435">
        <f>[1]Tabelle1!B73:C73</f>
        <v>0</v>
      </c>
      <c r="C85" s="436"/>
      <c r="D85" s="436">
        <f>[1]Tabelle1!D73:E73</f>
        <v>0</v>
      </c>
      <c r="E85" s="436"/>
      <c r="F85" s="436">
        <f>[1]Tabelle1!F73:G73</f>
        <v>0</v>
      </c>
      <c r="G85" s="436"/>
      <c r="H85" s="436">
        <f>[1]Tabelle1!H73:I73</f>
        <v>0</v>
      </c>
      <c r="I85" s="436"/>
      <c r="J85" s="436">
        <f>[1]Tabelle1!J73:K73</f>
        <v>0</v>
      </c>
      <c r="K85" s="436"/>
      <c r="L85" s="436">
        <f>[1]Tabelle1!L73:M73</f>
        <v>0</v>
      </c>
      <c r="M85" s="436"/>
      <c r="N85" s="436">
        <f>[1]Tabelle1!N73:O73</f>
        <v>0</v>
      </c>
      <c r="O85" s="436"/>
      <c r="P85" s="436">
        <f>[1]Tabelle1!P73:Q73</f>
        <v>0</v>
      </c>
      <c r="Q85" s="436"/>
      <c r="R85" s="436">
        <f>[1]Tabelle1!R73:S73</f>
        <v>0</v>
      </c>
      <c r="S85" s="436"/>
      <c r="T85" s="436">
        <f>[1]Tabelle1!T73:U73</f>
        <v>0</v>
      </c>
      <c r="U85" s="436"/>
      <c r="V85" s="436">
        <f>[1]Tabelle1!V73:W73</f>
        <v>0</v>
      </c>
      <c r="W85" s="436"/>
      <c r="X85" s="440">
        <f>[1]Tabelle1!X73:Y73</f>
        <v>0</v>
      </c>
      <c r="Y85" s="441"/>
      <c r="Z85" s="153"/>
      <c r="AA85" s="427"/>
      <c r="AB85" s="427"/>
      <c r="AC85" s="427"/>
      <c r="AD85" s="427">
        <v>7</v>
      </c>
      <c r="AE85" s="427">
        <v>3</v>
      </c>
    </row>
    <row r="86" spans="1:31">
      <c r="A86" s="406"/>
      <c r="B86" s="407"/>
      <c r="C86" s="429"/>
      <c r="D86" s="430"/>
      <c r="E86" s="430"/>
      <c r="F86" s="430" t="e">
        <f>F85/$D$85</f>
        <v>#DIV/0!</v>
      </c>
      <c r="G86" s="430"/>
      <c r="H86" s="430" t="e">
        <f>H85/$D$85</f>
        <v>#DIV/0!</v>
      </c>
      <c r="I86" s="430"/>
      <c r="J86" s="430" t="e">
        <f>J85/$D$85</f>
        <v>#DIV/0!</v>
      </c>
      <c r="K86" s="430"/>
      <c r="L86" s="430" t="e">
        <f>L85/$D$85</f>
        <v>#DIV/0!</v>
      </c>
      <c r="M86" s="430"/>
      <c r="N86" s="430" t="e">
        <f>N85/$D$85</f>
        <v>#DIV/0!</v>
      </c>
      <c r="O86" s="430"/>
      <c r="P86" s="430" t="e">
        <f>P85/$D$85</f>
        <v>#DIV/0!</v>
      </c>
      <c r="Q86" s="430"/>
      <c r="R86" s="430" t="e">
        <f>R85/$D$85</f>
        <v>#DIV/0!</v>
      </c>
      <c r="S86" s="430"/>
      <c r="T86" s="430" t="e">
        <f>T85/$D$85</f>
        <v>#DIV/0!</v>
      </c>
      <c r="U86" s="430"/>
      <c r="V86" s="430" t="e">
        <f>V85/$D$85</f>
        <v>#DIV/0!</v>
      </c>
      <c r="W86" s="430"/>
      <c r="X86" s="433"/>
      <c r="Y86" s="434"/>
      <c r="Z86" s="154"/>
      <c r="AA86" s="428"/>
      <c r="AB86" s="428"/>
      <c r="AC86" s="428"/>
      <c r="AD86" s="428"/>
      <c r="AE86" s="428"/>
    </row>
    <row r="87" spans="1:31">
      <c r="A87" s="406" t="s">
        <v>28</v>
      </c>
      <c r="B87" s="407">
        <f>[1]Tabelle1!B102:C102</f>
        <v>0</v>
      </c>
      <c r="C87" s="429"/>
      <c r="D87" s="429">
        <f>[1]Tabelle1!D102:E102</f>
        <v>0</v>
      </c>
      <c r="E87" s="429"/>
      <c r="F87" s="429">
        <f>[1]Tabelle1!F97:G97</f>
        <v>0</v>
      </c>
      <c r="G87" s="429"/>
      <c r="H87" s="429">
        <f>[1]Tabelle1!H97:I97</f>
        <v>0</v>
      </c>
      <c r="I87" s="429"/>
      <c r="J87" s="429">
        <f>[1]Tabelle1!J97:K97</f>
        <v>0</v>
      </c>
      <c r="K87" s="429"/>
      <c r="L87" s="429">
        <f>[1]Tabelle1!L97:M97</f>
        <v>0</v>
      </c>
      <c r="M87" s="429"/>
      <c r="N87" s="429">
        <f>[1]Tabelle1!N97:O97</f>
        <v>0</v>
      </c>
      <c r="O87" s="429"/>
      <c r="P87" s="429">
        <f>[1]Tabelle1!P97:Q97</f>
        <v>0</v>
      </c>
      <c r="Q87" s="429"/>
      <c r="R87" s="429">
        <f>[1]Tabelle1!R97:S97</f>
        <v>0</v>
      </c>
      <c r="S87" s="429"/>
      <c r="T87" s="429">
        <f>[1]Tabelle1!T97:U97</f>
        <v>0</v>
      </c>
      <c r="U87" s="429"/>
      <c r="V87" s="429">
        <f>[1]Tabelle1!V97:W97</f>
        <v>0</v>
      </c>
      <c r="W87" s="429"/>
      <c r="X87" s="431">
        <f>[1]Tabelle1!X97:Y97</f>
        <v>0</v>
      </c>
      <c r="Y87" s="432"/>
      <c r="Z87" s="172"/>
      <c r="AA87" s="427">
        <v>49</v>
      </c>
      <c r="AB87" s="427">
        <v>33</v>
      </c>
      <c r="AC87" s="427">
        <v>4</v>
      </c>
      <c r="AD87" s="427">
        <v>36</v>
      </c>
      <c r="AE87" s="427">
        <v>16</v>
      </c>
    </row>
    <row r="88" spans="1:31" ht="14.65" thickBot="1">
      <c r="A88" s="406"/>
      <c r="B88" s="407"/>
      <c r="C88" s="429"/>
      <c r="D88" s="430"/>
      <c r="E88" s="430"/>
      <c r="F88" s="430" t="e">
        <f>F87/$D$87</f>
        <v>#DIV/0!</v>
      </c>
      <c r="G88" s="430"/>
      <c r="H88" s="430" t="e">
        <f>H87/$D$87</f>
        <v>#DIV/0!</v>
      </c>
      <c r="I88" s="430"/>
      <c r="J88" s="430" t="e">
        <f>J87/$D$87</f>
        <v>#DIV/0!</v>
      </c>
      <c r="K88" s="430"/>
      <c r="L88" s="430" t="e">
        <f>L87/$D$87</f>
        <v>#DIV/0!</v>
      </c>
      <c r="M88" s="430"/>
      <c r="N88" s="430" t="e">
        <f>N87/$D$87</f>
        <v>#DIV/0!</v>
      </c>
      <c r="O88" s="430"/>
      <c r="P88" s="430" t="e">
        <f>P87/$D$87</f>
        <v>#DIV/0!</v>
      </c>
      <c r="Q88" s="430"/>
      <c r="R88" s="430" t="e">
        <f>R87/$D$87</f>
        <v>#DIV/0!</v>
      </c>
      <c r="S88" s="430"/>
      <c r="T88" s="430" t="e">
        <f>T87/$D$87</f>
        <v>#DIV/0!</v>
      </c>
      <c r="U88" s="430"/>
      <c r="V88" s="430" t="e">
        <f>V87/$D$87</f>
        <v>#DIV/0!</v>
      </c>
      <c r="W88" s="430"/>
      <c r="X88" s="433"/>
      <c r="Y88" s="434"/>
      <c r="Z88" s="154"/>
      <c r="AA88" s="428"/>
      <c r="AB88" s="428"/>
      <c r="AC88" s="428"/>
      <c r="AD88" s="428"/>
      <c r="AE88" s="428"/>
    </row>
    <row r="89" spans="1:31" ht="18.399999999999999" thickBot="1">
      <c r="A89" s="163" t="s">
        <v>79</v>
      </c>
      <c r="B89" s="425">
        <f>SUM(B85:C87)</f>
        <v>0</v>
      </c>
      <c r="C89" s="426"/>
      <c r="D89" s="426">
        <f>SUM(D85:E87)</f>
        <v>0</v>
      </c>
      <c r="E89" s="426"/>
      <c r="F89" s="422">
        <f>F85+F87</f>
        <v>0</v>
      </c>
      <c r="G89" s="422"/>
      <c r="H89" s="422">
        <f>H85+H87</f>
        <v>0</v>
      </c>
      <c r="I89" s="422"/>
      <c r="J89" s="422">
        <f>J85+J87</f>
        <v>0</v>
      </c>
      <c r="K89" s="422"/>
      <c r="L89" s="422">
        <f>L85+L87</f>
        <v>0</v>
      </c>
      <c r="M89" s="422"/>
      <c r="N89" s="422">
        <f>N85+N87</f>
        <v>0</v>
      </c>
      <c r="O89" s="422"/>
      <c r="P89" s="422">
        <f>P85+P87</f>
        <v>0</v>
      </c>
      <c r="Q89" s="422"/>
      <c r="R89" s="422">
        <f>R85+R87</f>
        <v>0</v>
      </c>
      <c r="S89" s="422"/>
      <c r="T89" s="422">
        <f>T85+T87</f>
        <v>0</v>
      </c>
      <c r="U89" s="422"/>
      <c r="V89" s="422">
        <f>V85+V87</f>
        <v>0</v>
      </c>
      <c r="W89" s="422"/>
      <c r="X89" s="423">
        <v>10</v>
      </c>
      <c r="Y89" s="424"/>
      <c r="Z89" s="48"/>
      <c r="AA89" s="165">
        <f>SUM(AA85:AA88)</f>
        <v>49</v>
      </c>
      <c r="AB89" s="165">
        <f>SUM(AB85:AB88)</f>
        <v>33</v>
      </c>
      <c r="AC89" s="165">
        <f>SUM(AC85:AC88)</f>
        <v>4</v>
      </c>
      <c r="AD89" s="165">
        <f>SUM(AD85:AD88)</f>
        <v>43</v>
      </c>
      <c r="AE89" s="165">
        <f>SUM(AE85:AE88)</f>
        <v>19</v>
      </c>
    </row>
    <row r="90" spans="1:31" ht="23.65" thickBot="1">
      <c r="A90" s="104"/>
      <c r="B90" s="173"/>
      <c r="C90" s="173"/>
      <c r="AA90" s="410" t="s">
        <v>68</v>
      </c>
      <c r="AB90" s="410"/>
      <c r="AC90" s="410"/>
      <c r="AD90" s="410"/>
      <c r="AE90" s="166">
        <f>SUM(AA89:AE89)</f>
        <v>148</v>
      </c>
    </row>
    <row r="91" spans="1:31" ht="24" thickTop="1" thickBot="1">
      <c r="A91" s="150" t="s">
        <v>95</v>
      </c>
      <c r="B91" s="150"/>
      <c r="C91" s="150"/>
      <c r="D91" s="151"/>
      <c r="E91" s="151"/>
      <c r="F91" s="151"/>
      <c r="G91" s="151"/>
      <c r="H91" s="151"/>
      <c r="I91" s="151"/>
      <c r="J91" s="151"/>
      <c r="K91" s="151"/>
      <c r="L91" s="151"/>
      <c r="M91" s="151"/>
      <c r="N91" s="151"/>
      <c r="O91" s="151"/>
      <c r="P91" s="151"/>
      <c r="Q91" s="151"/>
      <c r="R91" s="152"/>
      <c r="S91" s="152"/>
      <c r="T91" s="152"/>
      <c r="U91" s="152"/>
      <c r="V91" s="152"/>
      <c r="W91" s="152"/>
      <c r="X91" s="152"/>
      <c r="Y91" s="152"/>
      <c r="Z91" s="152"/>
      <c r="AB91" s="411" t="s">
        <v>80</v>
      </c>
      <c r="AC91" s="412"/>
      <c r="AD91" s="411" t="s">
        <v>81</v>
      </c>
      <c r="AE91" s="412"/>
    </row>
    <row r="92" spans="1:31" ht="23.65" thickBot="1">
      <c r="A92" s="104"/>
      <c r="B92" s="413" t="s">
        <v>52</v>
      </c>
      <c r="C92" s="414"/>
      <c r="D92" s="415" t="s">
        <v>53</v>
      </c>
      <c r="E92" s="416"/>
      <c r="F92" s="417" t="s">
        <v>54</v>
      </c>
      <c r="G92" s="417"/>
      <c r="H92" s="417" t="s">
        <v>55</v>
      </c>
      <c r="I92" s="417"/>
      <c r="J92" s="418" t="s">
        <v>9</v>
      </c>
      <c r="K92" s="418"/>
      <c r="L92" s="418" t="s">
        <v>10</v>
      </c>
      <c r="M92" s="418"/>
      <c r="N92" s="418" t="s">
        <v>73</v>
      </c>
      <c r="O92" s="418"/>
      <c r="P92" s="418" t="s">
        <v>12</v>
      </c>
      <c r="Q92" s="418"/>
      <c r="R92" s="420" t="s">
        <v>60</v>
      </c>
      <c r="S92" s="420"/>
      <c r="T92" s="420" t="s">
        <v>61</v>
      </c>
      <c r="U92" s="420"/>
      <c r="V92" s="420" t="s">
        <v>62</v>
      </c>
      <c r="W92" s="420"/>
      <c r="X92" s="421" t="s">
        <v>63</v>
      </c>
      <c r="Y92" s="421"/>
      <c r="Z92" s="118"/>
      <c r="AB92" s="419">
        <f>AB89+AC89</f>
        <v>37</v>
      </c>
      <c r="AC92" s="411"/>
      <c r="AD92" s="419">
        <f>AD89+AE89</f>
        <v>62</v>
      </c>
      <c r="AE92" s="411"/>
    </row>
    <row r="93" spans="1:31">
      <c r="A93" s="406" t="s">
        <v>28</v>
      </c>
      <c r="B93" s="407">
        <f>[1]Tabelle1!B103:C103</f>
        <v>0</v>
      </c>
      <c r="C93" s="408"/>
      <c r="D93" s="409">
        <f>[1]Tabelle1!D103:E103</f>
        <v>0</v>
      </c>
      <c r="E93" s="401"/>
      <c r="F93" s="401">
        <f>[1]Tabelle1!F103:G103</f>
        <v>0</v>
      </c>
      <c r="G93" s="401"/>
      <c r="H93" s="401">
        <f>[1]Tabelle1!H103:I103</f>
        <v>0</v>
      </c>
      <c r="I93" s="401"/>
      <c r="J93" s="401">
        <f>[1]Tabelle1!J103:K103</f>
        <v>0</v>
      </c>
      <c r="K93" s="401"/>
      <c r="L93" s="401">
        <f>[1]Tabelle1!L103:M103</f>
        <v>0</v>
      </c>
      <c r="M93" s="401"/>
      <c r="N93" s="401">
        <f>[1]Tabelle1!N103:O103</f>
        <v>0</v>
      </c>
      <c r="O93" s="401"/>
      <c r="P93" s="401">
        <f>[1]Tabelle1!P103:Q103</f>
        <v>0</v>
      </c>
      <c r="Q93" s="401"/>
      <c r="R93" s="401">
        <f>[1]Tabelle1!R103:S103</f>
        <v>0</v>
      </c>
      <c r="S93" s="401"/>
      <c r="T93" s="401">
        <f>[1]Tabelle1!T103:U103</f>
        <v>0</v>
      </c>
      <c r="U93" s="401"/>
      <c r="V93" s="401">
        <f>[1]Tabelle1!V103:W103</f>
        <v>0</v>
      </c>
      <c r="W93" s="401"/>
      <c r="X93" s="402">
        <f>[1]Tabelle1!X103:Y103</f>
        <v>0</v>
      </c>
      <c r="Y93" s="402"/>
      <c r="Z93" s="153"/>
      <c r="AC93" s="123"/>
    </row>
    <row r="94" spans="1:31" ht="14.65" thickBot="1">
      <c r="A94" s="406"/>
      <c r="B94" s="403"/>
      <c r="C94" s="404"/>
      <c r="D94" s="405"/>
      <c r="E94" s="399"/>
      <c r="F94" s="399" t="e">
        <f>F93/$D$93</f>
        <v>#DIV/0!</v>
      </c>
      <c r="G94" s="399"/>
      <c r="H94" s="399" t="e">
        <f>H93/$D$93</f>
        <v>#DIV/0!</v>
      </c>
      <c r="I94" s="399"/>
      <c r="J94" s="399" t="e">
        <f>J93/$D$93</f>
        <v>#DIV/0!</v>
      </c>
      <c r="K94" s="399"/>
      <c r="L94" s="399" t="e">
        <f>L93/$D$93</f>
        <v>#DIV/0!</v>
      </c>
      <c r="M94" s="399"/>
      <c r="N94" s="399" t="e">
        <f>N93/$D$93</f>
        <v>#DIV/0!</v>
      </c>
      <c r="O94" s="399"/>
      <c r="P94" s="399" t="e">
        <f>P93/$D$93</f>
        <v>#DIV/0!</v>
      </c>
      <c r="Q94" s="399"/>
      <c r="R94" s="399" t="e">
        <f>R93/$D$93</f>
        <v>#DIV/0!</v>
      </c>
      <c r="S94" s="399"/>
      <c r="T94" s="399" t="e">
        <f>T93/$D$93</f>
        <v>#DIV/0!</v>
      </c>
      <c r="U94" s="399"/>
      <c r="V94" s="399" t="e">
        <f>V93/$D$93</f>
        <v>#DIV/0!</v>
      </c>
      <c r="W94" s="399"/>
      <c r="X94" s="399"/>
      <c r="Y94" s="400"/>
      <c r="Z94" s="155"/>
    </row>
  </sheetData>
  <mergeCells count="935">
    <mergeCell ref="N1:O1"/>
    <mergeCell ref="P1:Q1"/>
    <mergeCell ref="R1:S1"/>
    <mergeCell ref="T1:U1"/>
    <mergeCell ref="V1:W1"/>
    <mergeCell ref="X1:Y1"/>
    <mergeCell ref="B1:C1"/>
    <mergeCell ref="D1:E1"/>
    <mergeCell ref="F1:G1"/>
    <mergeCell ref="H1:I1"/>
    <mergeCell ref="J1:K1"/>
    <mergeCell ref="L1:M1"/>
    <mergeCell ref="A2:A3"/>
    <mergeCell ref="B2:C3"/>
    <mergeCell ref="X2:Y2"/>
    <mergeCell ref="D3:E3"/>
    <mergeCell ref="F3:G3"/>
    <mergeCell ref="H3:I3"/>
    <mergeCell ref="J3:K3"/>
    <mergeCell ref="L3:M3"/>
    <mergeCell ref="N3:O3"/>
    <mergeCell ref="P3:Q3"/>
    <mergeCell ref="R3:S3"/>
    <mergeCell ref="T3:U3"/>
    <mergeCell ref="L2:M2"/>
    <mergeCell ref="N2:O2"/>
    <mergeCell ref="P2:Q2"/>
    <mergeCell ref="R2:S2"/>
    <mergeCell ref="T2:U2"/>
    <mergeCell ref="V2:W2"/>
    <mergeCell ref="D2:E2"/>
    <mergeCell ref="F2:G2"/>
    <mergeCell ref="H2:I2"/>
    <mergeCell ref="J2:K2"/>
    <mergeCell ref="V3:W3"/>
    <mergeCell ref="X3:Y3"/>
    <mergeCell ref="D5:E5"/>
    <mergeCell ref="F5:G5"/>
    <mergeCell ref="H5:I5"/>
    <mergeCell ref="J5:K5"/>
    <mergeCell ref="L5:M5"/>
    <mergeCell ref="A4:A5"/>
    <mergeCell ref="B4:C5"/>
    <mergeCell ref="D4:E4"/>
    <mergeCell ref="F4:G4"/>
    <mergeCell ref="H4:I4"/>
    <mergeCell ref="J4:K4"/>
    <mergeCell ref="L4:M4"/>
    <mergeCell ref="N5:O5"/>
    <mergeCell ref="P5:Q5"/>
    <mergeCell ref="R5:S5"/>
    <mergeCell ref="T5:U5"/>
    <mergeCell ref="V5:W5"/>
    <mergeCell ref="X5:Y5"/>
    <mergeCell ref="P4:Q4"/>
    <mergeCell ref="R4:S4"/>
    <mergeCell ref="T4:U4"/>
    <mergeCell ref="V4:W4"/>
    <mergeCell ref="X4:Y4"/>
    <mergeCell ref="N4:O4"/>
    <mergeCell ref="AA10:AE10"/>
    <mergeCell ref="B11:C11"/>
    <mergeCell ref="D11:E11"/>
    <mergeCell ref="F11:G11"/>
    <mergeCell ref="H11:I11"/>
    <mergeCell ref="J11:K11"/>
    <mergeCell ref="L11:M11"/>
    <mergeCell ref="X6:Y6"/>
    <mergeCell ref="AA6:AB6"/>
    <mergeCell ref="D7:E7"/>
    <mergeCell ref="F7:G7"/>
    <mergeCell ref="H7:I7"/>
    <mergeCell ref="J7:K7"/>
    <mergeCell ref="L7:M7"/>
    <mergeCell ref="N7:O7"/>
    <mergeCell ref="P7:Q7"/>
    <mergeCell ref="R7:S7"/>
    <mergeCell ref="L6:M6"/>
    <mergeCell ref="N6:O6"/>
    <mergeCell ref="P6:Q6"/>
    <mergeCell ref="R6:S6"/>
    <mergeCell ref="T6:U6"/>
    <mergeCell ref="V6:W6"/>
    <mergeCell ref="N11:O11"/>
    <mergeCell ref="P11:Q11"/>
    <mergeCell ref="R11:S11"/>
    <mergeCell ref="T11:U11"/>
    <mergeCell ref="V11:W11"/>
    <mergeCell ref="X11:Y11"/>
    <mergeCell ref="T7:U7"/>
    <mergeCell ref="V7:W7"/>
    <mergeCell ref="X7:Y7"/>
    <mergeCell ref="A12:A13"/>
    <mergeCell ref="B12:C13"/>
    <mergeCell ref="D12:E12"/>
    <mergeCell ref="F12:G12"/>
    <mergeCell ref="H12:I12"/>
    <mergeCell ref="J12:K12"/>
    <mergeCell ref="D13:E13"/>
    <mergeCell ref="F13:G13"/>
    <mergeCell ref="H13:I13"/>
    <mergeCell ref="J13:K13"/>
    <mergeCell ref="A6:A7"/>
    <mergeCell ref="B6:C7"/>
    <mergeCell ref="D6:E6"/>
    <mergeCell ref="F6:G6"/>
    <mergeCell ref="H6:I6"/>
    <mergeCell ref="J6:K6"/>
    <mergeCell ref="AC12:AC13"/>
    <mergeCell ref="AD12:AD13"/>
    <mergeCell ref="AE12:AE13"/>
    <mergeCell ref="X13:Y13"/>
    <mergeCell ref="L12:M12"/>
    <mergeCell ref="N12:O12"/>
    <mergeCell ref="P12:Q12"/>
    <mergeCell ref="R12:S12"/>
    <mergeCell ref="T12:U12"/>
    <mergeCell ref="V12:W12"/>
    <mergeCell ref="L13:M13"/>
    <mergeCell ref="N13:O13"/>
    <mergeCell ref="P13:Q13"/>
    <mergeCell ref="R13:S13"/>
    <mergeCell ref="T13:U13"/>
    <mergeCell ref="V13:W13"/>
    <mergeCell ref="X12:Y12"/>
    <mergeCell ref="AA12:AA13"/>
    <mergeCell ref="AB12:AB13"/>
    <mergeCell ref="A14:A15"/>
    <mergeCell ref="B14:C15"/>
    <mergeCell ref="D14:E14"/>
    <mergeCell ref="F14:G14"/>
    <mergeCell ref="H14:I14"/>
    <mergeCell ref="J14:K14"/>
    <mergeCell ref="D15:E15"/>
    <mergeCell ref="F15:G15"/>
    <mergeCell ref="H15:I15"/>
    <mergeCell ref="J15:K15"/>
    <mergeCell ref="AC14:AC15"/>
    <mergeCell ref="AD14:AD15"/>
    <mergeCell ref="AE14:AE15"/>
    <mergeCell ref="X15:Y15"/>
    <mergeCell ref="L14:M14"/>
    <mergeCell ref="N14:O14"/>
    <mergeCell ref="P14:Q14"/>
    <mergeCell ref="R14:S14"/>
    <mergeCell ref="T14:U14"/>
    <mergeCell ref="V14:W14"/>
    <mergeCell ref="L15:M15"/>
    <mergeCell ref="N15:O15"/>
    <mergeCell ref="P15:Q15"/>
    <mergeCell ref="R15:S15"/>
    <mergeCell ref="T15:U15"/>
    <mergeCell ref="V15:W15"/>
    <mergeCell ref="X14:Y14"/>
    <mergeCell ref="AA14:AA15"/>
    <mergeCell ref="AB14:AB15"/>
    <mergeCell ref="A16:A17"/>
    <mergeCell ref="B16:C17"/>
    <mergeCell ref="D16:E16"/>
    <mergeCell ref="F16:G16"/>
    <mergeCell ref="H16:I16"/>
    <mergeCell ref="J16:K16"/>
    <mergeCell ref="D17:E17"/>
    <mergeCell ref="F17:G17"/>
    <mergeCell ref="H17:I17"/>
    <mergeCell ref="J17:K17"/>
    <mergeCell ref="AC16:AC17"/>
    <mergeCell ref="AD16:AD17"/>
    <mergeCell ref="AE16:AE17"/>
    <mergeCell ref="X17:Y17"/>
    <mergeCell ref="L16:M16"/>
    <mergeCell ref="N16:O16"/>
    <mergeCell ref="P16:Q16"/>
    <mergeCell ref="R16:S16"/>
    <mergeCell ref="T16:U16"/>
    <mergeCell ref="V16:W16"/>
    <mergeCell ref="L17:M17"/>
    <mergeCell ref="N17:O17"/>
    <mergeCell ref="P17:Q17"/>
    <mergeCell ref="R17:S17"/>
    <mergeCell ref="T17:U17"/>
    <mergeCell ref="V17:W17"/>
    <mergeCell ref="X16:Y16"/>
    <mergeCell ref="AA16:AA17"/>
    <mergeCell ref="AB16:AB17"/>
    <mergeCell ref="X18:Y18"/>
    <mergeCell ref="AA18:AE19"/>
    <mergeCell ref="D19:E19"/>
    <mergeCell ref="F19:G19"/>
    <mergeCell ref="H19:I19"/>
    <mergeCell ref="J19:K19"/>
    <mergeCell ref="L19:M19"/>
    <mergeCell ref="N19:O19"/>
    <mergeCell ref="P19:Q19"/>
    <mergeCell ref="R19:S19"/>
    <mergeCell ref="L18:M18"/>
    <mergeCell ref="N18:O18"/>
    <mergeCell ref="P18:Q18"/>
    <mergeCell ref="R18:S18"/>
    <mergeCell ref="T18:U18"/>
    <mergeCell ref="V18:W18"/>
    <mergeCell ref="D18:E18"/>
    <mergeCell ref="F18:G18"/>
    <mergeCell ref="H18:I18"/>
    <mergeCell ref="J18:K18"/>
    <mergeCell ref="T19:U19"/>
    <mergeCell ref="V19:W19"/>
    <mergeCell ref="X19:Y19"/>
    <mergeCell ref="A20:A21"/>
    <mergeCell ref="B20:C21"/>
    <mergeCell ref="D20:E21"/>
    <mergeCell ref="F20:G21"/>
    <mergeCell ref="H20:I21"/>
    <mergeCell ref="J20:K21"/>
    <mergeCell ref="L20:M21"/>
    <mergeCell ref="A18:A19"/>
    <mergeCell ref="B18:C19"/>
    <mergeCell ref="AD20:AD21"/>
    <mergeCell ref="AE20:AE21"/>
    <mergeCell ref="AA22:AD22"/>
    <mergeCell ref="N20:O21"/>
    <mergeCell ref="P20:Q21"/>
    <mergeCell ref="R20:S21"/>
    <mergeCell ref="T20:U21"/>
    <mergeCell ref="V20:W21"/>
    <mergeCell ref="X20:Y21"/>
    <mergeCell ref="B26:C26"/>
    <mergeCell ref="D26:E26"/>
    <mergeCell ref="F26:G26"/>
    <mergeCell ref="H26:I26"/>
    <mergeCell ref="J26:K26"/>
    <mergeCell ref="L26:M26"/>
    <mergeCell ref="AA20:AA21"/>
    <mergeCell ref="AB20:AB21"/>
    <mergeCell ref="AC20:AC21"/>
    <mergeCell ref="N26:O26"/>
    <mergeCell ref="P26:Q26"/>
    <mergeCell ref="R26:S26"/>
    <mergeCell ref="T26:U26"/>
    <mergeCell ref="V26:W26"/>
    <mergeCell ref="X26:Y26"/>
    <mergeCell ref="AB23:AC23"/>
    <mergeCell ref="AD23:AE23"/>
    <mergeCell ref="AB24:AC24"/>
    <mergeCell ref="AD24:AE24"/>
    <mergeCell ref="X27:Y27"/>
    <mergeCell ref="D28:E28"/>
    <mergeCell ref="F28:G28"/>
    <mergeCell ref="H28:I28"/>
    <mergeCell ref="J28:K28"/>
    <mergeCell ref="L28:M28"/>
    <mergeCell ref="N28:O28"/>
    <mergeCell ref="P28:Q28"/>
    <mergeCell ref="R28:S28"/>
    <mergeCell ref="T28:U28"/>
    <mergeCell ref="L27:M27"/>
    <mergeCell ref="N27:O27"/>
    <mergeCell ref="P27:Q27"/>
    <mergeCell ref="R27:S27"/>
    <mergeCell ref="T27:U27"/>
    <mergeCell ref="V27:W27"/>
    <mergeCell ref="D27:E27"/>
    <mergeCell ref="F27:G27"/>
    <mergeCell ref="H27:I27"/>
    <mergeCell ref="J27:K27"/>
    <mergeCell ref="D30:E30"/>
    <mergeCell ref="F30:G30"/>
    <mergeCell ref="H30:I30"/>
    <mergeCell ref="J30:K30"/>
    <mergeCell ref="L30:M30"/>
    <mergeCell ref="V28:W28"/>
    <mergeCell ref="X28:Y28"/>
    <mergeCell ref="A29:A30"/>
    <mergeCell ref="B29:C30"/>
    <mergeCell ref="D29:E29"/>
    <mergeCell ref="F29:G29"/>
    <mergeCell ref="H29:I29"/>
    <mergeCell ref="J29:K29"/>
    <mergeCell ref="L29:M29"/>
    <mergeCell ref="N29:O29"/>
    <mergeCell ref="A27:A28"/>
    <mergeCell ref="B27:C28"/>
    <mergeCell ref="N30:O30"/>
    <mergeCell ref="P30:Q30"/>
    <mergeCell ref="R30:S30"/>
    <mergeCell ref="T30:U30"/>
    <mergeCell ref="V30:W30"/>
    <mergeCell ref="X30:Y30"/>
    <mergeCell ref="P29:Q29"/>
    <mergeCell ref="R29:S29"/>
    <mergeCell ref="T29:U29"/>
    <mergeCell ref="V29:W29"/>
    <mergeCell ref="X29:Y29"/>
    <mergeCell ref="X31:Y31"/>
    <mergeCell ref="D32:E32"/>
    <mergeCell ref="F32:G32"/>
    <mergeCell ref="H32:I32"/>
    <mergeCell ref="J32:K32"/>
    <mergeCell ref="L32:M32"/>
    <mergeCell ref="N32:O32"/>
    <mergeCell ref="P32:Q32"/>
    <mergeCell ref="R32:S32"/>
    <mergeCell ref="T32:U32"/>
    <mergeCell ref="L31:M31"/>
    <mergeCell ref="N31:O31"/>
    <mergeCell ref="P31:Q31"/>
    <mergeCell ref="R31:S31"/>
    <mergeCell ref="T31:U31"/>
    <mergeCell ref="V31:W31"/>
    <mergeCell ref="D31:E31"/>
    <mergeCell ref="F31:G31"/>
    <mergeCell ref="H31:I31"/>
    <mergeCell ref="J31:K31"/>
    <mergeCell ref="D34:E34"/>
    <mergeCell ref="F34:G34"/>
    <mergeCell ref="H34:I34"/>
    <mergeCell ref="J34:K34"/>
    <mergeCell ref="L34:M34"/>
    <mergeCell ref="V32:W32"/>
    <mergeCell ref="X32:Y32"/>
    <mergeCell ref="A33:A34"/>
    <mergeCell ref="B33:C34"/>
    <mergeCell ref="D33:E33"/>
    <mergeCell ref="F33:G33"/>
    <mergeCell ref="H33:I33"/>
    <mergeCell ref="J33:K33"/>
    <mergeCell ref="L33:M33"/>
    <mergeCell ref="N33:O33"/>
    <mergeCell ref="A31:A32"/>
    <mergeCell ref="B31:C32"/>
    <mergeCell ref="N34:O34"/>
    <mergeCell ref="P34:Q34"/>
    <mergeCell ref="R34:S34"/>
    <mergeCell ref="T34:U34"/>
    <mergeCell ref="V34:W34"/>
    <mergeCell ref="X34:Y34"/>
    <mergeCell ref="P33:Q33"/>
    <mergeCell ref="R33:S33"/>
    <mergeCell ref="T33:U33"/>
    <mergeCell ref="V33:W33"/>
    <mergeCell ref="X33:Y33"/>
    <mergeCell ref="X35:Y35"/>
    <mergeCell ref="D36:E36"/>
    <mergeCell ref="F36:G36"/>
    <mergeCell ref="H36:I36"/>
    <mergeCell ref="J36:K36"/>
    <mergeCell ref="L36:M36"/>
    <mergeCell ref="N36:O36"/>
    <mergeCell ref="P36:Q36"/>
    <mergeCell ref="R36:S36"/>
    <mergeCell ref="T36:U36"/>
    <mergeCell ref="L35:M35"/>
    <mergeCell ref="N35:O35"/>
    <mergeCell ref="P35:Q35"/>
    <mergeCell ref="R35:S35"/>
    <mergeCell ref="T35:U35"/>
    <mergeCell ref="V35:W35"/>
    <mergeCell ref="D35:E35"/>
    <mergeCell ref="F35:G35"/>
    <mergeCell ref="H35:I35"/>
    <mergeCell ref="J35:K35"/>
    <mergeCell ref="P37:Q38"/>
    <mergeCell ref="R37:S38"/>
    <mergeCell ref="T37:U38"/>
    <mergeCell ref="V37:W38"/>
    <mergeCell ref="X37:Y38"/>
    <mergeCell ref="AA40:AE40"/>
    <mergeCell ref="V36:W36"/>
    <mergeCell ref="X36:Y36"/>
    <mergeCell ref="A37:A38"/>
    <mergeCell ref="B37:C38"/>
    <mergeCell ref="D37:E38"/>
    <mergeCell ref="F37:G38"/>
    <mergeCell ref="H37:I38"/>
    <mergeCell ref="J37:K38"/>
    <mergeCell ref="L37:M38"/>
    <mergeCell ref="N37:O38"/>
    <mergeCell ref="A35:A36"/>
    <mergeCell ref="B35:C36"/>
    <mergeCell ref="N41:O41"/>
    <mergeCell ref="P41:Q41"/>
    <mergeCell ref="R41:S41"/>
    <mergeCell ref="T41:U41"/>
    <mergeCell ref="V41:W41"/>
    <mergeCell ref="X41:Y41"/>
    <mergeCell ref="B41:C41"/>
    <mergeCell ref="D41:E41"/>
    <mergeCell ref="F41:G41"/>
    <mergeCell ref="H41:I41"/>
    <mergeCell ref="J41:K41"/>
    <mergeCell ref="L41:M41"/>
    <mergeCell ref="A42:A43"/>
    <mergeCell ref="B42:C43"/>
    <mergeCell ref="D42:E42"/>
    <mergeCell ref="F42:G42"/>
    <mergeCell ref="H42:I42"/>
    <mergeCell ref="J42:K42"/>
    <mergeCell ref="D43:E43"/>
    <mergeCell ref="F43:G43"/>
    <mergeCell ref="H43:I43"/>
    <mergeCell ref="J43:K43"/>
    <mergeCell ref="AC42:AC43"/>
    <mergeCell ref="AD42:AD43"/>
    <mergeCell ref="AE42:AE43"/>
    <mergeCell ref="X43:Y43"/>
    <mergeCell ref="L42:M42"/>
    <mergeCell ref="N42:O42"/>
    <mergeCell ref="P42:Q42"/>
    <mergeCell ref="R42:S42"/>
    <mergeCell ref="T42:U42"/>
    <mergeCell ref="V42:W42"/>
    <mergeCell ref="L43:M43"/>
    <mergeCell ref="N43:O43"/>
    <mergeCell ref="P43:Q43"/>
    <mergeCell ref="R43:S43"/>
    <mergeCell ref="T43:U43"/>
    <mergeCell ref="V43:W43"/>
    <mergeCell ref="X42:Y42"/>
    <mergeCell ref="AA42:AA43"/>
    <mergeCell ref="AB42:AB43"/>
    <mergeCell ref="A44:A45"/>
    <mergeCell ref="B44:C45"/>
    <mergeCell ref="D44:E44"/>
    <mergeCell ref="F44:G44"/>
    <mergeCell ref="H44:I44"/>
    <mergeCell ref="J44:K44"/>
    <mergeCell ref="D45:E45"/>
    <mergeCell ref="F45:G45"/>
    <mergeCell ref="H45:I45"/>
    <mergeCell ref="J45:K45"/>
    <mergeCell ref="AC44:AC45"/>
    <mergeCell ref="AD44:AD45"/>
    <mergeCell ref="AE44:AE45"/>
    <mergeCell ref="X45:Y45"/>
    <mergeCell ref="L44:M44"/>
    <mergeCell ref="N44:O44"/>
    <mergeCell ref="P44:Q44"/>
    <mergeCell ref="R44:S44"/>
    <mergeCell ref="T44:U44"/>
    <mergeCell ref="V44:W44"/>
    <mergeCell ref="L45:M45"/>
    <mergeCell ref="N45:O45"/>
    <mergeCell ref="P45:Q45"/>
    <mergeCell ref="R45:S45"/>
    <mergeCell ref="T45:U45"/>
    <mergeCell ref="V45:W45"/>
    <mergeCell ref="X44:Y44"/>
    <mergeCell ref="AA44:AA45"/>
    <mergeCell ref="AB44:AB45"/>
    <mergeCell ref="A46:A47"/>
    <mergeCell ref="B46:C47"/>
    <mergeCell ref="D46:E46"/>
    <mergeCell ref="F46:G46"/>
    <mergeCell ref="H46:I46"/>
    <mergeCell ref="J46:K46"/>
    <mergeCell ref="D47:E47"/>
    <mergeCell ref="F47:G47"/>
    <mergeCell ref="H47:I47"/>
    <mergeCell ref="J47:K47"/>
    <mergeCell ref="AC46:AC47"/>
    <mergeCell ref="AD46:AD47"/>
    <mergeCell ref="AE46:AE47"/>
    <mergeCell ref="X47:Y47"/>
    <mergeCell ref="L46:M46"/>
    <mergeCell ref="N46:O46"/>
    <mergeCell ref="P46:Q46"/>
    <mergeCell ref="R46:S46"/>
    <mergeCell ref="T46:U46"/>
    <mergeCell ref="V46:W46"/>
    <mergeCell ref="L47:M47"/>
    <mergeCell ref="N47:O47"/>
    <mergeCell ref="P47:Q47"/>
    <mergeCell ref="R47:S47"/>
    <mergeCell ref="T47:U47"/>
    <mergeCell ref="V47:W47"/>
    <mergeCell ref="X46:Y46"/>
    <mergeCell ref="AA46:AA47"/>
    <mergeCell ref="AB46:AB47"/>
    <mergeCell ref="A48:A49"/>
    <mergeCell ref="B48:C49"/>
    <mergeCell ref="D48:E48"/>
    <mergeCell ref="F48:G48"/>
    <mergeCell ref="H48:I48"/>
    <mergeCell ref="J48:K48"/>
    <mergeCell ref="D49:E49"/>
    <mergeCell ref="F49:G49"/>
    <mergeCell ref="H49:I49"/>
    <mergeCell ref="J49:K49"/>
    <mergeCell ref="AC48:AC49"/>
    <mergeCell ref="AD48:AD49"/>
    <mergeCell ref="AE48:AE49"/>
    <mergeCell ref="X49:Y49"/>
    <mergeCell ref="L48:M48"/>
    <mergeCell ref="N48:O48"/>
    <mergeCell ref="P48:Q48"/>
    <mergeCell ref="R48:S48"/>
    <mergeCell ref="T48:U48"/>
    <mergeCell ref="V48:W48"/>
    <mergeCell ref="L49:M49"/>
    <mergeCell ref="N49:O49"/>
    <mergeCell ref="P49:Q49"/>
    <mergeCell ref="R49:S49"/>
    <mergeCell ref="T49:U49"/>
    <mergeCell ref="V49:W49"/>
    <mergeCell ref="X48:Y48"/>
    <mergeCell ref="AA48:AA49"/>
    <mergeCell ref="AB48:AB49"/>
    <mergeCell ref="N50:O50"/>
    <mergeCell ref="P50:Q50"/>
    <mergeCell ref="R50:S50"/>
    <mergeCell ref="T50:U50"/>
    <mergeCell ref="V50:W50"/>
    <mergeCell ref="X50:Y50"/>
    <mergeCell ref="B50:C50"/>
    <mergeCell ref="D50:E50"/>
    <mergeCell ref="F50:G50"/>
    <mergeCell ref="H50:I50"/>
    <mergeCell ref="J50:K50"/>
    <mergeCell ref="L50:M50"/>
    <mergeCell ref="AA51:AD51"/>
    <mergeCell ref="AA52:AB52"/>
    <mergeCell ref="AD52:AE52"/>
    <mergeCell ref="AA53:AB53"/>
    <mergeCell ref="AD53:AE53"/>
    <mergeCell ref="B55:C55"/>
    <mergeCell ref="D55:E55"/>
    <mergeCell ref="F55:G55"/>
    <mergeCell ref="H55:I55"/>
    <mergeCell ref="J55:K55"/>
    <mergeCell ref="B57:C57"/>
    <mergeCell ref="D57:E57"/>
    <mergeCell ref="F57:G57"/>
    <mergeCell ref="H57:I57"/>
    <mergeCell ref="J57:K57"/>
    <mergeCell ref="L57:M57"/>
    <mergeCell ref="X55:Y55"/>
    <mergeCell ref="A56:A57"/>
    <mergeCell ref="B56:C56"/>
    <mergeCell ref="D56:E56"/>
    <mergeCell ref="F56:G56"/>
    <mergeCell ref="H56:I56"/>
    <mergeCell ref="J56:K56"/>
    <mergeCell ref="L56:M56"/>
    <mergeCell ref="N56:O56"/>
    <mergeCell ref="P56:Q56"/>
    <mergeCell ref="L55:M55"/>
    <mergeCell ref="N55:O55"/>
    <mergeCell ref="P55:Q55"/>
    <mergeCell ref="R55:S55"/>
    <mergeCell ref="T55:U55"/>
    <mergeCell ref="V55:W55"/>
    <mergeCell ref="N57:O57"/>
    <mergeCell ref="P57:Q57"/>
    <mergeCell ref="R57:S57"/>
    <mergeCell ref="T57:U57"/>
    <mergeCell ref="V57:W57"/>
    <mergeCell ref="X57:Y57"/>
    <mergeCell ref="R56:S56"/>
    <mergeCell ref="T56:U56"/>
    <mergeCell ref="V56:W56"/>
    <mergeCell ref="X56:Y56"/>
    <mergeCell ref="X58:Y58"/>
    <mergeCell ref="B59:C59"/>
    <mergeCell ref="D59:E59"/>
    <mergeCell ref="F59:G59"/>
    <mergeCell ref="H59:I59"/>
    <mergeCell ref="J59:K59"/>
    <mergeCell ref="L59:M59"/>
    <mergeCell ref="N59:O59"/>
    <mergeCell ref="P59:Q59"/>
    <mergeCell ref="R59:S59"/>
    <mergeCell ref="L58:M58"/>
    <mergeCell ref="N58:O58"/>
    <mergeCell ref="P58:Q58"/>
    <mergeCell ref="R58:S58"/>
    <mergeCell ref="T58:U58"/>
    <mergeCell ref="V58:W58"/>
    <mergeCell ref="B58:C58"/>
    <mergeCell ref="D58:E58"/>
    <mergeCell ref="F58:G58"/>
    <mergeCell ref="H58:I58"/>
    <mergeCell ref="J58:K58"/>
    <mergeCell ref="T59:U59"/>
    <mergeCell ref="V59:W59"/>
    <mergeCell ref="X59:Y59"/>
    <mergeCell ref="A60:A61"/>
    <mergeCell ref="B60:C60"/>
    <mergeCell ref="D60:E60"/>
    <mergeCell ref="F60:G60"/>
    <mergeCell ref="H60:I60"/>
    <mergeCell ref="J60:K60"/>
    <mergeCell ref="L60:M60"/>
    <mergeCell ref="A58:A59"/>
    <mergeCell ref="V61:W61"/>
    <mergeCell ref="X61:Y61"/>
    <mergeCell ref="B61:C61"/>
    <mergeCell ref="D61:E61"/>
    <mergeCell ref="F61:G61"/>
    <mergeCell ref="H61:I61"/>
    <mergeCell ref="J61:K61"/>
    <mergeCell ref="L61:M61"/>
    <mergeCell ref="N60:O60"/>
    <mergeCell ref="P60:Q60"/>
    <mergeCell ref="R60:S60"/>
    <mergeCell ref="T60:U60"/>
    <mergeCell ref="V60:W60"/>
    <mergeCell ref="X60:Y60"/>
    <mergeCell ref="B62:C62"/>
    <mergeCell ref="D62:E62"/>
    <mergeCell ref="F62:G62"/>
    <mergeCell ref="H62:I62"/>
    <mergeCell ref="J62:K62"/>
    <mergeCell ref="N61:O61"/>
    <mergeCell ref="P61:Q61"/>
    <mergeCell ref="R61:S61"/>
    <mergeCell ref="T61:U61"/>
    <mergeCell ref="A64:A65"/>
    <mergeCell ref="B64:C64"/>
    <mergeCell ref="D64:E64"/>
    <mergeCell ref="F64:G64"/>
    <mergeCell ref="H64:I64"/>
    <mergeCell ref="J64:K64"/>
    <mergeCell ref="L64:M64"/>
    <mergeCell ref="X62:Y62"/>
    <mergeCell ref="B63:C63"/>
    <mergeCell ref="D63:E63"/>
    <mergeCell ref="F63:G63"/>
    <mergeCell ref="H63:I63"/>
    <mergeCell ref="J63:K63"/>
    <mergeCell ref="L63:M63"/>
    <mergeCell ref="N63:O63"/>
    <mergeCell ref="P63:Q63"/>
    <mergeCell ref="R63:S63"/>
    <mergeCell ref="L62:M62"/>
    <mergeCell ref="N62:O62"/>
    <mergeCell ref="P62:Q62"/>
    <mergeCell ref="R62:S62"/>
    <mergeCell ref="T62:U62"/>
    <mergeCell ref="V62:W62"/>
    <mergeCell ref="A62:A63"/>
    <mergeCell ref="N64:O64"/>
    <mergeCell ref="P64:Q64"/>
    <mergeCell ref="R64:S64"/>
    <mergeCell ref="T64:U64"/>
    <mergeCell ref="V64:W64"/>
    <mergeCell ref="X64:Y64"/>
    <mergeCell ref="T63:U63"/>
    <mergeCell ref="V63:W63"/>
    <mergeCell ref="X63:Y63"/>
    <mergeCell ref="N65:O65"/>
    <mergeCell ref="P65:Q65"/>
    <mergeCell ref="R65:S65"/>
    <mergeCell ref="T65:U65"/>
    <mergeCell ref="V65:W65"/>
    <mergeCell ref="X65:Y65"/>
    <mergeCell ref="B65:C65"/>
    <mergeCell ref="D65:E65"/>
    <mergeCell ref="F65:G65"/>
    <mergeCell ref="H65:I65"/>
    <mergeCell ref="J65:K65"/>
    <mergeCell ref="L65:M65"/>
    <mergeCell ref="N66:O66"/>
    <mergeCell ref="P66:Q66"/>
    <mergeCell ref="R66:S66"/>
    <mergeCell ref="T66:U66"/>
    <mergeCell ref="V66:W66"/>
    <mergeCell ref="X66:Y66"/>
    <mergeCell ref="B66:C66"/>
    <mergeCell ref="D66:E66"/>
    <mergeCell ref="F66:G66"/>
    <mergeCell ref="H66:I66"/>
    <mergeCell ref="J66:K66"/>
    <mergeCell ref="L66:M66"/>
    <mergeCell ref="T69:U69"/>
    <mergeCell ref="V69:W69"/>
    <mergeCell ref="X69:Y69"/>
    <mergeCell ref="B69:C69"/>
    <mergeCell ref="D69:E69"/>
    <mergeCell ref="F69:G69"/>
    <mergeCell ref="H69:I69"/>
    <mergeCell ref="J69:K69"/>
    <mergeCell ref="L69:M69"/>
    <mergeCell ref="A70:A71"/>
    <mergeCell ref="B70:C70"/>
    <mergeCell ref="D70:E70"/>
    <mergeCell ref="F70:G70"/>
    <mergeCell ref="H70:I70"/>
    <mergeCell ref="J70:K70"/>
    <mergeCell ref="N69:O69"/>
    <mergeCell ref="P69:Q69"/>
    <mergeCell ref="R69:S69"/>
    <mergeCell ref="T72:U72"/>
    <mergeCell ref="V72:W72"/>
    <mergeCell ref="X72:Y72"/>
    <mergeCell ref="T71:U71"/>
    <mergeCell ref="V71:W71"/>
    <mergeCell ref="X71:Y71"/>
    <mergeCell ref="X70:Y70"/>
    <mergeCell ref="B71:C71"/>
    <mergeCell ref="D71:E71"/>
    <mergeCell ref="F71:G71"/>
    <mergeCell ref="H71:I71"/>
    <mergeCell ref="J71:K71"/>
    <mergeCell ref="L71:M71"/>
    <mergeCell ref="N71:O71"/>
    <mergeCell ref="P71:Q71"/>
    <mergeCell ref="R71:S71"/>
    <mergeCell ref="L70:M70"/>
    <mergeCell ref="N70:O70"/>
    <mergeCell ref="P70:Q70"/>
    <mergeCell ref="R70:S70"/>
    <mergeCell ref="T70:U70"/>
    <mergeCell ref="V70:W70"/>
    <mergeCell ref="T73:U73"/>
    <mergeCell ref="V73:W73"/>
    <mergeCell ref="X73:Y73"/>
    <mergeCell ref="B73:C73"/>
    <mergeCell ref="D73:E73"/>
    <mergeCell ref="F73:G73"/>
    <mergeCell ref="H73:I73"/>
    <mergeCell ref="J73:K73"/>
    <mergeCell ref="L73:M73"/>
    <mergeCell ref="A74:A75"/>
    <mergeCell ref="B74:C74"/>
    <mergeCell ref="D74:E74"/>
    <mergeCell ref="F74:G74"/>
    <mergeCell ref="H74:I74"/>
    <mergeCell ref="J74:K74"/>
    <mergeCell ref="N73:O73"/>
    <mergeCell ref="P73:Q73"/>
    <mergeCell ref="R73:S73"/>
    <mergeCell ref="A72:A73"/>
    <mergeCell ref="B72:C72"/>
    <mergeCell ref="D72:E72"/>
    <mergeCell ref="F72:G72"/>
    <mergeCell ref="H72:I72"/>
    <mergeCell ref="J72:K72"/>
    <mergeCell ref="L72:M72"/>
    <mergeCell ref="N72:O72"/>
    <mergeCell ref="P72:Q72"/>
    <mergeCell ref="R72:S72"/>
    <mergeCell ref="X74:Y74"/>
    <mergeCell ref="B75:C75"/>
    <mergeCell ref="D75:E75"/>
    <mergeCell ref="F75:G75"/>
    <mergeCell ref="H75:I75"/>
    <mergeCell ref="J75:K75"/>
    <mergeCell ref="L75:M75"/>
    <mergeCell ref="N75:O75"/>
    <mergeCell ref="P75:Q75"/>
    <mergeCell ref="R75:S75"/>
    <mergeCell ref="L74:M74"/>
    <mergeCell ref="N74:O74"/>
    <mergeCell ref="P74:Q74"/>
    <mergeCell ref="R74:S74"/>
    <mergeCell ref="T74:U74"/>
    <mergeCell ref="V74:W74"/>
    <mergeCell ref="T75:U75"/>
    <mergeCell ref="V75:W75"/>
    <mergeCell ref="X75:Y75"/>
    <mergeCell ref="B76:C76"/>
    <mergeCell ref="D76:E76"/>
    <mergeCell ref="F76:G76"/>
    <mergeCell ref="H76:I76"/>
    <mergeCell ref="J76:K76"/>
    <mergeCell ref="L76:M76"/>
    <mergeCell ref="N76:O76"/>
    <mergeCell ref="P76:Q76"/>
    <mergeCell ref="R76:S76"/>
    <mergeCell ref="T76:U76"/>
    <mergeCell ref="V76:W76"/>
    <mergeCell ref="X76:Y76"/>
    <mergeCell ref="B79:C79"/>
    <mergeCell ref="D79:E79"/>
    <mergeCell ref="F79:G79"/>
    <mergeCell ref="H79:I79"/>
    <mergeCell ref="J79:K79"/>
    <mergeCell ref="B81:C81"/>
    <mergeCell ref="D81:E81"/>
    <mergeCell ref="F81:G81"/>
    <mergeCell ref="H81:I81"/>
    <mergeCell ref="J81:K81"/>
    <mergeCell ref="L81:M81"/>
    <mergeCell ref="N81:O81"/>
    <mergeCell ref="X79:Y79"/>
    <mergeCell ref="B80:C80"/>
    <mergeCell ref="D80:E80"/>
    <mergeCell ref="F80:G80"/>
    <mergeCell ref="H80:I80"/>
    <mergeCell ref="J80:K80"/>
    <mergeCell ref="L80:M80"/>
    <mergeCell ref="N80:O80"/>
    <mergeCell ref="P80:Q80"/>
    <mergeCell ref="L79:M79"/>
    <mergeCell ref="N79:O79"/>
    <mergeCell ref="P79:Q79"/>
    <mergeCell ref="R79:S79"/>
    <mergeCell ref="T79:U79"/>
    <mergeCell ref="V79:W79"/>
    <mergeCell ref="P81:Q81"/>
    <mergeCell ref="R81:S81"/>
    <mergeCell ref="T81:U81"/>
    <mergeCell ref="V81:W81"/>
    <mergeCell ref="X81:Y81"/>
    <mergeCell ref="AA83:AE83"/>
    <mergeCell ref="T80:U80"/>
    <mergeCell ref="V80:W80"/>
    <mergeCell ref="X80:Y80"/>
    <mergeCell ref="F86:G86"/>
    <mergeCell ref="H86:I86"/>
    <mergeCell ref="N84:O84"/>
    <mergeCell ref="P84:Q84"/>
    <mergeCell ref="R84:S84"/>
    <mergeCell ref="T84:U84"/>
    <mergeCell ref="V84:W84"/>
    <mergeCell ref="X84:Y84"/>
    <mergeCell ref="AC85:AC86"/>
    <mergeCell ref="AD85:AD86"/>
    <mergeCell ref="AE85:AE86"/>
    <mergeCell ref="R80:S80"/>
    <mergeCell ref="B84:C84"/>
    <mergeCell ref="D84:E84"/>
    <mergeCell ref="F84:G84"/>
    <mergeCell ref="H84:I84"/>
    <mergeCell ref="J84:K84"/>
    <mergeCell ref="L84:M84"/>
    <mergeCell ref="X85:Y85"/>
    <mergeCell ref="AA85:AA86"/>
    <mergeCell ref="AB85:AB86"/>
    <mergeCell ref="L85:M85"/>
    <mergeCell ref="N85:O85"/>
    <mergeCell ref="P85:Q85"/>
    <mergeCell ref="R85:S85"/>
    <mergeCell ref="T85:U85"/>
    <mergeCell ref="V85:W85"/>
    <mergeCell ref="V86:W86"/>
    <mergeCell ref="X86:Y86"/>
    <mergeCell ref="P86:Q86"/>
    <mergeCell ref="R86:S86"/>
    <mergeCell ref="T86:U86"/>
    <mergeCell ref="A87:A88"/>
    <mergeCell ref="B87:C87"/>
    <mergeCell ref="D87:E87"/>
    <mergeCell ref="F87:G87"/>
    <mergeCell ref="H87:I87"/>
    <mergeCell ref="J87:K87"/>
    <mergeCell ref="L87:M87"/>
    <mergeCell ref="N87:O87"/>
    <mergeCell ref="J86:K86"/>
    <mergeCell ref="L86:M86"/>
    <mergeCell ref="N86:O86"/>
    <mergeCell ref="A85:A86"/>
    <mergeCell ref="B85:C85"/>
    <mergeCell ref="D85:E85"/>
    <mergeCell ref="F85:G85"/>
    <mergeCell ref="H85:I85"/>
    <mergeCell ref="J85:K85"/>
    <mergeCell ref="B86:C86"/>
    <mergeCell ref="D86:E86"/>
    <mergeCell ref="AE87:AE88"/>
    <mergeCell ref="B88:C88"/>
    <mergeCell ref="D88:E88"/>
    <mergeCell ref="F88:G88"/>
    <mergeCell ref="H88:I88"/>
    <mergeCell ref="J88:K88"/>
    <mergeCell ref="L88:M88"/>
    <mergeCell ref="P87:Q87"/>
    <mergeCell ref="R87:S87"/>
    <mergeCell ref="T87:U87"/>
    <mergeCell ref="V87:W87"/>
    <mergeCell ref="X87:Y87"/>
    <mergeCell ref="AA87:AA88"/>
    <mergeCell ref="N88:O88"/>
    <mergeCell ref="P88:Q88"/>
    <mergeCell ref="R88:S88"/>
    <mergeCell ref="T88:U88"/>
    <mergeCell ref="V88:W88"/>
    <mergeCell ref="X88:Y88"/>
    <mergeCell ref="AB87:AB88"/>
    <mergeCell ref="AC87:AC88"/>
    <mergeCell ref="AD87:AD88"/>
    <mergeCell ref="N89:O89"/>
    <mergeCell ref="P89:Q89"/>
    <mergeCell ref="R89:S89"/>
    <mergeCell ref="T89:U89"/>
    <mergeCell ref="V89:W89"/>
    <mergeCell ref="X89:Y89"/>
    <mergeCell ref="B89:C89"/>
    <mergeCell ref="D89:E89"/>
    <mergeCell ref="F89:G89"/>
    <mergeCell ref="H89:I89"/>
    <mergeCell ref="J89:K89"/>
    <mergeCell ref="L89:M89"/>
    <mergeCell ref="AA90:AD90"/>
    <mergeCell ref="AB91:AC91"/>
    <mergeCell ref="AD91:AE91"/>
    <mergeCell ref="B92:C92"/>
    <mergeCell ref="D92:E92"/>
    <mergeCell ref="F92:G92"/>
    <mergeCell ref="H92:I92"/>
    <mergeCell ref="J92:K92"/>
    <mergeCell ref="L92:M92"/>
    <mergeCell ref="N92:O92"/>
    <mergeCell ref="AD92:AE92"/>
    <mergeCell ref="P92:Q92"/>
    <mergeCell ref="R92:S92"/>
    <mergeCell ref="T92:U92"/>
    <mergeCell ref="V92:W92"/>
    <mergeCell ref="X92:Y92"/>
    <mergeCell ref="AB92:AC92"/>
    <mergeCell ref="A93:A94"/>
    <mergeCell ref="B93:C93"/>
    <mergeCell ref="D93:E93"/>
    <mergeCell ref="F93:G93"/>
    <mergeCell ref="H93:I93"/>
    <mergeCell ref="J93:K93"/>
    <mergeCell ref="L93:M93"/>
    <mergeCell ref="N93:O93"/>
    <mergeCell ref="P93:Q93"/>
    <mergeCell ref="N94:O94"/>
    <mergeCell ref="P94:Q94"/>
    <mergeCell ref="R94:S94"/>
    <mergeCell ref="T94:U94"/>
    <mergeCell ref="V94:W94"/>
    <mergeCell ref="X94:Y94"/>
    <mergeCell ref="R93:S93"/>
    <mergeCell ref="T93:U93"/>
    <mergeCell ref="V93:W93"/>
    <mergeCell ref="X93:Y93"/>
    <mergeCell ref="B94:C94"/>
    <mergeCell ref="D94:E94"/>
    <mergeCell ref="F94:G94"/>
    <mergeCell ref="H94:I94"/>
    <mergeCell ref="J94:K94"/>
    <mergeCell ref="L94:M94"/>
  </mergeCells>
  <pageMargins left="0.7" right="0.7" top="0.78740157499999996" bottom="0.78740157499999996" header="0.3" footer="0.3"/>
  <customProperties>
    <customPr name="%locator_row%" r:id="rId1"/>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70F86-4CE2-4493-9DE0-A431EC12FAA5}">
  <dimension ref="A1:U12"/>
  <sheetViews>
    <sheetView workbookViewId="0">
      <selection activeCell="A2" sqref="A2"/>
    </sheetView>
  </sheetViews>
  <sheetFormatPr baseColWidth="10" defaultRowHeight="14.25"/>
  <sheetData>
    <row r="1" spans="1:21">
      <c r="A1" s="582" t="s">
        <v>201</v>
      </c>
      <c r="B1" s="582"/>
      <c r="C1" s="582"/>
      <c r="D1" s="582"/>
      <c r="E1" s="582"/>
      <c r="F1" s="582"/>
      <c r="G1" s="582"/>
      <c r="H1" s="582"/>
      <c r="I1" s="582"/>
      <c r="J1" s="582"/>
      <c r="K1" s="582"/>
      <c r="L1" s="582"/>
      <c r="M1" s="582"/>
      <c r="N1" s="582"/>
      <c r="O1" s="582"/>
      <c r="P1" s="582"/>
      <c r="Q1" s="582"/>
      <c r="R1" s="582"/>
      <c r="S1" s="582"/>
      <c r="T1" s="582"/>
      <c r="U1" s="582"/>
    </row>
    <row r="2" spans="1:21">
      <c r="A2" s="262" t="s">
        <v>197</v>
      </c>
      <c r="B2" s="262">
        <v>1</v>
      </c>
      <c r="C2" s="262">
        <v>2</v>
      </c>
      <c r="D2" s="262">
        <v>3</v>
      </c>
      <c r="E2" s="262">
        <v>4</v>
      </c>
      <c r="F2" s="262">
        <v>5</v>
      </c>
      <c r="G2" s="262">
        <v>1</v>
      </c>
      <c r="H2" s="262">
        <v>2</v>
      </c>
      <c r="I2" s="262">
        <v>3</v>
      </c>
      <c r="J2" s="262">
        <v>4</v>
      </c>
      <c r="K2" s="262">
        <v>5</v>
      </c>
      <c r="L2" s="262">
        <v>1</v>
      </c>
      <c r="M2" s="262">
        <v>2</v>
      </c>
      <c r="N2" s="262">
        <v>3</v>
      </c>
      <c r="O2" s="262">
        <v>4</v>
      </c>
      <c r="P2" s="296">
        <v>5</v>
      </c>
      <c r="Q2" s="262">
        <v>1</v>
      </c>
      <c r="R2" s="262">
        <v>2</v>
      </c>
      <c r="S2" s="262">
        <v>3</v>
      </c>
      <c r="T2" s="262">
        <v>4</v>
      </c>
      <c r="U2" s="262">
        <v>5</v>
      </c>
    </row>
    <row r="3" spans="1:21">
      <c r="B3" s="580" t="s">
        <v>129</v>
      </c>
      <c r="C3" s="574"/>
      <c r="D3" s="574"/>
      <c r="E3" s="574"/>
      <c r="F3" s="581"/>
      <c r="G3" s="580" t="s">
        <v>198</v>
      </c>
      <c r="H3" s="574"/>
      <c r="I3" s="574"/>
      <c r="J3" s="574"/>
      <c r="K3" s="581"/>
      <c r="L3" s="580" t="s">
        <v>199</v>
      </c>
      <c r="M3" s="574"/>
      <c r="N3" s="574"/>
      <c r="O3" s="574"/>
      <c r="P3" s="574"/>
      <c r="Q3" s="580" t="s">
        <v>200</v>
      </c>
      <c r="R3" s="574"/>
      <c r="S3" s="574"/>
      <c r="T3" s="574"/>
      <c r="U3" s="581"/>
    </row>
    <row r="4" spans="1:21">
      <c r="A4" t="s">
        <v>188</v>
      </c>
      <c r="B4" s="291">
        <v>2</v>
      </c>
      <c r="C4" s="48">
        <v>3</v>
      </c>
      <c r="D4" s="48"/>
      <c r="E4" s="48"/>
      <c r="F4" s="292"/>
      <c r="G4" s="291"/>
      <c r="H4" s="48"/>
      <c r="I4" s="48"/>
      <c r="J4" s="48"/>
      <c r="K4" s="292"/>
      <c r="Q4" s="291"/>
      <c r="R4" s="48"/>
      <c r="S4" s="48"/>
      <c r="T4" s="48"/>
      <c r="U4" s="292"/>
    </row>
    <row r="5" spans="1:21">
      <c r="A5" t="s">
        <v>189</v>
      </c>
      <c r="B5" s="291"/>
      <c r="C5" s="48"/>
      <c r="D5" s="48"/>
      <c r="E5" s="48"/>
      <c r="F5" s="292"/>
      <c r="G5" s="291"/>
      <c r="H5" s="48"/>
      <c r="I5" s="48"/>
      <c r="J5" s="48"/>
      <c r="K5" s="292"/>
      <c r="L5" s="291"/>
      <c r="M5" s="48"/>
      <c r="N5" s="48"/>
      <c r="O5" s="48"/>
      <c r="P5" s="48"/>
      <c r="Q5" s="291"/>
      <c r="R5" s="48"/>
      <c r="S5" s="48"/>
      <c r="T5" s="48"/>
      <c r="U5" s="292"/>
    </row>
    <row r="6" spans="1:21">
      <c r="A6" t="s">
        <v>190</v>
      </c>
      <c r="B6" s="291"/>
      <c r="C6" s="48"/>
      <c r="D6" s="48"/>
      <c r="E6" s="48"/>
      <c r="F6" s="292"/>
      <c r="G6" s="291"/>
      <c r="H6" s="48"/>
      <c r="I6" s="48"/>
      <c r="J6" s="48"/>
      <c r="K6" s="292"/>
      <c r="L6" s="291"/>
      <c r="M6" s="48"/>
      <c r="N6" s="48"/>
      <c r="O6" s="48"/>
      <c r="P6" s="48"/>
      <c r="Q6" s="291"/>
      <c r="R6" s="48"/>
      <c r="S6" s="48"/>
      <c r="T6" s="48"/>
      <c r="U6" s="292"/>
    </row>
    <row r="7" spans="1:21">
      <c r="A7" t="s">
        <v>191</v>
      </c>
      <c r="B7" s="291"/>
      <c r="C7" s="48"/>
      <c r="D7" s="48"/>
      <c r="E7" s="48"/>
      <c r="F7" s="292"/>
      <c r="G7" s="291"/>
      <c r="H7" s="48"/>
      <c r="I7" s="48"/>
      <c r="J7" s="48"/>
      <c r="K7" s="292"/>
      <c r="L7" s="291"/>
      <c r="M7" s="48"/>
      <c r="N7" s="48"/>
      <c r="O7" s="48"/>
      <c r="P7" s="48"/>
      <c r="Q7" s="291"/>
      <c r="R7" s="48"/>
      <c r="S7" s="48"/>
      <c r="T7" s="48"/>
      <c r="U7" s="292"/>
    </row>
    <row r="8" spans="1:21">
      <c r="A8" t="s">
        <v>192</v>
      </c>
      <c r="B8" s="291"/>
      <c r="C8" s="48"/>
      <c r="D8" s="48"/>
      <c r="E8" s="48"/>
      <c r="F8" s="292"/>
      <c r="G8" s="291"/>
      <c r="H8" s="48"/>
      <c r="I8" s="48"/>
      <c r="J8" s="48"/>
      <c r="K8" s="292"/>
      <c r="L8" s="291"/>
      <c r="M8" s="48"/>
      <c r="N8" s="48"/>
      <c r="O8" s="48"/>
      <c r="P8" s="48"/>
      <c r="Q8" s="291"/>
      <c r="R8" s="48"/>
      <c r="S8" s="48"/>
      <c r="T8" s="48"/>
      <c r="U8" s="292"/>
    </row>
    <row r="9" spans="1:21">
      <c r="A9" t="s">
        <v>193</v>
      </c>
      <c r="B9" s="291"/>
      <c r="C9" s="48"/>
      <c r="D9" s="48"/>
      <c r="E9" s="48"/>
      <c r="F9" s="292"/>
      <c r="G9" s="291"/>
      <c r="H9" s="48"/>
      <c r="I9" s="48"/>
      <c r="J9" s="48"/>
      <c r="K9" s="292"/>
      <c r="L9" s="291"/>
      <c r="M9" s="48"/>
      <c r="N9" s="48"/>
      <c r="O9" s="48"/>
      <c r="P9" s="48"/>
      <c r="Q9" s="291"/>
      <c r="R9" s="48"/>
      <c r="S9" s="48"/>
      <c r="T9" s="48"/>
      <c r="U9" s="292"/>
    </row>
    <row r="10" spans="1:21">
      <c r="A10" t="s">
        <v>194</v>
      </c>
      <c r="B10" s="291"/>
      <c r="C10" s="48"/>
      <c r="D10" s="48"/>
      <c r="E10" s="48"/>
      <c r="F10" s="292"/>
      <c r="G10" s="291"/>
      <c r="H10" s="48"/>
      <c r="I10" s="48"/>
      <c r="J10" s="48"/>
      <c r="K10" s="292"/>
      <c r="L10" s="291"/>
      <c r="M10" s="48"/>
      <c r="N10" s="48"/>
      <c r="O10" s="48"/>
      <c r="P10" s="48"/>
      <c r="Q10" s="291"/>
      <c r="R10" s="48"/>
      <c r="S10" s="48"/>
      <c r="T10" s="48"/>
      <c r="U10" s="292"/>
    </row>
    <row r="11" spans="1:21">
      <c r="A11" t="s">
        <v>195</v>
      </c>
      <c r="B11" s="291"/>
      <c r="C11" s="48"/>
      <c r="D11" s="48"/>
      <c r="E11" s="48"/>
      <c r="F11" s="292"/>
      <c r="G11" s="291"/>
      <c r="H11" s="48"/>
      <c r="I11" s="48"/>
      <c r="J11" s="48"/>
      <c r="K11" s="292"/>
      <c r="L11" s="291"/>
      <c r="M11" s="48"/>
      <c r="N11" s="48"/>
      <c r="O11" s="48"/>
      <c r="P11" s="48"/>
      <c r="Q11" s="291"/>
      <c r="R11" s="48"/>
      <c r="S11" s="48"/>
      <c r="T11" s="48"/>
      <c r="U11" s="292"/>
    </row>
    <row r="12" spans="1:21">
      <c r="A12" t="s">
        <v>196</v>
      </c>
      <c r="B12" s="293"/>
      <c r="C12" s="294"/>
      <c r="D12" s="294"/>
      <c r="E12" s="294"/>
      <c r="F12" s="295"/>
      <c r="G12" s="293"/>
      <c r="H12" s="294"/>
      <c r="I12" s="294"/>
      <c r="J12" s="294"/>
      <c r="K12" s="295"/>
      <c r="L12" s="293"/>
      <c r="M12" s="294"/>
      <c r="N12" s="294"/>
      <c r="O12" s="294"/>
      <c r="P12" s="294"/>
      <c r="Q12" s="293"/>
      <c r="R12" s="294"/>
      <c r="S12" s="294"/>
      <c r="T12" s="294"/>
      <c r="U12" s="295"/>
    </row>
  </sheetData>
  <mergeCells count="5">
    <mergeCell ref="B3:F3"/>
    <mergeCell ref="G3:K3"/>
    <mergeCell ref="L3:P3"/>
    <mergeCell ref="Q3:U3"/>
    <mergeCell ref="A1:U1"/>
  </mergeCells>
  <phoneticPr fontId="12" type="noConversion"/>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039E9-6EDB-1E4A-86A4-88B276A01A2C}">
  <dimension ref="A1"/>
  <sheetViews>
    <sheetView workbookViewId="0"/>
  </sheetViews>
  <sheetFormatPr baseColWidth="10" defaultRowHeight="14.2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0F75D-3BF8-4721-9223-F1B908BA3BC2}">
  <dimension ref="A1:BF377"/>
  <sheetViews>
    <sheetView topLeftCell="C108" zoomScale="133" zoomScaleNormal="110" workbookViewId="0">
      <selection activeCell="AT3" sqref="AT3"/>
    </sheetView>
  </sheetViews>
  <sheetFormatPr baseColWidth="10" defaultRowHeight="14.25"/>
  <cols>
    <col min="1" max="1" width="5.46484375" style="1" bestFit="1" customWidth="1"/>
    <col min="2" max="3" width="11.46484375" style="1"/>
    <col min="4" max="4" width="11.6640625" style="17" bestFit="1" customWidth="1"/>
    <col min="5" max="7" width="12.46484375" style="17" bestFit="1" customWidth="1"/>
    <col min="8" max="23" width="11.46484375" style="17"/>
    <col min="24" max="43" width="5.6640625" style="8" customWidth="1"/>
    <col min="44" max="58" width="11.46484375" style="8"/>
  </cols>
  <sheetData>
    <row r="1" spans="1:58" s="21" customFormat="1" ht="21">
      <c r="A1" s="19"/>
      <c r="B1" s="19"/>
      <c r="C1" s="19"/>
      <c r="D1" s="20" t="s">
        <v>33</v>
      </c>
      <c r="E1" s="20" t="s">
        <v>34</v>
      </c>
      <c r="F1" s="20" t="s">
        <v>35</v>
      </c>
      <c r="G1" s="20" t="s">
        <v>3</v>
      </c>
      <c r="H1" s="20" t="s">
        <v>4</v>
      </c>
      <c r="I1" s="5">
        <v>1</v>
      </c>
      <c r="J1" s="5">
        <v>2</v>
      </c>
      <c r="K1" s="5">
        <v>3</v>
      </c>
      <c r="L1" s="5">
        <v>4</v>
      </c>
      <c r="M1" s="5">
        <v>5</v>
      </c>
      <c r="N1" s="5">
        <v>1</v>
      </c>
      <c r="O1" s="5">
        <v>2</v>
      </c>
      <c r="P1" s="5">
        <v>3</v>
      </c>
      <c r="Q1" s="5">
        <v>4</v>
      </c>
      <c r="R1" s="5">
        <v>5</v>
      </c>
      <c r="S1" s="5">
        <v>1</v>
      </c>
      <c r="T1" s="5">
        <v>2</v>
      </c>
      <c r="U1" s="5">
        <v>3</v>
      </c>
      <c r="V1" s="5">
        <v>4</v>
      </c>
      <c r="W1" s="5">
        <v>5</v>
      </c>
      <c r="X1" s="6">
        <v>1</v>
      </c>
      <c r="Y1" s="6">
        <v>2</v>
      </c>
      <c r="Z1" s="6">
        <v>3</v>
      </c>
      <c r="AA1" s="6">
        <v>4</v>
      </c>
      <c r="AB1" s="6">
        <v>5</v>
      </c>
      <c r="AC1" s="6">
        <v>1</v>
      </c>
      <c r="AD1" s="6">
        <v>2</v>
      </c>
      <c r="AE1" s="6">
        <v>3</v>
      </c>
      <c r="AF1" s="6">
        <v>4</v>
      </c>
      <c r="AG1" s="6">
        <v>5</v>
      </c>
      <c r="AH1" s="6">
        <v>1</v>
      </c>
      <c r="AI1" s="6">
        <v>2</v>
      </c>
      <c r="AJ1" s="6">
        <v>3</v>
      </c>
      <c r="AK1" s="6">
        <v>4</v>
      </c>
      <c r="AL1" s="6">
        <v>5</v>
      </c>
      <c r="AM1" s="6">
        <v>1</v>
      </c>
      <c r="AN1" s="6">
        <v>2</v>
      </c>
      <c r="AO1" s="6">
        <v>3</v>
      </c>
      <c r="AP1" s="6">
        <v>4</v>
      </c>
      <c r="AQ1" s="6">
        <v>5</v>
      </c>
      <c r="AR1" s="7">
        <v>1</v>
      </c>
      <c r="AS1" s="7">
        <v>2</v>
      </c>
      <c r="AT1" s="7">
        <v>3</v>
      </c>
      <c r="AU1" s="7">
        <v>4</v>
      </c>
      <c r="AV1" s="7">
        <v>5</v>
      </c>
      <c r="AW1" s="7">
        <v>1</v>
      </c>
      <c r="AX1" s="7">
        <v>2</v>
      </c>
      <c r="AY1" s="7">
        <v>3</v>
      </c>
      <c r="AZ1" s="7">
        <v>4</v>
      </c>
      <c r="BA1" s="7">
        <v>5</v>
      </c>
      <c r="BB1" s="7">
        <v>1</v>
      </c>
      <c r="BC1" s="7">
        <v>2</v>
      </c>
      <c r="BD1" s="7">
        <v>3</v>
      </c>
      <c r="BE1" s="7">
        <v>4</v>
      </c>
      <c r="BF1" s="7">
        <v>5</v>
      </c>
    </row>
    <row r="2" spans="1:58">
      <c r="A2" s="1" t="s">
        <v>36</v>
      </c>
      <c r="B2" s="1" t="s">
        <v>37</v>
      </c>
      <c r="C2" s="1" t="s">
        <v>38</v>
      </c>
      <c r="D2" s="306" t="s">
        <v>5</v>
      </c>
      <c r="E2" s="306"/>
      <c r="F2" s="306"/>
      <c r="G2" s="306"/>
      <c r="H2" s="306"/>
      <c r="I2" s="307" t="s">
        <v>6</v>
      </c>
      <c r="J2" s="307"/>
      <c r="K2" s="307"/>
      <c r="L2" s="307"/>
      <c r="M2" s="307"/>
      <c r="N2" s="307" t="s">
        <v>7</v>
      </c>
      <c r="O2" s="307"/>
      <c r="P2" s="307"/>
      <c r="Q2" s="307"/>
      <c r="R2" s="307"/>
      <c r="S2" s="308" t="s">
        <v>8</v>
      </c>
      <c r="T2" s="308"/>
      <c r="U2" s="308"/>
      <c r="V2" s="308"/>
      <c r="W2" s="308"/>
      <c r="X2" s="304" t="s">
        <v>9</v>
      </c>
      <c r="Y2" s="304"/>
      <c r="Z2" s="304"/>
      <c r="AA2" s="304"/>
      <c r="AB2" s="304"/>
      <c r="AC2" s="304" t="s">
        <v>10</v>
      </c>
      <c r="AD2" s="304"/>
      <c r="AE2" s="304"/>
      <c r="AF2" s="304"/>
      <c r="AG2" s="304"/>
      <c r="AH2" s="304" t="s">
        <v>11</v>
      </c>
      <c r="AI2" s="304"/>
      <c r="AJ2" s="304"/>
      <c r="AK2" s="304"/>
      <c r="AL2" s="304"/>
      <c r="AM2" s="304" t="s">
        <v>12</v>
      </c>
      <c r="AN2" s="304"/>
      <c r="AO2" s="304"/>
      <c r="AP2" s="304"/>
      <c r="AQ2" s="304"/>
      <c r="AR2" s="305" t="s">
        <v>13</v>
      </c>
      <c r="AS2" s="305"/>
      <c r="AT2" s="305"/>
      <c r="AU2" s="305"/>
      <c r="AV2" s="305"/>
      <c r="AW2" s="305" t="s">
        <v>14</v>
      </c>
      <c r="AX2" s="305"/>
      <c r="AY2" s="305"/>
      <c r="AZ2" s="305"/>
      <c r="BA2" s="305"/>
      <c r="BB2" s="305" t="s">
        <v>15</v>
      </c>
      <c r="BC2" s="305"/>
      <c r="BD2" s="305"/>
      <c r="BE2" s="305"/>
      <c r="BF2" s="305"/>
    </row>
    <row r="3" spans="1:58">
      <c r="A3" s="1">
        <v>1</v>
      </c>
      <c r="B3" s="1" t="s">
        <v>16</v>
      </c>
      <c r="C3" s="1" t="s">
        <v>17</v>
      </c>
      <c r="D3" s="64">
        <v>5</v>
      </c>
      <c r="E3" s="64"/>
      <c r="F3" s="64"/>
      <c r="G3" s="64"/>
      <c r="H3" s="64"/>
      <c r="I3" s="64">
        <v>21</v>
      </c>
      <c r="J3" s="64">
        <v>30</v>
      </c>
      <c r="K3" s="64">
        <v>17</v>
      </c>
      <c r="L3" s="64">
        <v>31</v>
      </c>
      <c r="M3" s="64">
        <v>31</v>
      </c>
      <c r="N3" s="64">
        <v>21</v>
      </c>
      <c r="O3" s="64">
        <v>10</v>
      </c>
      <c r="P3" s="64">
        <v>6</v>
      </c>
      <c r="Q3" s="64">
        <v>11</v>
      </c>
      <c r="R3" s="64">
        <v>6</v>
      </c>
      <c r="S3" s="64">
        <v>0</v>
      </c>
      <c r="T3" s="64">
        <v>8</v>
      </c>
      <c r="U3" s="64">
        <v>19</v>
      </c>
      <c r="V3" s="64">
        <v>12</v>
      </c>
      <c r="W3" s="64">
        <v>0</v>
      </c>
      <c r="X3" s="65">
        <v>7</v>
      </c>
      <c r="Y3" s="65">
        <v>4</v>
      </c>
      <c r="Z3" s="65">
        <v>3</v>
      </c>
      <c r="AA3" s="65">
        <v>7</v>
      </c>
      <c r="AB3" s="65">
        <v>11</v>
      </c>
      <c r="AC3" s="65">
        <v>5</v>
      </c>
      <c r="AD3" s="65">
        <v>7</v>
      </c>
      <c r="AE3" s="65">
        <v>2</v>
      </c>
      <c r="AF3" s="65">
        <v>6</v>
      </c>
      <c r="AG3" s="65">
        <v>6</v>
      </c>
      <c r="AH3" s="65">
        <v>6</v>
      </c>
      <c r="AI3" s="65">
        <v>8</v>
      </c>
      <c r="AJ3" s="65">
        <v>11</v>
      </c>
      <c r="AK3" s="65">
        <v>5</v>
      </c>
      <c r="AL3" s="65">
        <v>6</v>
      </c>
      <c r="AM3" s="65">
        <v>9</v>
      </c>
      <c r="AN3" s="65">
        <v>17</v>
      </c>
      <c r="AO3" s="65">
        <v>11</v>
      </c>
      <c r="AP3" s="65">
        <v>14</v>
      </c>
      <c r="AQ3" s="65">
        <v>14</v>
      </c>
      <c r="AR3" s="65">
        <v>9</v>
      </c>
      <c r="AS3" s="65">
        <v>2</v>
      </c>
      <c r="AT3" s="65">
        <v>3</v>
      </c>
      <c r="AU3" s="65">
        <v>2</v>
      </c>
      <c r="AV3" s="65">
        <v>3</v>
      </c>
      <c r="AW3" s="65">
        <v>3</v>
      </c>
      <c r="AX3" s="65">
        <v>3</v>
      </c>
      <c r="AY3" s="65">
        <v>2</v>
      </c>
      <c r="AZ3" s="65">
        <v>3</v>
      </c>
      <c r="BA3" s="65">
        <v>8</v>
      </c>
      <c r="BB3" s="66">
        <v>0</v>
      </c>
      <c r="BC3" s="66">
        <v>4</v>
      </c>
      <c r="BD3" s="66">
        <v>4</v>
      </c>
      <c r="BE3" s="66"/>
      <c r="BF3" s="66"/>
    </row>
    <row r="4" spans="1:58">
      <c r="A4" s="1">
        <v>2</v>
      </c>
      <c r="B4" s="1" t="s">
        <v>16</v>
      </c>
      <c r="C4" s="1" t="s">
        <v>17</v>
      </c>
      <c r="D4" s="64">
        <v>2</v>
      </c>
      <c r="E4" s="64">
        <v>1</v>
      </c>
      <c r="F4" s="64"/>
      <c r="G4" s="64"/>
      <c r="H4" s="64"/>
      <c r="I4" s="64"/>
      <c r="J4" s="64"/>
      <c r="K4" s="64"/>
      <c r="L4" s="64">
        <v>10</v>
      </c>
      <c r="M4" s="64">
        <v>10</v>
      </c>
      <c r="N4" s="64"/>
      <c r="O4" s="67"/>
      <c r="P4" s="64"/>
      <c r="Q4" s="64">
        <v>6</v>
      </c>
      <c r="R4" s="64">
        <v>0</v>
      </c>
      <c r="S4" s="64"/>
      <c r="T4" s="67"/>
      <c r="U4" s="64"/>
      <c r="V4" s="64"/>
      <c r="W4" s="64">
        <v>0</v>
      </c>
      <c r="X4" s="65"/>
      <c r="Y4" s="65"/>
      <c r="Z4" s="65"/>
      <c r="AA4" s="65">
        <v>1</v>
      </c>
      <c r="AB4" s="65">
        <v>1</v>
      </c>
      <c r="AC4" s="65"/>
      <c r="AD4" s="65"/>
      <c r="AE4" s="65"/>
      <c r="AF4" s="65">
        <v>2</v>
      </c>
      <c r="AG4" s="65">
        <v>1</v>
      </c>
      <c r="AH4" s="65"/>
      <c r="AI4" s="65"/>
      <c r="AJ4" s="65"/>
      <c r="AK4" s="65">
        <v>3</v>
      </c>
      <c r="AL4" s="65">
        <v>2</v>
      </c>
      <c r="AM4" s="65"/>
      <c r="AN4" s="65"/>
      <c r="AO4" s="65"/>
      <c r="AP4" s="65">
        <v>4</v>
      </c>
      <c r="AQ4" s="65">
        <v>6</v>
      </c>
      <c r="AR4" s="65"/>
      <c r="AS4" s="65"/>
      <c r="AT4" s="65"/>
      <c r="AU4" s="65">
        <v>6</v>
      </c>
      <c r="AV4" s="65">
        <v>5</v>
      </c>
      <c r="AW4" s="65"/>
      <c r="AX4" s="65"/>
      <c r="AY4" s="65"/>
      <c r="AZ4" s="65">
        <v>3</v>
      </c>
      <c r="BA4" s="65">
        <v>4</v>
      </c>
      <c r="BB4" s="65"/>
      <c r="BC4" s="65"/>
      <c r="BD4" s="65"/>
      <c r="BE4" s="65">
        <v>1</v>
      </c>
      <c r="BF4" s="65">
        <v>1</v>
      </c>
    </row>
    <row r="5" spans="1:58">
      <c r="A5" s="1">
        <v>3</v>
      </c>
      <c r="B5" s="1" t="s">
        <v>16</v>
      </c>
      <c r="C5" s="1" t="s">
        <v>18</v>
      </c>
      <c r="D5" s="64"/>
      <c r="E5" s="64"/>
      <c r="F5" s="64"/>
      <c r="G5" s="64">
        <v>7</v>
      </c>
      <c r="H5" s="64">
        <v>3</v>
      </c>
      <c r="I5" s="64">
        <v>8</v>
      </c>
      <c r="J5" s="64">
        <v>13</v>
      </c>
      <c r="K5" s="64">
        <v>9</v>
      </c>
      <c r="L5" s="64">
        <v>10</v>
      </c>
      <c r="M5" s="64">
        <v>10</v>
      </c>
      <c r="N5" s="64">
        <v>8</v>
      </c>
      <c r="O5" s="64">
        <v>5</v>
      </c>
      <c r="P5" s="64">
        <v>0</v>
      </c>
      <c r="Q5" s="64">
        <v>10</v>
      </c>
      <c r="R5" s="64">
        <v>0</v>
      </c>
      <c r="S5" s="64"/>
      <c r="T5" s="64">
        <v>4</v>
      </c>
      <c r="U5" s="64">
        <v>0</v>
      </c>
      <c r="V5" s="64">
        <v>9</v>
      </c>
      <c r="W5" s="64">
        <v>0</v>
      </c>
      <c r="X5" s="68"/>
      <c r="Y5" s="68"/>
      <c r="Z5" s="68"/>
      <c r="AA5" s="68"/>
      <c r="AB5" s="68">
        <v>2</v>
      </c>
      <c r="AC5" s="65">
        <v>2</v>
      </c>
      <c r="AD5" s="65">
        <v>7</v>
      </c>
      <c r="AE5" s="65">
        <v>6</v>
      </c>
      <c r="AF5" s="65">
        <v>4</v>
      </c>
      <c r="AG5" s="65">
        <v>2</v>
      </c>
      <c r="AH5" s="65">
        <v>2</v>
      </c>
      <c r="AI5" s="65">
        <v>2</v>
      </c>
      <c r="AJ5" s="65">
        <v>1</v>
      </c>
      <c r="AK5" s="65">
        <v>4</v>
      </c>
      <c r="AL5" s="65">
        <v>6</v>
      </c>
      <c r="AM5" s="65">
        <v>1</v>
      </c>
      <c r="AN5" s="65">
        <v>1</v>
      </c>
      <c r="AO5" s="65">
        <v>0</v>
      </c>
      <c r="AP5" s="65">
        <v>0</v>
      </c>
      <c r="AQ5" s="65">
        <v>0</v>
      </c>
      <c r="AR5" s="65"/>
      <c r="AS5" s="65">
        <v>3</v>
      </c>
      <c r="AT5" s="65">
        <v>3</v>
      </c>
      <c r="AU5" s="65">
        <v>0</v>
      </c>
      <c r="AV5" s="65">
        <v>3</v>
      </c>
      <c r="AW5" s="65"/>
      <c r="AX5" s="65">
        <v>3</v>
      </c>
      <c r="AY5" s="65">
        <v>4</v>
      </c>
      <c r="AZ5" s="65">
        <v>0</v>
      </c>
      <c r="BA5" s="65">
        <v>6</v>
      </c>
      <c r="BB5" s="65"/>
      <c r="BC5" s="65">
        <v>2</v>
      </c>
      <c r="BD5" s="65">
        <v>2</v>
      </c>
      <c r="BE5" s="65">
        <v>0</v>
      </c>
      <c r="BF5" s="65">
        <v>1</v>
      </c>
    </row>
    <row r="6" spans="1:58">
      <c r="A6" s="1">
        <v>4</v>
      </c>
      <c r="B6" s="1" t="s">
        <v>16</v>
      </c>
      <c r="C6" s="1" t="s">
        <v>19</v>
      </c>
      <c r="D6" s="64">
        <v>2</v>
      </c>
      <c r="E6" s="64">
        <v>0</v>
      </c>
      <c r="F6" s="64">
        <v>3</v>
      </c>
      <c r="G6" s="64">
        <v>3</v>
      </c>
      <c r="H6" s="64">
        <v>2</v>
      </c>
      <c r="I6" s="64">
        <v>9</v>
      </c>
      <c r="J6" s="64">
        <v>8</v>
      </c>
      <c r="K6" s="64">
        <v>10</v>
      </c>
      <c r="L6" s="64">
        <v>10</v>
      </c>
      <c r="M6" s="64">
        <v>10</v>
      </c>
      <c r="N6" s="64">
        <v>0</v>
      </c>
      <c r="O6" s="64">
        <v>0</v>
      </c>
      <c r="P6" s="64">
        <v>2</v>
      </c>
      <c r="Q6" s="64">
        <v>0</v>
      </c>
      <c r="R6" s="64">
        <v>0</v>
      </c>
      <c r="S6" s="64">
        <v>0</v>
      </c>
      <c r="T6" s="64">
        <v>1</v>
      </c>
      <c r="U6" s="64">
        <v>0</v>
      </c>
      <c r="V6" s="64">
        <v>0</v>
      </c>
      <c r="W6" s="64">
        <v>0</v>
      </c>
      <c r="X6" s="65">
        <v>0</v>
      </c>
      <c r="Y6" s="65">
        <v>0</v>
      </c>
      <c r="Z6" s="65">
        <v>0</v>
      </c>
      <c r="AA6" s="65">
        <v>0</v>
      </c>
      <c r="AB6" s="65">
        <v>0</v>
      </c>
      <c r="AC6" s="65">
        <v>0</v>
      </c>
      <c r="AD6" s="65">
        <v>0</v>
      </c>
      <c r="AE6" s="65">
        <v>0</v>
      </c>
      <c r="AF6" s="65">
        <v>1</v>
      </c>
      <c r="AG6" s="65">
        <v>1</v>
      </c>
      <c r="AH6" s="65">
        <v>9</v>
      </c>
      <c r="AI6" s="65">
        <v>8</v>
      </c>
      <c r="AJ6" s="65">
        <v>10</v>
      </c>
      <c r="AK6" s="65">
        <v>6</v>
      </c>
      <c r="AL6" s="65">
        <v>5</v>
      </c>
      <c r="AM6" s="65">
        <v>0</v>
      </c>
      <c r="AN6" s="65">
        <v>0</v>
      </c>
      <c r="AO6" s="65">
        <v>0</v>
      </c>
      <c r="AP6" s="65">
        <v>3</v>
      </c>
      <c r="AQ6" s="65">
        <v>4</v>
      </c>
      <c r="AR6" s="65">
        <v>2</v>
      </c>
      <c r="AS6" s="65">
        <v>1</v>
      </c>
      <c r="AT6" s="65">
        <v>1</v>
      </c>
      <c r="AU6" s="65">
        <v>2</v>
      </c>
      <c r="AV6" s="65">
        <v>5</v>
      </c>
      <c r="AW6" s="65">
        <v>5</v>
      </c>
      <c r="AX6" s="65">
        <v>6</v>
      </c>
      <c r="AY6" s="65">
        <v>7</v>
      </c>
      <c r="AZ6" s="65">
        <v>6</v>
      </c>
      <c r="BA6" s="65">
        <v>4</v>
      </c>
      <c r="BB6" s="65">
        <v>2</v>
      </c>
      <c r="BC6" s="65">
        <v>1</v>
      </c>
      <c r="BD6" s="65">
        <v>2</v>
      </c>
      <c r="BE6" s="65">
        <v>2</v>
      </c>
      <c r="BF6" s="65">
        <v>1</v>
      </c>
    </row>
    <row r="7" spans="1:58">
      <c r="A7" s="1">
        <v>5</v>
      </c>
      <c r="B7" s="1" t="s">
        <v>16</v>
      </c>
      <c r="C7" s="1" t="s">
        <v>19</v>
      </c>
      <c r="D7" s="69">
        <v>2</v>
      </c>
      <c r="E7" s="69">
        <v>27</v>
      </c>
      <c r="F7" s="69">
        <v>0</v>
      </c>
      <c r="G7" s="69">
        <v>6</v>
      </c>
      <c r="H7" s="69">
        <v>20</v>
      </c>
      <c r="I7" s="64">
        <v>16</v>
      </c>
      <c r="J7" s="64">
        <v>16</v>
      </c>
      <c r="K7" s="64">
        <v>16</v>
      </c>
      <c r="L7" s="64">
        <v>12</v>
      </c>
      <c r="M7" s="64">
        <v>12</v>
      </c>
      <c r="N7" s="64">
        <v>16</v>
      </c>
      <c r="O7" s="64">
        <v>0</v>
      </c>
      <c r="P7" s="64">
        <v>0</v>
      </c>
      <c r="Q7" s="64">
        <v>12</v>
      </c>
      <c r="R7" s="64">
        <v>0</v>
      </c>
      <c r="S7" s="64">
        <v>0</v>
      </c>
      <c r="T7" s="64">
        <v>0</v>
      </c>
      <c r="U7" s="64">
        <v>0</v>
      </c>
      <c r="V7" s="64">
        <v>16</v>
      </c>
      <c r="W7" s="64">
        <v>0</v>
      </c>
      <c r="X7" s="65">
        <v>0</v>
      </c>
      <c r="Y7" s="65">
        <v>1</v>
      </c>
      <c r="Z7" s="65">
        <v>0</v>
      </c>
      <c r="AA7" s="65">
        <v>0</v>
      </c>
      <c r="AB7" s="65">
        <v>0</v>
      </c>
      <c r="AC7" s="65">
        <v>3</v>
      </c>
      <c r="AD7" s="65">
        <v>2</v>
      </c>
      <c r="AE7" s="65">
        <v>1</v>
      </c>
      <c r="AF7" s="65">
        <v>2</v>
      </c>
      <c r="AG7" s="65">
        <v>0</v>
      </c>
      <c r="AH7" s="65">
        <v>12</v>
      </c>
      <c r="AI7" s="65">
        <v>10</v>
      </c>
      <c r="AJ7" s="65">
        <v>0</v>
      </c>
      <c r="AK7" s="65">
        <v>9</v>
      </c>
      <c r="AL7" s="65">
        <v>12</v>
      </c>
      <c r="AM7" s="65">
        <v>1</v>
      </c>
      <c r="AN7" s="65">
        <v>3</v>
      </c>
      <c r="AO7" s="65">
        <v>15</v>
      </c>
      <c r="AP7" s="65">
        <v>1</v>
      </c>
      <c r="AQ7" s="65">
        <v>10</v>
      </c>
      <c r="AR7" s="65">
        <v>0</v>
      </c>
      <c r="AS7" s="65">
        <v>3</v>
      </c>
      <c r="AT7" s="65">
        <v>1</v>
      </c>
      <c r="AU7" s="65">
        <v>10</v>
      </c>
      <c r="AV7" s="65"/>
      <c r="AW7" s="65">
        <v>0</v>
      </c>
      <c r="AX7" s="65">
        <v>11</v>
      </c>
      <c r="AY7" s="65">
        <v>15</v>
      </c>
      <c r="AZ7" s="65">
        <v>0</v>
      </c>
      <c r="BA7" s="65">
        <v>2</v>
      </c>
      <c r="BB7" s="65">
        <v>0</v>
      </c>
      <c r="BC7" s="65">
        <v>2</v>
      </c>
      <c r="BD7" s="65">
        <v>0</v>
      </c>
      <c r="BE7" s="65">
        <v>0</v>
      </c>
      <c r="BF7" s="100">
        <v>0</v>
      </c>
    </row>
    <row r="8" spans="1:58">
      <c r="A8" s="1">
        <v>6</v>
      </c>
      <c r="B8" s="1" t="s">
        <v>16</v>
      </c>
      <c r="C8" s="1" t="s">
        <v>19</v>
      </c>
      <c r="D8" s="69"/>
      <c r="E8" s="69"/>
      <c r="F8" s="69">
        <v>9</v>
      </c>
      <c r="G8" s="69">
        <v>6</v>
      </c>
      <c r="H8" s="69">
        <v>3</v>
      </c>
      <c r="I8" s="64"/>
      <c r="J8" s="64"/>
      <c r="K8" s="64"/>
      <c r="L8" s="64"/>
      <c r="M8" s="64">
        <v>10</v>
      </c>
      <c r="N8" s="64"/>
      <c r="O8" s="64"/>
      <c r="P8" s="64"/>
      <c r="Q8" s="64"/>
      <c r="R8" s="64">
        <v>10</v>
      </c>
      <c r="S8" s="64"/>
      <c r="T8" s="64"/>
      <c r="U8" s="64"/>
      <c r="V8" s="64"/>
      <c r="W8" s="64">
        <v>1</v>
      </c>
      <c r="X8" s="65"/>
      <c r="Y8" s="65"/>
      <c r="Z8" s="65"/>
      <c r="AA8" s="65"/>
      <c r="AB8" s="65">
        <v>0</v>
      </c>
      <c r="AC8" s="65"/>
      <c r="AD8" s="65"/>
      <c r="AE8" s="65"/>
      <c r="AF8" s="65"/>
      <c r="AG8" s="65">
        <v>1</v>
      </c>
      <c r="AH8" s="65"/>
      <c r="AI8" s="65"/>
      <c r="AJ8" s="65"/>
      <c r="AK8" s="65"/>
      <c r="AL8" s="65">
        <v>5</v>
      </c>
      <c r="AM8" s="65"/>
      <c r="AN8" s="65"/>
      <c r="AO8" s="65"/>
      <c r="AP8" s="65"/>
      <c r="AQ8" s="65">
        <v>4</v>
      </c>
      <c r="AR8" s="65"/>
      <c r="AS8" s="65"/>
      <c r="AT8" s="65"/>
      <c r="AU8" s="65"/>
      <c r="AV8" s="65">
        <v>3</v>
      </c>
      <c r="AW8" s="65"/>
      <c r="AX8" s="65"/>
      <c r="AY8" s="65"/>
      <c r="AZ8" s="65"/>
      <c r="BA8" s="65">
        <v>4</v>
      </c>
      <c r="BB8" s="65"/>
      <c r="BC8" s="65"/>
      <c r="BD8" s="65"/>
      <c r="BE8" s="65"/>
      <c r="BF8" s="65">
        <v>3</v>
      </c>
    </row>
    <row r="9" spans="1:58">
      <c r="A9" s="1">
        <v>7</v>
      </c>
      <c r="B9" s="1" t="s">
        <v>21</v>
      </c>
      <c r="C9" s="1" t="s">
        <v>19</v>
      </c>
      <c r="D9" s="64">
        <v>0</v>
      </c>
      <c r="E9" s="64">
        <v>8</v>
      </c>
      <c r="F9" s="64">
        <v>7</v>
      </c>
      <c r="G9" s="64">
        <v>12</v>
      </c>
      <c r="H9" s="64">
        <v>2</v>
      </c>
      <c r="I9" s="64">
        <v>32</v>
      </c>
      <c r="J9" s="64">
        <v>30</v>
      </c>
      <c r="K9" s="64">
        <v>28</v>
      </c>
      <c r="L9" s="64">
        <v>28</v>
      </c>
      <c r="M9" s="64">
        <v>29</v>
      </c>
      <c r="N9" s="64">
        <v>32</v>
      </c>
      <c r="O9" s="64">
        <v>0</v>
      </c>
      <c r="P9" s="70">
        <v>0</v>
      </c>
      <c r="Q9" s="64">
        <v>1</v>
      </c>
      <c r="R9" s="64">
        <v>1</v>
      </c>
      <c r="S9" s="64">
        <v>0</v>
      </c>
      <c r="T9" s="64">
        <v>2</v>
      </c>
      <c r="U9" s="64">
        <v>2</v>
      </c>
      <c r="V9" s="64">
        <v>1</v>
      </c>
      <c r="W9" s="64">
        <v>0</v>
      </c>
      <c r="X9" s="65">
        <v>4</v>
      </c>
      <c r="Y9" s="65">
        <v>3</v>
      </c>
      <c r="Z9" s="65">
        <v>4</v>
      </c>
      <c r="AA9" s="65">
        <v>1</v>
      </c>
      <c r="AB9" s="65">
        <v>0</v>
      </c>
      <c r="AC9" s="65">
        <v>4</v>
      </c>
      <c r="AD9" s="65">
        <v>4</v>
      </c>
      <c r="AE9" s="65">
        <v>3</v>
      </c>
      <c r="AF9" s="65">
        <v>3</v>
      </c>
      <c r="AG9" s="65">
        <v>0</v>
      </c>
      <c r="AH9" s="65">
        <v>18</v>
      </c>
      <c r="AI9" s="65">
        <v>15</v>
      </c>
      <c r="AJ9" s="65">
        <v>10</v>
      </c>
      <c r="AK9" s="65">
        <v>4</v>
      </c>
      <c r="AL9" s="65">
        <v>1</v>
      </c>
      <c r="AM9" s="65">
        <v>6</v>
      </c>
      <c r="AN9" s="65">
        <v>8</v>
      </c>
      <c r="AO9" s="65">
        <v>11</v>
      </c>
      <c r="AP9" s="65">
        <v>20</v>
      </c>
      <c r="AQ9" s="65">
        <v>28</v>
      </c>
      <c r="AR9" s="65">
        <v>0</v>
      </c>
      <c r="AS9" s="65">
        <v>5</v>
      </c>
      <c r="AT9" s="65">
        <v>3</v>
      </c>
      <c r="AU9" s="65">
        <v>13</v>
      </c>
      <c r="AV9" s="65">
        <v>9</v>
      </c>
      <c r="AW9" s="65">
        <v>0</v>
      </c>
      <c r="AX9" s="65">
        <v>22</v>
      </c>
      <c r="AY9" s="65">
        <v>23</v>
      </c>
      <c r="AZ9" s="65">
        <v>11</v>
      </c>
      <c r="BA9" s="65">
        <v>20</v>
      </c>
      <c r="BB9" s="65">
        <v>0</v>
      </c>
      <c r="BC9" s="65">
        <v>3</v>
      </c>
      <c r="BD9" s="65">
        <v>2</v>
      </c>
      <c r="BE9" s="65">
        <v>4</v>
      </c>
      <c r="BF9" s="65">
        <v>0</v>
      </c>
    </row>
    <row r="10" spans="1:58">
      <c r="A10" s="1">
        <v>8</v>
      </c>
      <c r="B10" s="1" t="s">
        <v>21</v>
      </c>
      <c r="C10" s="1" t="s">
        <v>19</v>
      </c>
      <c r="D10" s="65">
        <v>0</v>
      </c>
      <c r="E10" s="71">
        <v>10</v>
      </c>
      <c r="F10" s="71">
        <v>5</v>
      </c>
      <c r="G10" s="71">
        <v>12</v>
      </c>
      <c r="H10" s="71">
        <v>2</v>
      </c>
      <c r="I10" s="72">
        <v>44</v>
      </c>
      <c r="J10" s="72">
        <v>26</v>
      </c>
      <c r="K10" s="72">
        <v>26</v>
      </c>
      <c r="L10" s="72">
        <v>16</v>
      </c>
      <c r="M10" s="72">
        <v>15</v>
      </c>
      <c r="N10" s="72">
        <v>51</v>
      </c>
      <c r="O10" s="72">
        <v>2</v>
      </c>
      <c r="P10" s="72">
        <v>0</v>
      </c>
      <c r="Q10" s="72">
        <v>0</v>
      </c>
      <c r="R10" s="72">
        <v>0</v>
      </c>
      <c r="S10" s="72">
        <v>0</v>
      </c>
      <c r="T10" s="72">
        <v>0</v>
      </c>
      <c r="U10" s="72">
        <v>5</v>
      </c>
      <c r="V10" s="72">
        <v>10</v>
      </c>
      <c r="W10" s="72">
        <v>1</v>
      </c>
      <c r="X10" s="72">
        <v>0</v>
      </c>
      <c r="Y10" s="72">
        <v>0</v>
      </c>
      <c r="Z10" s="72">
        <v>1</v>
      </c>
      <c r="AA10" s="72">
        <v>0</v>
      </c>
      <c r="AB10" s="72">
        <v>0</v>
      </c>
      <c r="AC10" s="72">
        <v>8</v>
      </c>
      <c r="AD10" s="72">
        <v>10</v>
      </c>
      <c r="AE10" s="72">
        <v>4</v>
      </c>
      <c r="AF10" s="72">
        <v>2</v>
      </c>
      <c r="AG10" s="72">
        <v>0</v>
      </c>
      <c r="AH10" s="72">
        <v>15</v>
      </c>
      <c r="AI10" s="72">
        <v>13</v>
      </c>
      <c r="AJ10" s="72">
        <v>17</v>
      </c>
      <c r="AK10" s="72">
        <v>12</v>
      </c>
      <c r="AL10" s="72">
        <v>2</v>
      </c>
      <c r="AM10" s="72">
        <v>20</v>
      </c>
      <c r="AN10" s="72">
        <v>3</v>
      </c>
      <c r="AO10" s="72">
        <v>4</v>
      </c>
      <c r="AP10" s="72">
        <v>2</v>
      </c>
      <c r="AQ10" s="72">
        <v>13</v>
      </c>
      <c r="AR10" s="72">
        <v>20</v>
      </c>
      <c r="AS10" s="72">
        <v>12</v>
      </c>
      <c r="AT10" s="72">
        <v>8</v>
      </c>
      <c r="AU10" s="72">
        <v>9</v>
      </c>
      <c r="AV10" s="72">
        <v>13</v>
      </c>
      <c r="AW10" s="72">
        <v>19</v>
      </c>
      <c r="AX10" s="72">
        <v>10</v>
      </c>
      <c r="AY10" s="72">
        <v>8</v>
      </c>
      <c r="AZ10" s="72">
        <v>7</v>
      </c>
      <c r="BA10" s="72">
        <v>2</v>
      </c>
      <c r="BB10" s="72">
        <v>5</v>
      </c>
      <c r="BC10" s="72">
        <v>4</v>
      </c>
      <c r="BD10" s="72">
        <v>10</v>
      </c>
      <c r="BE10" s="72">
        <v>0</v>
      </c>
      <c r="BF10" s="72">
        <v>0</v>
      </c>
    </row>
    <row r="11" spans="1:58">
      <c r="A11" s="1">
        <v>9</v>
      </c>
      <c r="B11" s="1" t="s">
        <v>21</v>
      </c>
      <c r="C11" s="1" t="s">
        <v>19</v>
      </c>
      <c r="D11" s="65">
        <v>2</v>
      </c>
      <c r="E11" s="71">
        <v>19</v>
      </c>
      <c r="F11" s="71">
        <v>1</v>
      </c>
      <c r="G11" s="71">
        <v>16</v>
      </c>
      <c r="H11" s="71">
        <v>4</v>
      </c>
      <c r="I11" s="72">
        <v>15</v>
      </c>
      <c r="J11" s="72">
        <v>30</v>
      </c>
      <c r="K11" s="72">
        <v>30</v>
      </c>
      <c r="L11" s="72">
        <v>31</v>
      </c>
      <c r="M11" s="72">
        <v>27</v>
      </c>
      <c r="N11" s="72">
        <v>0</v>
      </c>
      <c r="O11" s="72">
        <v>16</v>
      </c>
      <c r="P11" s="72">
        <v>0</v>
      </c>
      <c r="Q11" s="72">
        <v>2</v>
      </c>
      <c r="R11" s="72">
        <v>0</v>
      </c>
      <c r="S11" s="72">
        <v>0</v>
      </c>
      <c r="T11" s="72">
        <v>1</v>
      </c>
      <c r="U11" s="72">
        <v>5</v>
      </c>
      <c r="V11" s="72">
        <v>1</v>
      </c>
      <c r="W11" s="72">
        <v>4</v>
      </c>
      <c r="X11" s="72">
        <v>0</v>
      </c>
      <c r="Y11" s="72">
        <v>3</v>
      </c>
      <c r="Z11" s="72">
        <v>4</v>
      </c>
      <c r="AA11" s="72">
        <v>2</v>
      </c>
      <c r="AB11" s="72">
        <v>1</v>
      </c>
      <c r="AC11" s="72">
        <v>5</v>
      </c>
      <c r="AD11" s="72">
        <v>4</v>
      </c>
      <c r="AE11" s="72">
        <v>2</v>
      </c>
      <c r="AF11" s="72">
        <v>4</v>
      </c>
      <c r="AG11" s="72">
        <v>1</v>
      </c>
      <c r="AH11" s="72">
        <v>9</v>
      </c>
      <c r="AI11" s="72">
        <v>22</v>
      </c>
      <c r="AJ11" s="72">
        <v>29</v>
      </c>
      <c r="AK11" s="72">
        <v>12</v>
      </c>
      <c r="AL11" s="72">
        <v>10</v>
      </c>
      <c r="AM11" s="72">
        <v>1</v>
      </c>
      <c r="AN11" s="72">
        <v>1</v>
      </c>
      <c r="AO11" s="72">
        <v>2</v>
      </c>
      <c r="AP11" s="72">
        <v>13</v>
      </c>
      <c r="AQ11" s="72">
        <v>15</v>
      </c>
      <c r="AR11" s="72">
        <v>0</v>
      </c>
      <c r="AS11" s="72">
        <v>1</v>
      </c>
      <c r="AT11" s="72">
        <v>2</v>
      </c>
      <c r="AU11" s="72">
        <v>3</v>
      </c>
      <c r="AV11" s="72">
        <v>4</v>
      </c>
      <c r="AW11" s="72">
        <v>0</v>
      </c>
      <c r="AX11" s="72">
        <v>26</v>
      </c>
      <c r="AY11" s="72">
        <v>31</v>
      </c>
      <c r="AZ11" s="72">
        <v>26</v>
      </c>
      <c r="BA11" s="72">
        <v>21</v>
      </c>
      <c r="BB11" s="72">
        <v>0</v>
      </c>
      <c r="BC11" s="72">
        <v>3</v>
      </c>
      <c r="BD11" s="72">
        <v>4</v>
      </c>
      <c r="BE11" s="72">
        <v>2</v>
      </c>
      <c r="BF11" s="72">
        <v>2</v>
      </c>
    </row>
    <row r="12" spans="1:58">
      <c r="A12" s="1">
        <v>10</v>
      </c>
      <c r="B12" s="1" t="s">
        <v>21</v>
      </c>
      <c r="C12" s="1" t="s">
        <v>19</v>
      </c>
      <c r="D12" s="65">
        <v>1</v>
      </c>
      <c r="E12" s="65">
        <v>8</v>
      </c>
      <c r="F12" s="65">
        <v>5</v>
      </c>
      <c r="G12" s="65">
        <v>1</v>
      </c>
      <c r="H12" s="65">
        <v>3</v>
      </c>
      <c r="I12" s="65">
        <v>20</v>
      </c>
      <c r="J12" s="65">
        <v>20</v>
      </c>
      <c r="K12" s="65">
        <v>20</v>
      </c>
      <c r="L12" s="65">
        <v>18</v>
      </c>
      <c r="M12" s="65">
        <v>18</v>
      </c>
      <c r="N12" s="65">
        <v>20</v>
      </c>
      <c r="O12" s="65">
        <v>0</v>
      </c>
      <c r="P12" s="65">
        <v>0</v>
      </c>
      <c r="Q12" s="65">
        <v>0</v>
      </c>
      <c r="R12" s="65">
        <v>0</v>
      </c>
      <c r="S12" s="65">
        <v>0</v>
      </c>
      <c r="T12" s="65">
        <v>0</v>
      </c>
      <c r="U12" s="65">
        <v>0</v>
      </c>
      <c r="V12" s="65">
        <v>2</v>
      </c>
      <c r="W12" s="65">
        <v>0</v>
      </c>
      <c r="X12" s="65">
        <v>0</v>
      </c>
      <c r="Y12" s="65">
        <v>0</v>
      </c>
      <c r="Z12" s="65">
        <v>0</v>
      </c>
      <c r="AA12" s="65">
        <v>0</v>
      </c>
      <c r="AB12" s="65">
        <v>0</v>
      </c>
      <c r="AC12" s="65">
        <v>7</v>
      </c>
      <c r="AD12" s="65">
        <v>4</v>
      </c>
      <c r="AE12" s="65">
        <v>2</v>
      </c>
      <c r="AF12" s="65">
        <v>2</v>
      </c>
      <c r="AG12" s="65">
        <v>1</v>
      </c>
      <c r="AH12" s="65">
        <v>13</v>
      </c>
      <c r="AI12" s="65">
        <v>16</v>
      </c>
      <c r="AJ12" s="65">
        <v>17</v>
      </c>
      <c r="AK12" s="65">
        <v>16</v>
      </c>
      <c r="AL12" s="65">
        <v>13</v>
      </c>
      <c r="AM12" s="65">
        <v>0</v>
      </c>
      <c r="AN12" s="65">
        <v>0</v>
      </c>
      <c r="AO12" s="65">
        <v>0</v>
      </c>
      <c r="AP12" s="65">
        <v>0</v>
      </c>
      <c r="AQ12" s="65">
        <v>4</v>
      </c>
      <c r="AR12" s="65">
        <v>0</v>
      </c>
      <c r="AS12" s="65">
        <v>3</v>
      </c>
      <c r="AT12" s="65">
        <v>3</v>
      </c>
      <c r="AU12" s="65">
        <v>0</v>
      </c>
      <c r="AV12" s="65">
        <v>4</v>
      </c>
      <c r="AW12" s="65">
        <v>0</v>
      </c>
      <c r="AX12" s="65">
        <v>17</v>
      </c>
      <c r="AY12" s="65">
        <v>16</v>
      </c>
      <c r="AZ12" s="65">
        <v>18</v>
      </c>
      <c r="BA12" s="65">
        <v>14</v>
      </c>
      <c r="BB12" s="65">
        <v>0</v>
      </c>
      <c r="BC12" s="65">
        <v>0</v>
      </c>
      <c r="BD12" s="65">
        <v>1</v>
      </c>
      <c r="BE12" s="65">
        <v>0</v>
      </c>
      <c r="BF12" s="65">
        <v>0</v>
      </c>
    </row>
    <row r="13" spans="1:58">
      <c r="A13" s="1">
        <v>11</v>
      </c>
      <c r="B13" s="1" t="s">
        <v>21</v>
      </c>
      <c r="C13" s="1" t="s">
        <v>19</v>
      </c>
      <c r="D13" s="65">
        <v>1</v>
      </c>
      <c r="E13" s="65">
        <v>4</v>
      </c>
      <c r="F13" s="65">
        <v>1</v>
      </c>
      <c r="G13" s="65">
        <v>3</v>
      </c>
      <c r="H13" s="65">
        <v>1</v>
      </c>
      <c r="I13" s="65">
        <v>22</v>
      </c>
      <c r="J13" s="65">
        <v>21</v>
      </c>
      <c r="K13" s="65">
        <v>14</v>
      </c>
      <c r="L13" s="65">
        <v>4</v>
      </c>
      <c r="M13" s="65">
        <v>5</v>
      </c>
      <c r="N13" s="65">
        <v>22</v>
      </c>
      <c r="O13" s="65">
        <v>0</v>
      </c>
      <c r="P13" s="65">
        <v>0</v>
      </c>
      <c r="Q13" s="65">
        <v>4</v>
      </c>
      <c r="R13" s="65">
        <v>0</v>
      </c>
      <c r="S13" s="65">
        <v>0</v>
      </c>
      <c r="T13" s="65">
        <v>1</v>
      </c>
      <c r="U13" s="65">
        <v>7</v>
      </c>
      <c r="V13" s="65">
        <v>14</v>
      </c>
      <c r="W13" s="65">
        <v>0</v>
      </c>
      <c r="X13" s="65">
        <v>0</v>
      </c>
      <c r="Y13" s="65">
        <v>0</v>
      </c>
      <c r="Z13" s="65">
        <v>0</v>
      </c>
      <c r="AA13" s="65">
        <v>0</v>
      </c>
      <c r="AB13" s="65">
        <v>0</v>
      </c>
      <c r="AC13" s="65">
        <v>2</v>
      </c>
      <c r="AD13" s="65">
        <v>2</v>
      </c>
      <c r="AE13" s="65">
        <v>1</v>
      </c>
      <c r="AF13" s="65">
        <v>0</v>
      </c>
      <c r="AG13" s="65">
        <v>0</v>
      </c>
      <c r="AH13" s="65">
        <v>20</v>
      </c>
      <c r="AI13" s="65">
        <v>19</v>
      </c>
      <c r="AJ13" s="65">
        <v>1</v>
      </c>
      <c r="AK13" s="65">
        <v>4</v>
      </c>
      <c r="AL13" s="65">
        <v>1</v>
      </c>
      <c r="AM13" s="65">
        <v>0</v>
      </c>
      <c r="AN13" s="65">
        <v>0</v>
      </c>
      <c r="AO13" s="65">
        <v>12</v>
      </c>
      <c r="AP13" s="65">
        <v>0</v>
      </c>
      <c r="AQ13" s="65">
        <v>4</v>
      </c>
      <c r="AR13" s="65">
        <v>0</v>
      </c>
      <c r="AS13" s="65">
        <v>8</v>
      </c>
      <c r="AT13" s="65">
        <v>5</v>
      </c>
      <c r="AU13" s="65">
        <v>2</v>
      </c>
      <c r="AV13" s="65">
        <v>4</v>
      </c>
      <c r="AW13" s="65">
        <v>0</v>
      </c>
      <c r="AX13" s="65">
        <v>5</v>
      </c>
      <c r="AY13" s="65">
        <v>3</v>
      </c>
      <c r="AZ13" s="65">
        <v>1</v>
      </c>
      <c r="BA13" s="65">
        <v>0</v>
      </c>
      <c r="BB13" s="65">
        <v>0</v>
      </c>
      <c r="BC13" s="65">
        <v>8</v>
      </c>
      <c r="BD13" s="65">
        <v>6</v>
      </c>
      <c r="BE13" s="65">
        <v>1</v>
      </c>
      <c r="BF13" s="65">
        <v>1</v>
      </c>
    </row>
    <row r="14" spans="1:58">
      <c r="A14" s="1">
        <v>12</v>
      </c>
      <c r="B14" s="1" t="s">
        <v>21</v>
      </c>
      <c r="C14" s="1" t="s">
        <v>19</v>
      </c>
      <c r="D14" s="65">
        <v>0</v>
      </c>
      <c r="E14" s="65">
        <v>9</v>
      </c>
      <c r="F14" s="65">
        <v>8</v>
      </c>
      <c r="G14" s="65">
        <v>16</v>
      </c>
      <c r="H14" s="65">
        <v>1</v>
      </c>
      <c r="I14" s="65">
        <v>21</v>
      </c>
      <c r="J14" s="65">
        <v>19</v>
      </c>
      <c r="K14" s="65">
        <v>20</v>
      </c>
      <c r="L14" s="65">
        <v>17</v>
      </c>
      <c r="M14" s="65">
        <v>17</v>
      </c>
      <c r="N14" s="65">
        <v>21</v>
      </c>
      <c r="O14" s="65">
        <v>3</v>
      </c>
      <c r="P14" s="65">
        <v>1</v>
      </c>
      <c r="Q14" s="65">
        <v>3</v>
      </c>
      <c r="R14" s="65">
        <v>0</v>
      </c>
      <c r="S14" s="65">
        <v>0</v>
      </c>
      <c r="T14" s="65">
        <v>5</v>
      </c>
      <c r="U14" s="65">
        <v>0</v>
      </c>
      <c r="V14" s="65">
        <v>6</v>
      </c>
      <c r="W14" s="65">
        <v>0</v>
      </c>
      <c r="X14" s="65">
        <v>0</v>
      </c>
      <c r="Y14" s="65">
        <v>0</v>
      </c>
      <c r="Z14" s="65">
        <v>2</v>
      </c>
      <c r="AA14" s="65">
        <v>0</v>
      </c>
      <c r="AB14" s="65">
        <v>0</v>
      </c>
      <c r="AC14" s="65">
        <v>6</v>
      </c>
      <c r="AD14" s="65">
        <v>7</v>
      </c>
      <c r="AE14" s="65">
        <v>4</v>
      </c>
      <c r="AF14" s="65">
        <v>1</v>
      </c>
      <c r="AG14" s="65">
        <v>0</v>
      </c>
      <c r="AH14" s="65">
        <v>15</v>
      </c>
      <c r="AI14" s="65">
        <v>11</v>
      </c>
      <c r="AJ14" s="65">
        <v>13</v>
      </c>
      <c r="AK14" s="65">
        <v>14</v>
      </c>
      <c r="AL14" s="65">
        <v>1</v>
      </c>
      <c r="AM14" s="65">
        <v>0</v>
      </c>
      <c r="AN14" s="65">
        <v>0</v>
      </c>
      <c r="AO14" s="65">
        <v>1</v>
      </c>
      <c r="AP14" s="65">
        <v>2</v>
      </c>
      <c r="AQ14" s="65">
        <v>16</v>
      </c>
      <c r="AR14" s="65">
        <v>0</v>
      </c>
      <c r="AS14" s="65">
        <v>1</v>
      </c>
      <c r="AT14" s="65">
        <v>3</v>
      </c>
      <c r="AU14" s="65">
        <v>2</v>
      </c>
      <c r="AV14" s="65">
        <v>16</v>
      </c>
      <c r="AW14" s="65">
        <v>0</v>
      </c>
      <c r="AX14" s="65">
        <v>13</v>
      </c>
      <c r="AY14" s="65">
        <v>14</v>
      </c>
      <c r="AZ14" s="65">
        <v>14</v>
      </c>
      <c r="BA14" s="65">
        <v>1</v>
      </c>
      <c r="BB14" s="65">
        <v>0</v>
      </c>
      <c r="BC14" s="65">
        <v>5</v>
      </c>
      <c r="BD14" s="65">
        <v>3</v>
      </c>
      <c r="BE14" s="65">
        <v>1</v>
      </c>
      <c r="BF14" s="65">
        <v>0</v>
      </c>
    </row>
    <row r="15" spans="1:58">
      <c r="A15" s="1">
        <v>13</v>
      </c>
      <c r="B15" s="1" t="s">
        <v>21</v>
      </c>
      <c r="C15" s="1" t="s">
        <v>19</v>
      </c>
      <c r="D15" s="64">
        <v>5</v>
      </c>
      <c r="E15" s="73">
        <v>20</v>
      </c>
      <c r="F15" s="73">
        <v>12</v>
      </c>
      <c r="G15" s="73">
        <v>14</v>
      </c>
      <c r="H15" s="73">
        <v>13</v>
      </c>
      <c r="I15" s="74">
        <v>45</v>
      </c>
      <c r="J15" s="74">
        <v>43</v>
      </c>
      <c r="K15" s="74">
        <v>46</v>
      </c>
      <c r="L15" s="74">
        <v>25</v>
      </c>
      <c r="M15" s="74">
        <v>33</v>
      </c>
      <c r="N15" s="74">
        <v>45</v>
      </c>
      <c r="O15" s="74">
        <v>2</v>
      </c>
      <c r="P15" s="74">
        <v>0</v>
      </c>
      <c r="Q15" s="74">
        <v>0</v>
      </c>
      <c r="R15" s="74">
        <v>8</v>
      </c>
      <c r="S15" s="74"/>
      <c r="T15" s="74">
        <v>1</v>
      </c>
      <c r="U15" s="74">
        <v>10</v>
      </c>
      <c r="V15" s="74">
        <v>21</v>
      </c>
      <c r="W15" s="74">
        <v>0</v>
      </c>
      <c r="X15" s="75">
        <v>8</v>
      </c>
      <c r="Y15" s="75">
        <v>3</v>
      </c>
      <c r="Z15" s="75">
        <v>5</v>
      </c>
      <c r="AA15" s="75">
        <v>1</v>
      </c>
      <c r="AB15" s="75">
        <v>0</v>
      </c>
      <c r="AC15" s="75">
        <v>12</v>
      </c>
      <c r="AD15" s="75">
        <v>1</v>
      </c>
      <c r="AE15" s="75">
        <v>5</v>
      </c>
      <c r="AF15" s="75">
        <v>1</v>
      </c>
      <c r="AG15" s="75">
        <v>1</v>
      </c>
      <c r="AH15" s="75">
        <v>24</v>
      </c>
      <c r="AI15" s="75">
        <v>36</v>
      </c>
      <c r="AJ15" s="75">
        <v>31</v>
      </c>
      <c r="AK15" s="75">
        <v>13</v>
      </c>
      <c r="AL15" s="75">
        <v>3</v>
      </c>
      <c r="AM15" s="75">
        <v>1</v>
      </c>
      <c r="AN15" s="75">
        <v>3</v>
      </c>
      <c r="AO15" s="75">
        <v>5</v>
      </c>
      <c r="AP15" s="75">
        <v>10</v>
      </c>
      <c r="AQ15" s="75">
        <v>29</v>
      </c>
      <c r="AR15" s="75"/>
      <c r="AS15" s="75">
        <v>10</v>
      </c>
      <c r="AT15" s="75">
        <v>12</v>
      </c>
      <c r="AU15" s="75">
        <v>7</v>
      </c>
      <c r="AV15" s="75">
        <v>8</v>
      </c>
      <c r="AW15" s="75">
        <v>0</v>
      </c>
      <c r="AX15" s="75">
        <v>27</v>
      </c>
      <c r="AY15" s="75">
        <v>23</v>
      </c>
      <c r="AZ15" s="75">
        <v>14</v>
      </c>
      <c r="BA15" s="75">
        <v>24</v>
      </c>
      <c r="BB15" s="75">
        <v>0</v>
      </c>
      <c r="BC15" s="75">
        <v>6</v>
      </c>
      <c r="BD15" s="75">
        <v>11</v>
      </c>
      <c r="BE15" s="75">
        <v>4</v>
      </c>
      <c r="BF15" s="75">
        <v>1</v>
      </c>
    </row>
    <row r="16" spans="1:58">
      <c r="A16" s="1">
        <v>14</v>
      </c>
      <c r="B16" s="1" t="s">
        <v>21</v>
      </c>
      <c r="C16" s="1" t="s">
        <v>19</v>
      </c>
      <c r="D16" s="64">
        <v>56</v>
      </c>
      <c r="E16" s="64">
        <v>6</v>
      </c>
      <c r="F16" s="64">
        <v>51</v>
      </c>
      <c r="G16" s="64">
        <v>46</v>
      </c>
      <c r="H16" s="64">
        <v>7</v>
      </c>
      <c r="I16" s="76">
        <v>59</v>
      </c>
      <c r="J16" s="76">
        <v>59</v>
      </c>
      <c r="K16" s="76">
        <v>59</v>
      </c>
      <c r="L16" s="76">
        <v>57</v>
      </c>
      <c r="M16" s="76">
        <v>57</v>
      </c>
      <c r="N16" s="76">
        <v>59</v>
      </c>
      <c r="O16" s="76">
        <v>0</v>
      </c>
      <c r="P16" s="76">
        <v>0</v>
      </c>
      <c r="Q16" s="76">
        <v>1</v>
      </c>
      <c r="R16" s="76">
        <v>0</v>
      </c>
      <c r="S16" s="76">
        <v>0</v>
      </c>
      <c r="T16" s="76">
        <v>0</v>
      </c>
      <c r="U16" s="76">
        <v>0</v>
      </c>
      <c r="V16" s="76">
        <v>3</v>
      </c>
      <c r="W16" s="76">
        <v>0</v>
      </c>
      <c r="X16" s="77">
        <v>0</v>
      </c>
      <c r="Y16" s="77">
        <v>1</v>
      </c>
      <c r="Z16" s="77">
        <v>1</v>
      </c>
      <c r="AA16" s="77">
        <v>0</v>
      </c>
      <c r="AB16" s="77">
        <v>0</v>
      </c>
      <c r="AC16" s="77">
        <v>12</v>
      </c>
      <c r="AD16" s="77">
        <v>10</v>
      </c>
      <c r="AE16" s="77">
        <v>4</v>
      </c>
      <c r="AF16" s="77">
        <v>0</v>
      </c>
      <c r="AG16" s="77">
        <v>0</v>
      </c>
      <c r="AH16" s="77">
        <v>47</v>
      </c>
      <c r="AI16" s="77">
        <v>47</v>
      </c>
      <c r="AJ16" s="77">
        <v>52</v>
      </c>
      <c r="AK16" s="77">
        <v>55</v>
      </c>
      <c r="AL16" s="77">
        <v>1</v>
      </c>
      <c r="AM16" s="77">
        <v>0</v>
      </c>
      <c r="AN16" s="77">
        <v>1</v>
      </c>
      <c r="AO16" s="77">
        <v>2</v>
      </c>
      <c r="AP16" s="77">
        <v>2</v>
      </c>
      <c r="AQ16" s="77">
        <v>56</v>
      </c>
      <c r="AR16" s="77">
        <v>0</v>
      </c>
      <c r="AS16" s="77">
        <v>27</v>
      </c>
      <c r="AT16" s="77">
        <v>29</v>
      </c>
      <c r="AU16" s="77">
        <v>15</v>
      </c>
      <c r="AV16" s="77">
        <v>19</v>
      </c>
      <c r="AW16" s="77">
        <v>0</v>
      </c>
      <c r="AX16" s="77">
        <v>16</v>
      </c>
      <c r="AY16" s="77">
        <v>15</v>
      </c>
      <c r="AZ16" s="77">
        <v>18</v>
      </c>
      <c r="BA16" s="77">
        <v>23</v>
      </c>
      <c r="BB16" s="77">
        <v>0</v>
      </c>
      <c r="BC16" s="77">
        <v>16</v>
      </c>
      <c r="BD16" s="77">
        <v>15</v>
      </c>
      <c r="BE16" s="77">
        <v>22</v>
      </c>
      <c r="BF16" s="65">
        <v>15</v>
      </c>
    </row>
    <row r="17" spans="1:58">
      <c r="A17" s="1">
        <v>15</v>
      </c>
      <c r="B17" s="1" t="s">
        <v>21</v>
      </c>
      <c r="C17" s="1" t="s">
        <v>19</v>
      </c>
      <c r="D17" s="64">
        <v>3</v>
      </c>
      <c r="E17" s="64">
        <v>7</v>
      </c>
      <c r="F17" s="64">
        <v>4</v>
      </c>
      <c r="G17" s="64">
        <v>8</v>
      </c>
      <c r="H17" s="64">
        <v>2</v>
      </c>
      <c r="I17" s="76">
        <v>22</v>
      </c>
      <c r="J17" s="76">
        <v>16</v>
      </c>
      <c r="K17" s="76">
        <v>18</v>
      </c>
      <c r="L17" s="76">
        <v>11</v>
      </c>
      <c r="M17" s="76">
        <v>12</v>
      </c>
      <c r="N17" s="76">
        <v>22</v>
      </c>
      <c r="O17" s="76">
        <v>0</v>
      </c>
      <c r="P17" s="76">
        <v>12</v>
      </c>
      <c r="Q17" s="76">
        <v>1</v>
      </c>
      <c r="R17" s="76">
        <v>1</v>
      </c>
      <c r="S17" s="76">
        <v>0</v>
      </c>
      <c r="T17" s="76">
        <v>6</v>
      </c>
      <c r="U17" s="76">
        <v>10</v>
      </c>
      <c r="V17" s="76">
        <v>8</v>
      </c>
      <c r="W17" s="76">
        <v>0</v>
      </c>
      <c r="X17" s="77">
        <v>3</v>
      </c>
      <c r="Y17" s="77">
        <v>0</v>
      </c>
      <c r="Z17" s="77">
        <v>0</v>
      </c>
      <c r="AA17" s="77">
        <v>0</v>
      </c>
      <c r="AB17" s="77">
        <v>0</v>
      </c>
      <c r="AC17" s="77">
        <v>7</v>
      </c>
      <c r="AD17" s="77">
        <v>4</v>
      </c>
      <c r="AE17" s="77">
        <v>1</v>
      </c>
      <c r="AF17" s="77">
        <v>1</v>
      </c>
      <c r="AG17" s="77">
        <v>1</v>
      </c>
      <c r="AH17" s="77">
        <v>11</v>
      </c>
      <c r="AI17" s="77">
        <v>5</v>
      </c>
      <c r="AJ17" s="77">
        <v>11</v>
      </c>
      <c r="AK17" s="77">
        <v>5</v>
      </c>
      <c r="AL17" s="77">
        <v>2</v>
      </c>
      <c r="AM17" s="77">
        <v>1</v>
      </c>
      <c r="AN17" s="77">
        <v>7</v>
      </c>
      <c r="AO17" s="77">
        <v>6</v>
      </c>
      <c r="AP17" s="77">
        <v>5</v>
      </c>
      <c r="AQ17" s="77">
        <v>9</v>
      </c>
      <c r="AR17" s="77"/>
      <c r="AS17" s="77">
        <v>10</v>
      </c>
      <c r="AT17" s="77">
        <v>2</v>
      </c>
      <c r="AU17" s="77">
        <v>3</v>
      </c>
      <c r="AV17" s="77">
        <v>4</v>
      </c>
      <c r="AW17" s="77">
        <v>0</v>
      </c>
      <c r="AX17" s="77">
        <v>5</v>
      </c>
      <c r="AY17" s="77">
        <v>4</v>
      </c>
      <c r="AZ17" s="77">
        <v>4</v>
      </c>
      <c r="BA17" s="77">
        <v>6</v>
      </c>
      <c r="BB17" s="77">
        <v>0</v>
      </c>
      <c r="BC17" s="77">
        <v>1</v>
      </c>
      <c r="BD17" s="77">
        <v>1</v>
      </c>
      <c r="BE17" s="77">
        <v>3</v>
      </c>
      <c r="BF17" s="65">
        <v>1</v>
      </c>
    </row>
    <row r="18" spans="1:58">
      <c r="A18" s="1">
        <v>16</v>
      </c>
      <c r="B18" s="1" t="s">
        <v>21</v>
      </c>
      <c r="C18" s="1" t="s">
        <v>19</v>
      </c>
      <c r="D18" s="64">
        <v>0</v>
      </c>
      <c r="E18" s="64">
        <v>1</v>
      </c>
      <c r="F18" s="64">
        <v>24</v>
      </c>
      <c r="G18" s="64">
        <v>25</v>
      </c>
      <c r="H18" s="64">
        <v>26</v>
      </c>
      <c r="I18" s="64">
        <v>41</v>
      </c>
      <c r="J18" s="64">
        <v>41</v>
      </c>
      <c r="K18" s="64">
        <v>41</v>
      </c>
      <c r="L18" s="64">
        <v>25</v>
      </c>
      <c r="M18" s="64">
        <v>25</v>
      </c>
      <c r="N18" s="64">
        <v>41</v>
      </c>
      <c r="O18" s="64">
        <v>0</v>
      </c>
      <c r="P18" s="64">
        <v>0</v>
      </c>
      <c r="Q18" s="64">
        <v>0</v>
      </c>
      <c r="R18" s="64">
        <v>0</v>
      </c>
      <c r="S18" s="64">
        <v>0</v>
      </c>
      <c r="T18" s="64">
        <v>0</v>
      </c>
      <c r="U18" s="64">
        <v>0</v>
      </c>
      <c r="V18" s="64">
        <v>17</v>
      </c>
      <c r="W18" s="64">
        <v>0</v>
      </c>
      <c r="X18" s="65">
        <v>1</v>
      </c>
      <c r="Y18" s="65">
        <v>1</v>
      </c>
      <c r="Z18" s="65">
        <v>1</v>
      </c>
      <c r="AA18" s="65">
        <v>0</v>
      </c>
      <c r="AB18" s="65">
        <v>0</v>
      </c>
      <c r="AC18" s="65">
        <v>16</v>
      </c>
      <c r="AD18" s="65">
        <v>11</v>
      </c>
      <c r="AE18" s="65">
        <v>0</v>
      </c>
      <c r="AF18" s="65">
        <v>0</v>
      </c>
      <c r="AG18" s="65">
        <v>1</v>
      </c>
      <c r="AH18" s="65">
        <v>20</v>
      </c>
      <c r="AI18" s="65">
        <v>22</v>
      </c>
      <c r="AJ18" s="65">
        <v>19</v>
      </c>
      <c r="AK18" s="65">
        <v>3</v>
      </c>
      <c r="AL18" s="65">
        <v>0</v>
      </c>
      <c r="AM18" s="65">
        <v>4</v>
      </c>
      <c r="AN18" s="65">
        <v>7</v>
      </c>
      <c r="AO18" s="65">
        <v>21</v>
      </c>
      <c r="AP18" s="65">
        <v>22</v>
      </c>
      <c r="AQ18" s="65">
        <v>24</v>
      </c>
      <c r="AR18" s="65"/>
      <c r="AS18" s="65">
        <v>9</v>
      </c>
      <c r="AT18" s="65">
        <v>21</v>
      </c>
      <c r="AU18" s="65">
        <v>12</v>
      </c>
      <c r="AV18" s="65">
        <v>2</v>
      </c>
      <c r="AW18" s="65">
        <v>0</v>
      </c>
      <c r="AX18" s="65">
        <v>31</v>
      </c>
      <c r="AY18" s="65">
        <v>20</v>
      </c>
      <c r="AZ18" s="65">
        <v>13</v>
      </c>
      <c r="BA18" s="65">
        <v>22</v>
      </c>
      <c r="BB18" s="65">
        <v>0</v>
      </c>
      <c r="BC18" s="65">
        <v>1</v>
      </c>
      <c r="BD18" s="65">
        <v>0</v>
      </c>
      <c r="BE18" s="65">
        <v>0</v>
      </c>
      <c r="BF18" s="65">
        <v>1</v>
      </c>
    </row>
    <row r="19" spans="1:58">
      <c r="A19" s="1">
        <v>17</v>
      </c>
      <c r="B19" s="1" t="s">
        <v>21</v>
      </c>
      <c r="C19" s="1" t="s">
        <v>19</v>
      </c>
      <c r="D19" s="64">
        <v>2</v>
      </c>
      <c r="E19" s="64">
        <v>2</v>
      </c>
      <c r="F19" s="64">
        <v>11</v>
      </c>
      <c r="G19" s="64">
        <v>5</v>
      </c>
      <c r="H19" s="64">
        <v>6</v>
      </c>
      <c r="I19" s="78">
        <v>30</v>
      </c>
      <c r="J19" s="78"/>
      <c r="K19" s="78">
        <v>30</v>
      </c>
      <c r="L19" s="78">
        <v>15</v>
      </c>
      <c r="M19" s="78">
        <v>15</v>
      </c>
      <c r="N19" s="78">
        <v>30</v>
      </c>
      <c r="O19" s="78"/>
      <c r="P19" s="78">
        <v>0</v>
      </c>
      <c r="Q19" s="78">
        <v>0</v>
      </c>
      <c r="R19" s="78">
        <v>0</v>
      </c>
      <c r="S19" s="78"/>
      <c r="T19" s="78"/>
      <c r="U19" s="78">
        <v>0</v>
      </c>
      <c r="V19" s="78">
        <v>0</v>
      </c>
      <c r="W19" s="78">
        <v>0</v>
      </c>
      <c r="X19" s="79"/>
      <c r="Y19" s="79"/>
      <c r="Z19" s="79">
        <v>3</v>
      </c>
      <c r="AA19" s="79">
        <v>0</v>
      </c>
      <c r="AB19" s="79">
        <v>0</v>
      </c>
      <c r="AC19" s="79"/>
      <c r="AD19" s="79"/>
      <c r="AE19" s="79">
        <v>2</v>
      </c>
      <c r="AF19" s="79">
        <v>0</v>
      </c>
      <c r="AG19" s="79">
        <v>0</v>
      </c>
      <c r="AH19" s="79"/>
      <c r="AI19" s="79"/>
      <c r="AJ19" s="79">
        <v>13</v>
      </c>
      <c r="AK19" s="79">
        <v>10</v>
      </c>
      <c r="AL19" s="79">
        <v>0</v>
      </c>
      <c r="AM19" s="79"/>
      <c r="AN19" s="79">
        <v>12</v>
      </c>
      <c r="AO19" s="79"/>
      <c r="AP19" s="79">
        <v>5</v>
      </c>
      <c r="AQ19" s="79">
        <v>15</v>
      </c>
      <c r="AR19" s="79"/>
      <c r="AS19" s="79">
        <v>0</v>
      </c>
      <c r="AT19" s="79">
        <v>0</v>
      </c>
      <c r="AU19" s="79">
        <v>5</v>
      </c>
      <c r="AV19" s="79">
        <v>5</v>
      </c>
      <c r="AW19" s="79"/>
      <c r="AX19" s="79"/>
      <c r="AY19" s="79"/>
      <c r="AZ19" s="79">
        <v>6</v>
      </c>
      <c r="BA19" s="79">
        <v>6</v>
      </c>
      <c r="BB19" s="79"/>
      <c r="BC19" s="79"/>
      <c r="BD19" s="79"/>
      <c r="BE19" s="79">
        <v>4</v>
      </c>
      <c r="BF19" s="79">
        <v>4</v>
      </c>
    </row>
    <row r="20" spans="1:58">
      <c r="A20" s="1">
        <v>18</v>
      </c>
      <c r="B20" s="1" t="s">
        <v>21</v>
      </c>
      <c r="C20" s="1" t="s">
        <v>17</v>
      </c>
      <c r="D20" s="64">
        <v>36</v>
      </c>
      <c r="E20" s="64">
        <v>0</v>
      </c>
      <c r="F20" s="64">
        <v>0</v>
      </c>
      <c r="G20" s="64">
        <v>0</v>
      </c>
      <c r="H20" s="64">
        <v>0</v>
      </c>
      <c r="I20" s="80">
        <v>18</v>
      </c>
      <c r="J20" s="80">
        <v>18</v>
      </c>
      <c r="K20" s="70">
        <v>33</v>
      </c>
      <c r="L20" s="80">
        <v>15</v>
      </c>
      <c r="M20" s="80">
        <v>15</v>
      </c>
      <c r="N20" s="80">
        <v>18</v>
      </c>
      <c r="O20" s="80">
        <v>0</v>
      </c>
      <c r="P20" s="70">
        <v>15</v>
      </c>
      <c r="Q20" s="80">
        <v>15</v>
      </c>
      <c r="R20" s="80">
        <v>1</v>
      </c>
      <c r="S20" s="80">
        <v>0</v>
      </c>
      <c r="T20" s="80">
        <v>9</v>
      </c>
      <c r="U20" s="70">
        <v>26</v>
      </c>
      <c r="V20" s="80">
        <v>21</v>
      </c>
      <c r="W20" s="80">
        <v>1</v>
      </c>
      <c r="X20" s="68"/>
      <c r="Y20" s="68"/>
      <c r="Z20" s="81"/>
      <c r="AA20" s="68"/>
      <c r="AB20" s="68"/>
      <c r="AC20" s="68">
        <v>11</v>
      </c>
      <c r="AD20" s="68">
        <v>3</v>
      </c>
      <c r="AE20" s="81">
        <v>0</v>
      </c>
      <c r="AF20" s="68">
        <v>3</v>
      </c>
      <c r="AG20" s="68">
        <v>7</v>
      </c>
      <c r="AH20" s="68">
        <v>3</v>
      </c>
      <c r="AI20" s="68">
        <v>7</v>
      </c>
      <c r="AJ20" s="81">
        <v>11</v>
      </c>
      <c r="AK20" s="68">
        <v>1</v>
      </c>
      <c r="AL20" s="68">
        <v>1</v>
      </c>
      <c r="AM20" s="68">
        <v>11</v>
      </c>
      <c r="AN20" s="68">
        <v>3</v>
      </c>
      <c r="AO20" s="81">
        <v>0</v>
      </c>
      <c r="AP20" s="68">
        <v>3</v>
      </c>
      <c r="AQ20" s="68">
        <v>7</v>
      </c>
      <c r="AR20" s="68">
        <v>18</v>
      </c>
      <c r="AS20" s="68">
        <v>15</v>
      </c>
      <c r="AT20" s="81">
        <v>24</v>
      </c>
      <c r="AU20" s="68">
        <v>10</v>
      </c>
      <c r="AV20" s="68">
        <v>4</v>
      </c>
      <c r="AW20" s="68">
        <v>0</v>
      </c>
      <c r="AX20" s="68">
        <v>3</v>
      </c>
      <c r="AY20" s="81">
        <v>5</v>
      </c>
      <c r="AZ20" s="68">
        <v>0</v>
      </c>
      <c r="BA20" s="68">
        <v>11</v>
      </c>
      <c r="BB20" s="68">
        <v>0</v>
      </c>
      <c r="BC20" s="68">
        <v>0</v>
      </c>
      <c r="BD20" s="81">
        <v>0</v>
      </c>
      <c r="BE20" s="68">
        <v>0</v>
      </c>
      <c r="BF20" s="68">
        <v>0</v>
      </c>
    </row>
    <row r="21" spans="1:58">
      <c r="A21" s="1">
        <v>19</v>
      </c>
      <c r="B21" s="1" t="s">
        <v>21</v>
      </c>
      <c r="C21" s="1" t="s">
        <v>17</v>
      </c>
      <c r="D21" s="64">
        <v>17</v>
      </c>
      <c r="E21" s="64">
        <v>0</v>
      </c>
      <c r="F21" s="64">
        <v>4</v>
      </c>
      <c r="G21" s="64">
        <v>1</v>
      </c>
      <c r="H21" s="64">
        <v>0</v>
      </c>
      <c r="I21" s="80">
        <v>16</v>
      </c>
      <c r="J21" s="80">
        <v>15</v>
      </c>
      <c r="K21" s="70">
        <v>15</v>
      </c>
      <c r="L21" s="80">
        <v>11</v>
      </c>
      <c r="M21" s="80">
        <v>15</v>
      </c>
      <c r="N21" s="80">
        <v>0</v>
      </c>
      <c r="O21" s="80">
        <v>1</v>
      </c>
      <c r="P21" s="70">
        <v>0</v>
      </c>
      <c r="Q21" s="80">
        <v>7</v>
      </c>
      <c r="R21" s="80">
        <v>4</v>
      </c>
      <c r="S21" s="80">
        <v>0</v>
      </c>
      <c r="T21" s="80">
        <v>2</v>
      </c>
      <c r="U21" s="70">
        <v>0</v>
      </c>
      <c r="V21" s="80">
        <v>11</v>
      </c>
      <c r="W21" s="80">
        <v>0</v>
      </c>
      <c r="X21" s="68">
        <v>0</v>
      </c>
      <c r="Y21" s="68">
        <v>0</v>
      </c>
      <c r="Z21" s="81">
        <v>0</v>
      </c>
      <c r="AA21" s="68">
        <v>0</v>
      </c>
      <c r="AB21" s="68">
        <v>0</v>
      </c>
      <c r="AC21" s="68">
        <v>6</v>
      </c>
      <c r="AD21" s="68">
        <v>4</v>
      </c>
      <c r="AE21" s="81">
        <v>1</v>
      </c>
      <c r="AF21" s="68">
        <v>6</v>
      </c>
      <c r="AG21" s="68">
        <v>3</v>
      </c>
      <c r="AH21" s="68">
        <v>0</v>
      </c>
      <c r="AI21" s="68">
        <v>3</v>
      </c>
      <c r="AJ21" s="81">
        <v>6</v>
      </c>
      <c r="AK21" s="68">
        <v>1</v>
      </c>
      <c r="AL21" s="68">
        <v>2</v>
      </c>
      <c r="AM21" s="68">
        <v>0</v>
      </c>
      <c r="AN21" s="68">
        <v>2</v>
      </c>
      <c r="AO21" s="81">
        <v>3</v>
      </c>
      <c r="AP21" s="68">
        <v>0</v>
      </c>
      <c r="AQ21" s="68">
        <v>6</v>
      </c>
      <c r="AR21" s="68">
        <v>0</v>
      </c>
      <c r="AS21" s="68">
        <v>6</v>
      </c>
      <c r="AT21" s="81">
        <v>5</v>
      </c>
      <c r="AU21" s="68">
        <v>1</v>
      </c>
      <c r="AV21" s="68">
        <v>4</v>
      </c>
      <c r="AW21" s="68">
        <v>0</v>
      </c>
      <c r="AX21" s="68">
        <v>9</v>
      </c>
      <c r="AY21" s="81">
        <v>10</v>
      </c>
      <c r="AZ21" s="68">
        <v>7</v>
      </c>
      <c r="BA21" s="68">
        <v>10</v>
      </c>
      <c r="BB21" s="68">
        <v>0</v>
      </c>
      <c r="BC21" s="68">
        <v>0</v>
      </c>
      <c r="BD21" s="81">
        <v>0</v>
      </c>
      <c r="BE21" s="68">
        <v>3</v>
      </c>
      <c r="BF21" s="68">
        <v>1</v>
      </c>
    </row>
    <row r="22" spans="1:58">
      <c r="A22" s="1">
        <v>20</v>
      </c>
      <c r="B22" s="1" t="s">
        <v>21</v>
      </c>
      <c r="C22" s="1" t="s">
        <v>17</v>
      </c>
      <c r="D22" s="64">
        <v>13</v>
      </c>
      <c r="E22" s="64">
        <v>0</v>
      </c>
      <c r="F22" s="64">
        <v>0</v>
      </c>
      <c r="G22" s="64">
        <v>0</v>
      </c>
      <c r="H22" s="64">
        <v>0</v>
      </c>
      <c r="I22" s="80">
        <v>24</v>
      </c>
      <c r="J22" s="80">
        <v>31</v>
      </c>
      <c r="K22" s="70">
        <v>24</v>
      </c>
      <c r="L22" s="80">
        <v>29</v>
      </c>
      <c r="M22" s="80">
        <v>25</v>
      </c>
      <c r="N22" s="80"/>
      <c r="O22" s="80">
        <v>15</v>
      </c>
      <c r="P22" s="70">
        <v>3</v>
      </c>
      <c r="Q22" s="80">
        <v>20</v>
      </c>
      <c r="R22" s="80">
        <v>0</v>
      </c>
      <c r="S22" s="80"/>
      <c r="T22" s="80">
        <v>8</v>
      </c>
      <c r="U22" s="70">
        <v>13</v>
      </c>
      <c r="V22" s="80">
        <v>15</v>
      </c>
      <c r="W22" s="80">
        <v>4</v>
      </c>
      <c r="X22" s="68">
        <v>0</v>
      </c>
      <c r="Y22" s="68">
        <v>0</v>
      </c>
      <c r="Z22" s="81">
        <v>0</v>
      </c>
      <c r="AA22" s="68">
        <v>0</v>
      </c>
      <c r="AB22" s="68">
        <v>0</v>
      </c>
      <c r="AC22" s="68">
        <v>5</v>
      </c>
      <c r="AD22" s="68">
        <v>9</v>
      </c>
      <c r="AE22" s="81">
        <v>10</v>
      </c>
      <c r="AF22" s="68">
        <v>11</v>
      </c>
      <c r="AG22" s="68">
        <v>4</v>
      </c>
      <c r="AH22" s="68">
        <v>3</v>
      </c>
      <c r="AI22" s="68">
        <v>2</v>
      </c>
      <c r="AJ22" s="81">
        <v>4</v>
      </c>
      <c r="AK22" s="68">
        <v>2</v>
      </c>
      <c r="AL22" s="68">
        <v>3</v>
      </c>
      <c r="AM22" s="68">
        <v>8</v>
      </c>
      <c r="AN22" s="68">
        <v>3</v>
      </c>
      <c r="AO22" s="81">
        <v>1</v>
      </c>
      <c r="AP22" s="68">
        <v>3</v>
      </c>
      <c r="AQ22" s="68">
        <v>4</v>
      </c>
      <c r="AR22" s="68">
        <v>0</v>
      </c>
      <c r="AS22" s="68">
        <v>4</v>
      </c>
      <c r="AT22" s="81">
        <v>9</v>
      </c>
      <c r="AU22" s="68">
        <v>3</v>
      </c>
      <c r="AV22" s="68">
        <v>6</v>
      </c>
      <c r="AW22" s="68">
        <v>0</v>
      </c>
      <c r="AX22" s="68">
        <v>7</v>
      </c>
      <c r="AY22" s="81">
        <v>7</v>
      </c>
      <c r="AZ22" s="68">
        <v>4</v>
      </c>
      <c r="BA22" s="68">
        <v>15</v>
      </c>
      <c r="BB22" s="68" t="s">
        <v>25</v>
      </c>
      <c r="BC22" s="68">
        <v>5</v>
      </c>
      <c r="BD22" s="81">
        <v>3</v>
      </c>
      <c r="BE22" s="68">
        <v>1</v>
      </c>
      <c r="BF22" s="68">
        <v>4</v>
      </c>
    </row>
    <row r="23" spans="1:58">
      <c r="A23" s="1">
        <v>21</v>
      </c>
      <c r="B23" s="1" t="s">
        <v>21</v>
      </c>
      <c r="C23" s="1" t="s">
        <v>17</v>
      </c>
      <c r="D23" s="64">
        <v>6</v>
      </c>
      <c r="E23" s="64">
        <v>2</v>
      </c>
      <c r="F23" s="64">
        <v>4</v>
      </c>
      <c r="G23" s="64">
        <v>0</v>
      </c>
      <c r="H23" s="64">
        <v>0</v>
      </c>
      <c r="I23" s="80">
        <v>24</v>
      </c>
      <c r="J23" s="80">
        <v>22</v>
      </c>
      <c r="K23" s="70">
        <v>23</v>
      </c>
      <c r="L23" s="80">
        <v>23</v>
      </c>
      <c r="M23" s="80">
        <v>23</v>
      </c>
      <c r="N23" s="80">
        <v>24</v>
      </c>
      <c r="O23" s="80">
        <v>2</v>
      </c>
      <c r="P23" s="70">
        <v>1</v>
      </c>
      <c r="Q23" s="80">
        <v>4</v>
      </c>
      <c r="R23" s="80">
        <v>0</v>
      </c>
      <c r="S23" s="80">
        <v>0</v>
      </c>
      <c r="T23" s="80">
        <v>4</v>
      </c>
      <c r="U23" s="70">
        <v>0</v>
      </c>
      <c r="V23" s="80">
        <v>4</v>
      </c>
      <c r="W23" s="80">
        <v>0</v>
      </c>
      <c r="X23" s="68">
        <v>0</v>
      </c>
      <c r="Y23" s="68">
        <v>0</v>
      </c>
      <c r="Z23" s="81">
        <v>0</v>
      </c>
      <c r="AA23" s="68">
        <v>0</v>
      </c>
      <c r="AB23" s="68">
        <v>0</v>
      </c>
      <c r="AC23" s="68">
        <v>8</v>
      </c>
      <c r="AD23" s="68">
        <v>5</v>
      </c>
      <c r="AE23" s="81">
        <v>6</v>
      </c>
      <c r="AF23" s="68">
        <v>5</v>
      </c>
      <c r="AG23" s="68">
        <v>4</v>
      </c>
      <c r="AH23" s="68">
        <v>2</v>
      </c>
      <c r="AI23" s="68">
        <v>3</v>
      </c>
      <c r="AJ23" s="81">
        <v>3</v>
      </c>
      <c r="AK23" s="68">
        <v>6</v>
      </c>
      <c r="AL23" s="68">
        <v>7</v>
      </c>
      <c r="AM23" s="68">
        <v>5</v>
      </c>
      <c r="AN23" s="68">
        <v>6</v>
      </c>
      <c r="AO23" s="81">
        <v>8</v>
      </c>
      <c r="AP23" s="68">
        <v>8</v>
      </c>
      <c r="AQ23" s="68">
        <v>9</v>
      </c>
      <c r="AR23" s="68">
        <v>0</v>
      </c>
      <c r="AS23" s="68">
        <v>6</v>
      </c>
      <c r="AT23" s="81">
        <v>4</v>
      </c>
      <c r="AU23" s="68">
        <v>3</v>
      </c>
      <c r="AV23" s="68">
        <v>3</v>
      </c>
      <c r="AW23" s="68">
        <v>0</v>
      </c>
      <c r="AX23" s="68">
        <v>12</v>
      </c>
      <c r="AY23" s="81">
        <v>17</v>
      </c>
      <c r="AZ23" s="68">
        <v>13</v>
      </c>
      <c r="BA23" s="68">
        <v>18</v>
      </c>
      <c r="BB23" s="68">
        <v>0</v>
      </c>
      <c r="BC23" s="68">
        <v>2</v>
      </c>
      <c r="BD23" s="81">
        <v>1</v>
      </c>
      <c r="BE23" s="68">
        <v>3</v>
      </c>
      <c r="BF23" s="68">
        <v>2</v>
      </c>
    </row>
    <row r="24" spans="1:58">
      <c r="A24" s="1">
        <v>22</v>
      </c>
      <c r="B24" s="1" t="s">
        <v>21</v>
      </c>
      <c r="C24" s="1" t="s">
        <v>17</v>
      </c>
      <c r="D24" s="64">
        <v>11</v>
      </c>
      <c r="E24" s="64">
        <v>0</v>
      </c>
      <c r="F24" s="64">
        <v>8</v>
      </c>
      <c r="G24" s="64">
        <v>0</v>
      </c>
      <c r="H24" s="64">
        <v>0</v>
      </c>
      <c r="I24" s="64">
        <v>16</v>
      </c>
      <c r="J24" s="64">
        <v>19</v>
      </c>
      <c r="K24" s="64">
        <v>19</v>
      </c>
      <c r="L24" s="64">
        <v>19</v>
      </c>
      <c r="M24" s="64">
        <v>19</v>
      </c>
      <c r="N24" s="64">
        <v>13</v>
      </c>
      <c r="O24" s="64">
        <v>3</v>
      </c>
      <c r="P24" s="64">
        <v>2</v>
      </c>
      <c r="Q24" s="64">
        <v>8</v>
      </c>
      <c r="R24" s="64">
        <v>5</v>
      </c>
      <c r="S24" s="64">
        <v>2</v>
      </c>
      <c r="T24" s="64">
        <v>4</v>
      </c>
      <c r="U24" s="64">
        <v>3</v>
      </c>
      <c r="V24" s="64">
        <v>2</v>
      </c>
      <c r="W24" s="64">
        <v>4</v>
      </c>
      <c r="X24" s="68">
        <v>0</v>
      </c>
      <c r="Y24" s="68">
        <v>0</v>
      </c>
      <c r="Z24" s="81">
        <v>0</v>
      </c>
      <c r="AA24" s="68">
        <v>0</v>
      </c>
      <c r="AB24" s="68">
        <v>0</v>
      </c>
      <c r="AC24" s="68">
        <v>4</v>
      </c>
      <c r="AD24" s="68">
        <v>2</v>
      </c>
      <c r="AE24" s="81">
        <v>3</v>
      </c>
      <c r="AF24" s="68">
        <v>2</v>
      </c>
      <c r="AG24" s="68">
        <v>3</v>
      </c>
      <c r="AH24" s="68">
        <v>3</v>
      </c>
      <c r="AI24" s="68">
        <v>4</v>
      </c>
      <c r="AJ24" s="81">
        <v>3</v>
      </c>
      <c r="AK24" s="68">
        <v>5</v>
      </c>
      <c r="AL24" s="68">
        <v>6</v>
      </c>
      <c r="AM24" s="68">
        <v>5</v>
      </c>
      <c r="AN24" s="68">
        <v>4</v>
      </c>
      <c r="AO24" s="81">
        <v>5</v>
      </c>
      <c r="AP24" s="68">
        <v>7</v>
      </c>
      <c r="AQ24" s="68">
        <v>8</v>
      </c>
      <c r="AR24" s="65">
        <v>0</v>
      </c>
      <c r="AS24" s="65">
        <v>9</v>
      </c>
      <c r="AT24" s="65">
        <v>16</v>
      </c>
      <c r="AU24" s="65">
        <v>6</v>
      </c>
      <c r="AV24" s="65">
        <v>6</v>
      </c>
      <c r="AW24" s="65">
        <v>0</v>
      </c>
      <c r="AX24" s="65">
        <v>2</v>
      </c>
      <c r="AY24" s="65">
        <v>3</v>
      </c>
      <c r="AZ24" s="65">
        <v>2</v>
      </c>
      <c r="BA24" s="65">
        <v>13</v>
      </c>
      <c r="BB24" s="65">
        <v>0</v>
      </c>
      <c r="BC24" s="65">
        <v>1</v>
      </c>
      <c r="BD24" s="65">
        <v>1</v>
      </c>
      <c r="BE24" s="65">
        <v>0</v>
      </c>
      <c r="BF24" s="65">
        <v>0</v>
      </c>
    </row>
    <row r="25" spans="1:58">
      <c r="A25" s="1">
        <v>23</v>
      </c>
      <c r="B25" s="1" t="s">
        <v>21</v>
      </c>
      <c r="C25" s="1" t="s">
        <v>17</v>
      </c>
      <c r="D25" s="64">
        <v>12</v>
      </c>
      <c r="E25" s="64">
        <v>0</v>
      </c>
      <c r="F25" s="64">
        <v>0</v>
      </c>
      <c r="G25" s="64">
        <v>12</v>
      </c>
      <c r="H25" s="64">
        <v>0</v>
      </c>
      <c r="I25" s="76">
        <v>12</v>
      </c>
      <c r="J25" s="76">
        <v>12</v>
      </c>
      <c r="K25" s="76">
        <v>12</v>
      </c>
      <c r="L25" s="76">
        <v>12</v>
      </c>
      <c r="M25" s="76"/>
      <c r="N25" s="76">
        <v>12</v>
      </c>
      <c r="O25" s="76">
        <v>12</v>
      </c>
      <c r="P25" s="76">
        <v>12</v>
      </c>
      <c r="Q25" s="76">
        <v>2</v>
      </c>
      <c r="R25" s="76"/>
      <c r="S25" s="76">
        <v>0</v>
      </c>
      <c r="T25" s="76">
        <v>2</v>
      </c>
      <c r="U25" s="76">
        <v>2</v>
      </c>
      <c r="V25" s="76">
        <v>2</v>
      </c>
      <c r="W25" s="76"/>
      <c r="X25" s="65"/>
      <c r="Y25" s="65"/>
      <c r="Z25" s="65"/>
      <c r="AA25" s="65"/>
      <c r="AB25" s="65"/>
      <c r="AC25" s="77">
        <v>5</v>
      </c>
      <c r="AD25" s="77">
        <v>2</v>
      </c>
      <c r="AE25" s="77">
        <v>2</v>
      </c>
      <c r="AF25" s="77">
        <v>2</v>
      </c>
      <c r="AG25" s="77"/>
      <c r="AH25" s="77">
        <v>6</v>
      </c>
      <c r="AI25" s="77">
        <v>8</v>
      </c>
      <c r="AJ25" s="77">
        <v>8</v>
      </c>
      <c r="AK25" s="77">
        <v>8</v>
      </c>
      <c r="AL25" s="77"/>
      <c r="AM25" s="77">
        <v>2</v>
      </c>
      <c r="AN25" s="77">
        <v>2</v>
      </c>
      <c r="AO25" s="77">
        <v>2</v>
      </c>
      <c r="AP25" s="77">
        <v>2</v>
      </c>
      <c r="AQ25" s="77"/>
      <c r="AR25" s="77">
        <v>6</v>
      </c>
      <c r="AS25" s="77">
        <v>12</v>
      </c>
      <c r="AT25" s="77">
        <v>12</v>
      </c>
      <c r="AU25" s="77">
        <v>8</v>
      </c>
      <c r="AV25" s="77"/>
      <c r="AW25" s="77">
        <v>2</v>
      </c>
      <c r="AX25" s="77">
        <v>0</v>
      </c>
      <c r="AY25" s="77">
        <v>0</v>
      </c>
      <c r="AZ25" s="77">
        <v>2</v>
      </c>
      <c r="BA25" s="77"/>
      <c r="BB25" s="77">
        <v>3</v>
      </c>
      <c r="BC25" s="77">
        <v>0</v>
      </c>
      <c r="BD25" s="77">
        <v>0</v>
      </c>
      <c r="BE25" s="77">
        <v>2</v>
      </c>
      <c r="BF25" s="77"/>
    </row>
    <row r="26" spans="1:58">
      <c r="A26" s="1">
        <v>24</v>
      </c>
      <c r="B26" s="1" t="s">
        <v>21</v>
      </c>
      <c r="C26" s="1" t="s">
        <v>17</v>
      </c>
      <c r="D26" s="64">
        <v>2</v>
      </c>
      <c r="E26" s="64">
        <v>20</v>
      </c>
      <c r="F26" s="64">
        <v>7</v>
      </c>
      <c r="G26" s="64">
        <v>23</v>
      </c>
      <c r="H26" s="64">
        <v>2</v>
      </c>
      <c r="I26" s="82">
        <v>15</v>
      </c>
      <c r="J26" s="82">
        <v>15</v>
      </c>
      <c r="K26" s="82">
        <v>29</v>
      </c>
      <c r="L26" s="82">
        <v>27</v>
      </c>
      <c r="M26" s="82">
        <v>27</v>
      </c>
      <c r="N26" s="82">
        <v>30</v>
      </c>
      <c r="O26" s="82">
        <v>0</v>
      </c>
      <c r="P26" s="82">
        <v>0</v>
      </c>
      <c r="Q26" s="82">
        <v>0</v>
      </c>
      <c r="R26" s="82">
        <v>0</v>
      </c>
      <c r="S26" s="82">
        <v>0</v>
      </c>
      <c r="T26" s="82"/>
      <c r="U26" s="82">
        <v>13</v>
      </c>
      <c r="V26" s="82">
        <v>2</v>
      </c>
      <c r="W26" s="82">
        <v>0</v>
      </c>
      <c r="X26" s="65"/>
      <c r="Y26" s="65"/>
      <c r="Z26" s="65"/>
      <c r="AA26" s="65"/>
      <c r="AB26" s="65"/>
      <c r="AC26" s="83">
        <v>2</v>
      </c>
      <c r="AD26" s="83">
        <v>0</v>
      </c>
      <c r="AE26" s="83">
        <v>0</v>
      </c>
      <c r="AF26" s="83">
        <v>0</v>
      </c>
      <c r="AG26" s="83">
        <v>0</v>
      </c>
      <c r="AH26" s="83">
        <v>2</v>
      </c>
      <c r="AI26" s="83"/>
      <c r="AJ26" s="83">
        <v>6</v>
      </c>
      <c r="AK26" s="83">
        <v>6</v>
      </c>
      <c r="AL26" s="83">
        <v>6</v>
      </c>
      <c r="AM26" s="83">
        <v>11</v>
      </c>
      <c r="AN26" s="83"/>
      <c r="AO26" s="83">
        <v>21</v>
      </c>
      <c r="AP26" s="83">
        <v>21</v>
      </c>
      <c r="AQ26" s="83">
        <v>21</v>
      </c>
      <c r="AR26" s="83">
        <v>13</v>
      </c>
      <c r="AS26" s="83">
        <v>13</v>
      </c>
      <c r="AT26" s="83">
        <v>13</v>
      </c>
      <c r="AU26" s="83">
        <v>24</v>
      </c>
      <c r="AV26" s="83">
        <v>24</v>
      </c>
      <c r="AW26" s="83">
        <v>0</v>
      </c>
      <c r="AX26" s="83">
        <v>0</v>
      </c>
      <c r="AY26" s="83">
        <v>1</v>
      </c>
      <c r="AZ26" s="83">
        <v>1</v>
      </c>
      <c r="BA26" s="83">
        <v>3</v>
      </c>
      <c r="BB26" s="83">
        <v>2</v>
      </c>
      <c r="BC26" s="83"/>
      <c r="BD26" s="83">
        <v>2</v>
      </c>
      <c r="BE26" s="83">
        <v>2</v>
      </c>
      <c r="BF26" s="83">
        <v>0</v>
      </c>
    </row>
    <row r="27" spans="1:58">
      <c r="A27" s="1">
        <v>25</v>
      </c>
      <c r="B27" s="1" t="s">
        <v>21</v>
      </c>
      <c r="C27" s="1" t="s">
        <v>17</v>
      </c>
      <c r="D27" s="64">
        <v>10</v>
      </c>
      <c r="E27" s="64">
        <v>10</v>
      </c>
      <c r="F27" s="64">
        <v>5</v>
      </c>
      <c r="G27" s="64">
        <v>12</v>
      </c>
      <c r="H27" s="64">
        <v>3</v>
      </c>
      <c r="I27" s="64">
        <v>24</v>
      </c>
      <c r="J27" s="64">
        <v>24</v>
      </c>
      <c r="K27" s="64">
        <v>23</v>
      </c>
      <c r="L27" s="64">
        <v>17</v>
      </c>
      <c r="M27" s="64">
        <v>15</v>
      </c>
      <c r="N27" s="64"/>
      <c r="O27" s="64">
        <v>1</v>
      </c>
      <c r="P27" s="64">
        <v>2</v>
      </c>
      <c r="Q27" s="64">
        <v>2</v>
      </c>
      <c r="R27" s="64">
        <v>0</v>
      </c>
      <c r="S27" s="64"/>
      <c r="T27" s="64">
        <v>1</v>
      </c>
      <c r="U27" s="64">
        <v>2</v>
      </c>
      <c r="V27" s="64">
        <v>6</v>
      </c>
      <c r="W27" s="64">
        <v>2</v>
      </c>
      <c r="X27" s="65"/>
      <c r="Y27" s="65"/>
      <c r="Z27" s="65"/>
      <c r="AA27" s="65"/>
      <c r="AB27" s="65"/>
      <c r="AC27" s="65">
        <v>7</v>
      </c>
      <c r="AD27" s="65">
        <v>4</v>
      </c>
      <c r="AE27" s="65">
        <v>6</v>
      </c>
      <c r="AF27" s="65">
        <v>7</v>
      </c>
      <c r="AG27" s="65">
        <v>4</v>
      </c>
      <c r="AH27" s="65">
        <v>4</v>
      </c>
      <c r="AI27" s="65">
        <v>7</v>
      </c>
      <c r="AJ27" s="65">
        <v>5</v>
      </c>
      <c r="AK27" s="65">
        <v>4</v>
      </c>
      <c r="AL27" s="65">
        <v>5</v>
      </c>
      <c r="AM27" s="65">
        <v>4</v>
      </c>
      <c r="AN27" s="65">
        <v>3</v>
      </c>
      <c r="AO27" s="65">
        <v>7</v>
      </c>
      <c r="AP27" s="65">
        <v>5</v>
      </c>
      <c r="AQ27" s="65">
        <v>3</v>
      </c>
      <c r="AR27" s="65"/>
      <c r="AS27" s="65">
        <v>2</v>
      </c>
      <c r="AT27" s="65">
        <v>14</v>
      </c>
      <c r="AU27" s="65">
        <v>6</v>
      </c>
      <c r="AV27" s="65">
        <v>2</v>
      </c>
      <c r="AW27" s="65"/>
      <c r="AX27" s="65">
        <v>18</v>
      </c>
      <c r="AY27" s="65">
        <v>6</v>
      </c>
      <c r="AZ27" s="65">
        <v>10</v>
      </c>
      <c r="BA27" s="65">
        <v>10</v>
      </c>
      <c r="BB27" s="65"/>
      <c r="BC27" s="65">
        <v>3</v>
      </c>
      <c r="BD27" s="65">
        <v>2</v>
      </c>
      <c r="BE27" s="65">
        <v>1</v>
      </c>
      <c r="BF27" s="65">
        <v>3</v>
      </c>
    </row>
    <row r="28" spans="1:58">
      <c r="A28" s="1">
        <v>26</v>
      </c>
      <c r="B28" s="1" t="s">
        <v>21</v>
      </c>
      <c r="C28" s="1" t="s">
        <v>17</v>
      </c>
      <c r="D28" s="64">
        <v>6</v>
      </c>
      <c r="E28" s="64">
        <v>24</v>
      </c>
      <c r="F28" s="64">
        <v>2</v>
      </c>
      <c r="G28" s="64">
        <v>20</v>
      </c>
      <c r="H28" s="64">
        <v>0</v>
      </c>
      <c r="I28" s="64">
        <v>39</v>
      </c>
      <c r="J28" s="64">
        <v>40</v>
      </c>
      <c r="K28" s="64">
        <v>27</v>
      </c>
      <c r="L28" s="64">
        <v>22</v>
      </c>
      <c r="M28" s="64">
        <v>26</v>
      </c>
      <c r="N28" s="64">
        <v>39</v>
      </c>
      <c r="O28" s="64">
        <v>1</v>
      </c>
      <c r="P28" s="64">
        <v>1</v>
      </c>
      <c r="Q28" s="64">
        <v>2</v>
      </c>
      <c r="R28" s="64">
        <v>5</v>
      </c>
      <c r="S28" s="64"/>
      <c r="T28" s="64">
        <v>1</v>
      </c>
      <c r="U28" s="64">
        <v>14</v>
      </c>
      <c r="V28" s="64">
        <v>7</v>
      </c>
      <c r="W28" s="64">
        <v>1</v>
      </c>
      <c r="X28" s="65"/>
      <c r="Y28" s="65"/>
      <c r="Z28" s="65"/>
      <c r="AA28" s="65"/>
      <c r="AB28" s="65"/>
      <c r="AC28" s="65">
        <v>7</v>
      </c>
      <c r="AD28" s="65">
        <v>3</v>
      </c>
      <c r="AE28" s="65">
        <v>4</v>
      </c>
      <c r="AF28" s="65">
        <v>2</v>
      </c>
      <c r="AG28" s="65">
        <v>5</v>
      </c>
      <c r="AH28" s="65">
        <v>7</v>
      </c>
      <c r="AI28" s="65">
        <v>7</v>
      </c>
      <c r="AJ28" s="65">
        <v>6</v>
      </c>
      <c r="AK28" s="65">
        <v>3</v>
      </c>
      <c r="AL28" s="65">
        <v>3</v>
      </c>
      <c r="AM28" s="65">
        <v>18</v>
      </c>
      <c r="AN28" s="65">
        <v>21</v>
      </c>
      <c r="AO28" s="65">
        <v>12</v>
      </c>
      <c r="AP28" s="65">
        <v>13</v>
      </c>
      <c r="AQ28" s="65">
        <v>16</v>
      </c>
      <c r="AR28" s="65"/>
      <c r="AS28" s="65">
        <v>5</v>
      </c>
      <c r="AT28" s="65">
        <v>7</v>
      </c>
      <c r="AU28" s="65">
        <v>5</v>
      </c>
      <c r="AV28" s="65">
        <v>3</v>
      </c>
      <c r="AW28" s="65"/>
      <c r="AX28" s="65">
        <v>33</v>
      </c>
      <c r="AY28" s="65">
        <v>12</v>
      </c>
      <c r="AZ28" s="65">
        <v>15</v>
      </c>
      <c r="BA28" s="65">
        <v>16</v>
      </c>
      <c r="BB28" s="65"/>
      <c r="BC28" s="65">
        <v>1</v>
      </c>
      <c r="BD28" s="65">
        <v>6</v>
      </c>
      <c r="BE28" s="65">
        <v>1</v>
      </c>
      <c r="BF28" s="65">
        <v>2</v>
      </c>
    </row>
    <row r="29" spans="1:58">
      <c r="A29" s="1">
        <v>27</v>
      </c>
      <c r="B29" s="1" t="s">
        <v>21</v>
      </c>
      <c r="C29" s="1" t="s">
        <v>17</v>
      </c>
      <c r="D29" s="83">
        <v>3</v>
      </c>
      <c r="E29" s="83">
        <v>11</v>
      </c>
      <c r="F29" s="83">
        <v>3</v>
      </c>
      <c r="G29" s="83">
        <v>1</v>
      </c>
      <c r="H29" s="83">
        <v>3</v>
      </c>
      <c r="I29" s="84">
        <v>21</v>
      </c>
      <c r="J29" s="84">
        <v>23</v>
      </c>
      <c r="K29" s="84">
        <v>30</v>
      </c>
      <c r="L29" s="84">
        <v>34</v>
      </c>
      <c r="M29" s="84">
        <v>38</v>
      </c>
      <c r="N29" s="84">
        <v>21</v>
      </c>
      <c r="O29" s="84">
        <v>2</v>
      </c>
      <c r="P29" s="84">
        <v>7</v>
      </c>
      <c r="Q29" s="84">
        <v>6</v>
      </c>
      <c r="R29" s="84">
        <v>4</v>
      </c>
      <c r="S29" s="84">
        <v>0</v>
      </c>
      <c r="T29" s="84">
        <v>0</v>
      </c>
      <c r="U29" s="84">
        <v>0</v>
      </c>
      <c r="V29" s="84">
        <v>2</v>
      </c>
      <c r="W29" s="84">
        <v>0</v>
      </c>
      <c r="X29" s="85">
        <v>0</v>
      </c>
      <c r="Y29" s="85">
        <v>0</v>
      </c>
      <c r="Z29" s="85">
        <v>0</v>
      </c>
      <c r="AA29" s="85">
        <v>0</v>
      </c>
      <c r="AB29" s="85">
        <v>0</v>
      </c>
      <c r="AC29" s="84">
        <v>17</v>
      </c>
      <c r="AD29" s="84">
        <v>18</v>
      </c>
      <c r="AE29" s="84">
        <v>24</v>
      </c>
      <c r="AF29" s="84">
        <v>10</v>
      </c>
      <c r="AG29" s="84">
        <v>3</v>
      </c>
      <c r="AH29" s="84">
        <v>2</v>
      </c>
      <c r="AI29" s="84">
        <v>2</v>
      </c>
      <c r="AJ29" s="84">
        <v>3</v>
      </c>
      <c r="AK29" s="84">
        <v>7</v>
      </c>
      <c r="AL29" s="84">
        <v>10</v>
      </c>
      <c r="AM29" s="84">
        <v>0</v>
      </c>
      <c r="AN29" s="84">
        <v>0</v>
      </c>
      <c r="AO29" s="84">
        <v>0</v>
      </c>
      <c r="AP29" s="84">
        <v>12</v>
      </c>
      <c r="AQ29" s="84">
        <v>25</v>
      </c>
      <c r="AR29" s="84">
        <v>0</v>
      </c>
      <c r="AS29" s="84">
        <v>16</v>
      </c>
      <c r="AT29" s="84">
        <v>23</v>
      </c>
      <c r="AU29" s="84">
        <v>23</v>
      </c>
      <c r="AV29" s="84">
        <v>29</v>
      </c>
      <c r="AW29" s="84">
        <v>0</v>
      </c>
      <c r="AX29" s="84">
        <v>5</v>
      </c>
      <c r="AY29" s="84">
        <v>7</v>
      </c>
      <c r="AZ29" s="84">
        <v>9</v>
      </c>
      <c r="BA29" s="84">
        <v>9</v>
      </c>
      <c r="BB29" s="84">
        <v>0</v>
      </c>
      <c r="BC29" s="84">
        <v>2</v>
      </c>
      <c r="BD29" s="84">
        <v>0</v>
      </c>
      <c r="BE29" s="84">
        <v>1</v>
      </c>
      <c r="BF29" s="84">
        <v>0</v>
      </c>
    </row>
    <row r="30" spans="1:58">
      <c r="A30" s="1">
        <v>28</v>
      </c>
      <c r="B30" s="1" t="s">
        <v>21</v>
      </c>
      <c r="C30" s="1" t="s">
        <v>17</v>
      </c>
      <c r="D30" s="65">
        <v>16</v>
      </c>
      <c r="E30" s="65">
        <v>0</v>
      </c>
      <c r="F30" s="65">
        <v>0</v>
      </c>
      <c r="G30" s="65">
        <v>0</v>
      </c>
      <c r="H30" s="65">
        <v>5</v>
      </c>
      <c r="I30" s="85">
        <v>15</v>
      </c>
      <c r="J30" s="85">
        <v>20</v>
      </c>
      <c r="K30" s="85">
        <v>25</v>
      </c>
      <c r="L30" s="85">
        <v>15</v>
      </c>
      <c r="M30" s="85">
        <v>19</v>
      </c>
      <c r="N30" s="85">
        <v>15</v>
      </c>
      <c r="O30" s="85">
        <v>7</v>
      </c>
      <c r="P30" s="85">
        <v>6</v>
      </c>
      <c r="Q30" s="85">
        <v>1</v>
      </c>
      <c r="R30" s="85">
        <v>5</v>
      </c>
      <c r="S30" s="85">
        <v>0</v>
      </c>
      <c r="T30" s="85">
        <v>3</v>
      </c>
      <c r="U30" s="85">
        <v>0</v>
      </c>
      <c r="V30" s="85">
        <v>3</v>
      </c>
      <c r="W30" s="85">
        <v>1</v>
      </c>
      <c r="X30" s="86">
        <v>0</v>
      </c>
      <c r="Y30" s="86">
        <v>0</v>
      </c>
      <c r="Z30" s="87">
        <v>0</v>
      </c>
      <c r="AA30" s="86">
        <v>0</v>
      </c>
      <c r="AB30" s="86">
        <v>0</v>
      </c>
      <c r="AC30" s="85">
        <v>10</v>
      </c>
      <c r="AD30" s="85">
        <v>2</v>
      </c>
      <c r="AE30" s="85">
        <v>3</v>
      </c>
      <c r="AF30" s="85">
        <v>1</v>
      </c>
      <c r="AG30" s="85">
        <v>2</v>
      </c>
      <c r="AH30" s="85">
        <v>1</v>
      </c>
      <c r="AI30" s="85">
        <v>8</v>
      </c>
      <c r="AJ30" s="85">
        <v>2</v>
      </c>
      <c r="AK30" s="85">
        <v>3</v>
      </c>
      <c r="AL30" s="85">
        <v>4</v>
      </c>
      <c r="AM30" s="85">
        <v>1</v>
      </c>
      <c r="AN30" s="85">
        <v>6</v>
      </c>
      <c r="AO30" s="85">
        <v>14</v>
      </c>
      <c r="AP30" s="85">
        <v>6</v>
      </c>
      <c r="AQ30" s="85">
        <v>9</v>
      </c>
      <c r="AR30" s="85">
        <v>0</v>
      </c>
      <c r="AS30" s="85">
        <v>9</v>
      </c>
      <c r="AT30" s="85">
        <v>5</v>
      </c>
      <c r="AU30" s="85">
        <v>4</v>
      </c>
      <c r="AV30" s="85">
        <v>2</v>
      </c>
      <c r="AW30" s="85"/>
      <c r="AX30" s="85">
        <v>3</v>
      </c>
      <c r="AY30" s="85">
        <v>19</v>
      </c>
      <c r="AZ30" s="85">
        <v>11</v>
      </c>
      <c r="BA30" s="85">
        <v>9</v>
      </c>
      <c r="BB30" s="85">
        <v>0</v>
      </c>
      <c r="BC30" s="85">
        <v>0</v>
      </c>
      <c r="BD30" s="85">
        <v>1</v>
      </c>
      <c r="BE30" s="85">
        <v>0</v>
      </c>
      <c r="BF30" s="85">
        <v>1</v>
      </c>
    </row>
    <row r="31" spans="1:58">
      <c r="A31" s="1">
        <v>29</v>
      </c>
      <c r="B31" s="1" t="s">
        <v>21</v>
      </c>
      <c r="C31" s="1" t="s">
        <v>17</v>
      </c>
      <c r="D31" s="65">
        <v>0</v>
      </c>
      <c r="E31" s="65">
        <v>0</v>
      </c>
      <c r="F31" s="65">
        <v>0</v>
      </c>
      <c r="G31" s="65">
        <v>0</v>
      </c>
      <c r="H31" s="65">
        <v>1</v>
      </c>
      <c r="I31" s="87">
        <v>31</v>
      </c>
      <c r="J31" s="87">
        <v>19</v>
      </c>
      <c r="K31" s="87">
        <v>9</v>
      </c>
      <c r="L31" s="87">
        <v>18</v>
      </c>
      <c r="M31" s="87">
        <v>8</v>
      </c>
      <c r="N31" s="87">
        <v>0</v>
      </c>
      <c r="O31" s="87">
        <v>6</v>
      </c>
      <c r="P31" s="87">
        <v>0</v>
      </c>
      <c r="Q31" s="87">
        <v>9</v>
      </c>
      <c r="R31" s="87">
        <v>0</v>
      </c>
      <c r="S31" s="87">
        <v>0</v>
      </c>
      <c r="T31" s="87">
        <v>12</v>
      </c>
      <c r="U31" s="87">
        <v>1</v>
      </c>
      <c r="V31" s="87">
        <v>15</v>
      </c>
      <c r="W31" s="87">
        <v>7</v>
      </c>
      <c r="X31" s="86">
        <v>0</v>
      </c>
      <c r="Y31" s="86">
        <v>0</v>
      </c>
      <c r="Z31" s="86">
        <v>0</v>
      </c>
      <c r="AA31" s="86">
        <v>0</v>
      </c>
      <c r="AB31" s="86">
        <v>0</v>
      </c>
      <c r="AC31" s="87">
        <v>11</v>
      </c>
      <c r="AD31" s="87">
        <v>13</v>
      </c>
      <c r="AE31" s="87">
        <v>3</v>
      </c>
      <c r="AF31" s="87">
        <v>6</v>
      </c>
      <c r="AG31" s="87">
        <v>3</v>
      </c>
      <c r="AH31" s="87">
        <v>8</v>
      </c>
      <c r="AI31" s="87">
        <v>3</v>
      </c>
      <c r="AJ31" s="87">
        <v>5</v>
      </c>
      <c r="AK31" s="87">
        <v>7</v>
      </c>
      <c r="AL31" s="87">
        <v>5</v>
      </c>
      <c r="AM31" s="87">
        <v>4</v>
      </c>
      <c r="AN31" s="87">
        <v>1</v>
      </c>
      <c r="AO31" s="87">
        <v>1</v>
      </c>
      <c r="AP31" s="87">
        <v>4</v>
      </c>
      <c r="AQ31" s="87">
        <v>1</v>
      </c>
      <c r="AR31" s="85">
        <v>0</v>
      </c>
      <c r="AS31" s="87">
        <v>6</v>
      </c>
      <c r="AT31" s="87">
        <v>7</v>
      </c>
      <c r="AU31" s="87">
        <v>3</v>
      </c>
      <c r="AV31" s="87">
        <v>5</v>
      </c>
      <c r="AW31" s="85"/>
      <c r="AX31" s="87">
        <v>6</v>
      </c>
      <c r="AY31" s="87">
        <v>2</v>
      </c>
      <c r="AZ31" s="87">
        <v>2</v>
      </c>
      <c r="BA31" s="87">
        <v>3</v>
      </c>
      <c r="BB31" s="85">
        <v>0</v>
      </c>
      <c r="BC31" s="87">
        <v>1</v>
      </c>
      <c r="BD31" s="87">
        <v>0</v>
      </c>
      <c r="BE31" s="87">
        <v>4</v>
      </c>
      <c r="BF31" s="87">
        <v>1</v>
      </c>
    </row>
    <row r="32" spans="1:58">
      <c r="A32" s="1">
        <v>30</v>
      </c>
      <c r="B32" s="1" t="s">
        <v>21</v>
      </c>
      <c r="C32" s="1" t="s">
        <v>17</v>
      </c>
      <c r="D32" s="65">
        <v>6</v>
      </c>
      <c r="E32" s="65">
        <v>5</v>
      </c>
      <c r="F32" s="65">
        <v>4</v>
      </c>
      <c r="G32" s="65">
        <v>0</v>
      </c>
      <c r="H32" s="65">
        <v>0</v>
      </c>
      <c r="I32" s="65">
        <v>12</v>
      </c>
      <c r="J32" s="65">
        <v>14</v>
      </c>
      <c r="K32" s="65">
        <v>14</v>
      </c>
      <c r="L32" s="65">
        <v>7</v>
      </c>
      <c r="M32" s="65">
        <v>6</v>
      </c>
      <c r="N32" s="65">
        <v>12</v>
      </c>
      <c r="O32" s="65">
        <v>3</v>
      </c>
      <c r="P32" s="65">
        <v>0</v>
      </c>
      <c r="Q32" s="65">
        <v>0</v>
      </c>
      <c r="R32" s="65">
        <v>0</v>
      </c>
      <c r="S32" s="65">
        <v>0</v>
      </c>
      <c r="T32" s="65">
        <v>1</v>
      </c>
      <c r="U32" s="65">
        <v>0</v>
      </c>
      <c r="V32" s="65">
        <v>7</v>
      </c>
      <c r="W32" s="65">
        <v>1</v>
      </c>
      <c r="X32" s="86">
        <v>0</v>
      </c>
      <c r="Y32" s="86">
        <v>0</v>
      </c>
      <c r="Z32" s="86">
        <v>0</v>
      </c>
      <c r="AA32" s="86">
        <v>0</v>
      </c>
      <c r="AB32" s="86">
        <v>0</v>
      </c>
      <c r="AC32" s="65">
        <v>5</v>
      </c>
      <c r="AD32" s="65">
        <v>8</v>
      </c>
      <c r="AE32" s="65">
        <v>4</v>
      </c>
      <c r="AF32" s="65">
        <v>2</v>
      </c>
      <c r="AG32" s="65">
        <v>1</v>
      </c>
      <c r="AH32" s="65">
        <v>0</v>
      </c>
      <c r="AI32" s="65">
        <v>3</v>
      </c>
      <c r="AJ32" s="65">
        <v>6</v>
      </c>
      <c r="AK32" s="65">
        <v>0</v>
      </c>
      <c r="AL32" s="65">
        <v>1</v>
      </c>
      <c r="AM32" s="65">
        <v>0</v>
      </c>
      <c r="AN32" s="65">
        <v>0</v>
      </c>
      <c r="AO32" s="65">
        <v>0</v>
      </c>
      <c r="AP32" s="65">
        <v>4</v>
      </c>
      <c r="AQ32" s="65">
        <v>4</v>
      </c>
      <c r="AR32" s="65">
        <v>10</v>
      </c>
      <c r="AS32" s="65">
        <v>10</v>
      </c>
      <c r="AT32" s="65">
        <v>6</v>
      </c>
      <c r="AU32" s="65">
        <v>0</v>
      </c>
      <c r="AV32" s="65">
        <v>1</v>
      </c>
      <c r="AW32" s="65">
        <v>2</v>
      </c>
      <c r="AX32" s="65">
        <v>4</v>
      </c>
      <c r="AY32" s="65">
        <v>5</v>
      </c>
      <c r="AZ32" s="65">
        <v>1</v>
      </c>
      <c r="BA32" s="65">
        <v>5</v>
      </c>
      <c r="BB32" s="65">
        <v>0</v>
      </c>
      <c r="BC32" s="65">
        <v>0</v>
      </c>
      <c r="BD32" s="65">
        <v>3</v>
      </c>
      <c r="BE32" s="65">
        <v>6</v>
      </c>
      <c r="BF32" s="65">
        <v>0</v>
      </c>
    </row>
    <row r="33" spans="1:58" s="63" customFormat="1">
      <c r="A33" s="1">
        <v>31</v>
      </c>
      <c r="B33" s="1" t="s">
        <v>28</v>
      </c>
      <c r="C33" s="1" t="s">
        <v>19</v>
      </c>
      <c r="D33" s="64">
        <v>7</v>
      </c>
      <c r="E33" s="64">
        <v>10</v>
      </c>
      <c r="F33" s="64">
        <v>1</v>
      </c>
      <c r="G33" s="64">
        <v>1</v>
      </c>
      <c r="H33" s="64">
        <v>3</v>
      </c>
      <c r="I33" s="88">
        <v>37</v>
      </c>
      <c r="J33" s="88">
        <v>39</v>
      </c>
      <c r="K33" s="88">
        <v>39</v>
      </c>
      <c r="L33" s="88">
        <v>17</v>
      </c>
      <c r="M33" s="88">
        <v>15</v>
      </c>
      <c r="N33" s="88">
        <v>1</v>
      </c>
      <c r="O33" s="88">
        <v>2</v>
      </c>
      <c r="P33" s="88">
        <v>0</v>
      </c>
      <c r="Q33" s="88">
        <v>17</v>
      </c>
      <c r="R33" s="88">
        <v>1</v>
      </c>
      <c r="S33" s="88">
        <v>2</v>
      </c>
      <c r="T33" s="88">
        <v>0</v>
      </c>
      <c r="U33" s="88">
        <v>0</v>
      </c>
      <c r="V33" s="88">
        <v>7</v>
      </c>
      <c r="W33" s="88">
        <v>4</v>
      </c>
      <c r="X33" s="89">
        <v>0</v>
      </c>
      <c r="Y33" s="89">
        <v>0</v>
      </c>
      <c r="Z33" s="89">
        <v>0</v>
      </c>
      <c r="AA33" s="89">
        <v>3</v>
      </c>
      <c r="AB33" s="89">
        <v>0</v>
      </c>
      <c r="AC33" s="89">
        <v>9</v>
      </c>
      <c r="AD33" s="89">
        <v>8</v>
      </c>
      <c r="AE33" s="89">
        <v>5</v>
      </c>
      <c r="AF33" s="89">
        <v>5</v>
      </c>
      <c r="AG33" s="89">
        <v>3</v>
      </c>
      <c r="AH33" s="89">
        <v>22</v>
      </c>
      <c r="AI33" s="89">
        <v>27</v>
      </c>
      <c r="AJ33" s="89">
        <v>29</v>
      </c>
      <c r="AK33" s="89">
        <v>9</v>
      </c>
      <c r="AL33" s="89">
        <v>7</v>
      </c>
      <c r="AM33" s="89">
        <v>6</v>
      </c>
      <c r="AN33" s="89">
        <v>4</v>
      </c>
      <c r="AO33" s="89">
        <v>6</v>
      </c>
      <c r="AP33" s="89">
        <v>0</v>
      </c>
      <c r="AQ33" s="89">
        <v>5</v>
      </c>
      <c r="AR33" s="89"/>
      <c r="AS33" s="89">
        <v>2</v>
      </c>
      <c r="AT33" s="89">
        <v>3</v>
      </c>
      <c r="AU33" s="89">
        <v>4</v>
      </c>
      <c r="AV33" s="89">
        <v>6</v>
      </c>
      <c r="AW33" s="89"/>
      <c r="AX33" s="89">
        <v>34</v>
      </c>
      <c r="AY33" s="89">
        <v>37</v>
      </c>
      <c r="AZ33" s="89">
        <v>14</v>
      </c>
      <c r="BA33" s="89">
        <v>9</v>
      </c>
      <c r="BB33" s="89"/>
      <c r="BC33" s="89">
        <v>3</v>
      </c>
      <c r="BD33" s="89">
        <v>0</v>
      </c>
      <c r="BE33" s="89">
        <v>3</v>
      </c>
      <c r="BF33" s="89">
        <v>0</v>
      </c>
    </row>
    <row r="34" spans="1:58">
      <c r="A34" s="1">
        <v>32</v>
      </c>
      <c r="B34" s="1" t="s">
        <v>28</v>
      </c>
      <c r="C34" s="1" t="s">
        <v>19</v>
      </c>
      <c r="D34" s="64">
        <v>0</v>
      </c>
      <c r="E34" s="64">
        <v>9</v>
      </c>
      <c r="F34" s="64">
        <v>6</v>
      </c>
      <c r="G34" s="64">
        <v>10</v>
      </c>
      <c r="H34" s="64">
        <v>0</v>
      </c>
      <c r="I34" s="64">
        <v>21</v>
      </c>
      <c r="J34" s="64">
        <v>21</v>
      </c>
      <c r="K34" s="64">
        <v>21</v>
      </c>
      <c r="L34" s="64">
        <v>17</v>
      </c>
      <c r="M34" s="64">
        <v>21</v>
      </c>
      <c r="N34" s="64">
        <v>1</v>
      </c>
      <c r="O34" s="64">
        <v>0</v>
      </c>
      <c r="P34" s="64">
        <v>0</v>
      </c>
      <c r="Q34" s="64">
        <v>0</v>
      </c>
      <c r="R34" s="64">
        <v>0</v>
      </c>
      <c r="S34" s="64">
        <v>0</v>
      </c>
      <c r="T34" s="64">
        <v>0</v>
      </c>
      <c r="U34" s="64">
        <v>0</v>
      </c>
      <c r="V34" s="64">
        <v>4</v>
      </c>
      <c r="W34" s="64">
        <v>0</v>
      </c>
      <c r="X34" s="65">
        <v>1</v>
      </c>
      <c r="Y34" s="65">
        <v>1</v>
      </c>
      <c r="Z34" s="65">
        <v>1</v>
      </c>
      <c r="AA34" s="65">
        <v>0</v>
      </c>
      <c r="AB34" s="65">
        <v>0</v>
      </c>
      <c r="AC34" s="65">
        <v>5</v>
      </c>
      <c r="AD34" s="65">
        <v>5</v>
      </c>
      <c r="AE34" s="65">
        <v>6</v>
      </c>
      <c r="AF34" s="65">
        <v>2</v>
      </c>
      <c r="AG34" s="65">
        <v>2</v>
      </c>
      <c r="AH34" s="65">
        <v>15</v>
      </c>
      <c r="AI34" s="65">
        <v>15</v>
      </c>
      <c r="AJ34" s="65">
        <v>14</v>
      </c>
      <c r="AK34" s="65">
        <v>14</v>
      </c>
      <c r="AL34" s="65">
        <v>5</v>
      </c>
      <c r="AM34" s="65">
        <v>0</v>
      </c>
      <c r="AN34" s="65">
        <v>0</v>
      </c>
      <c r="AO34" s="65">
        <v>0</v>
      </c>
      <c r="AP34" s="65">
        <v>1</v>
      </c>
      <c r="AQ34" s="65">
        <v>10</v>
      </c>
      <c r="AR34" s="90">
        <v>0</v>
      </c>
      <c r="AS34" s="65">
        <v>0</v>
      </c>
      <c r="AT34" s="65">
        <v>0</v>
      </c>
      <c r="AU34" s="65">
        <v>0</v>
      </c>
      <c r="AV34" s="65">
        <v>0</v>
      </c>
      <c r="AW34" s="65">
        <v>0</v>
      </c>
      <c r="AX34" s="65">
        <v>0</v>
      </c>
      <c r="AY34" s="65">
        <v>0</v>
      </c>
      <c r="AZ34" s="65">
        <v>0</v>
      </c>
      <c r="BA34" s="65">
        <v>0</v>
      </c>
      <c r="BB34" s="65">
        <v>0</v>
      </c>
      <c r="BC34" s="65">
        <v>0</v>
      </c>
      <c r="BD34" s="65">
        <v>0</v>
      </c>
      <c r="BE34" s="65">
        <v>0</v>
      </c>
      <c r="BF34" s="65">
        <v>0</v>
      </c>
    </row>
    <row r="35" spans="1:58">
      <c r="A35" s="1">
        <v>33</v>
      </c>
      <c r="B35" s="1" t="s">
        <v>28</v>
      </c>
      <c r="C35" s="1" t="s">
        <v>19</v>
      </c>
      <c r="D35" s="64"/>
      <c r="E35" s="64"/>
      <c r="F35" s="64"/>
      <c r="G35" s="64"/>
      <c r="H35" s="64"/>
      <c r="I35" s="64">
        <v>20</v>
      </c>
      <c r="J35" s="64">
        <v>20</v>
      </c>
      <c r="K35" s="64">
        <v>20</v>
      </c>
      <c r="L35" s="64">
        <v>20</v>
      </c>
      <c r="M35" s="64">
        <v>19</v>
      </c>
      <c r="N35" s="64">
        <v>0</v>
      </c>
      <c r="O35" s="64">
        <v>0</v>
      </c>
      <c r="P35" s="64">
        <v>0</v>
      </c>
      <c r="Q35" s="64">
        <v>0</v>
      </c>
      <c r="R35" s="64">
        <v>0</v>
      </c>
      <c r="S35" s="64">
        <v>0</v>
      </c>
      <c r="T35" s="64">
        <v>0</v>
      </c>
      <c r="U35" s="64">
        <v>0</v>
      </c>
      <c r="V35" s="64">
        <v>0</v>
      </c>
      <c r="W35" s="64">
        <v>1</v>
      </c>
      <c r="X35" s="65">
        <v>0</v>
      </c>
      <c r="Y35" s="65">
        <v>0</v>
      </c>
      <c r="Z35" s="65">
        <v>0</v>
      </c>
      <c r="AA35" s="65">
        <v>0</v>
      </c>
      <c r="AB35" s="65">
        <v>0</v>
      </c>
      <c r="AC35" s="65">
        <v>10</v>
      </c>
      <c r="AD35" s="65">
        <v>6</v>
      </c>
      <c r="AE35" s="65">
        <v>8</v>
      </c>
      <c r="AF35" s="65">
        <v>5</v>
      </c>
      <c r="AG35" s="65">
        <v>3</v>
      </c>
      <c r="AH35" s="65">
        <v>10</v>
      </c>
      <c r="AI35" s="65">
        <v>14</v>
      </c>
      <c r="AJ35" s="65">
        <v>12</v>
      </c>
      <c r="AK35" s="65">
        <v>15</v>
      </c>
      <c r="AL35" s="65">
        <v>16</v>
      </c>
      <c r="AM35" s="65">
        <v>0</v>
      </c>
      <c r="AN35" s="65">
        <v>0</v>
      </c>
      <c r="AO35" s="65">
        <v>0</v>
      </c>
      <c r="AP35" s="65">
        <v>0</v>
      </c>
      <c r="AQ35" s="65">
        <v>0</v>
      </c>
      <c r="AR35" s="65">
        <v>0</v>
      </c>
      <c r="AS35" s="65">
        <v>0</v>
      </c>
      <c r="AT35" s="65">
        <v>0</v>
      </c>
      <c r="AU35" s="65">
        <v>0</v>
      </c>
      <c r="AV35" s="65">
        <v>0</v>
      </c>
      <c r="AW35" s="65">
        <v>0</v>
      </c>
      <c r="AX35" s="65">
        <v>0</v>
      </c>
      <c r="AY35" s="65">
        <v>0</v>
      </c>
      <c r="AZ35" s="65">
        <v>0</v>
      </c>
      <c r="BA35" s="65">
        <v>0</v>
      </c>
      <c r="BB35" s="65">
        <v>0</v>
      </c>
      <c r="BC35" s="65">
        <v>0</v>
      </c>
      <c r="BD35" s="65">
        <v>0</v>
      </c>
      <c r="BE35" s="65">
        <v>0</v>
      </c>
      <c r="BF35" s="65">
        <v>0</v>
      </c>
    </row>
    <row r="36" spans="1:58">
      <c r="A36" s="1">
        <v>34</v>
      </c>
      <c r="B36" s="1" t="s">
        <v>28</v>
      </c>
      <c r="C36" s="1" t="s">
        <v>19</v>
      </c>
      <c r="D36" s="64">
        <v>5</v>
      </c>
      <c r="E36" s="64">
        <v>24</v>
      </c>
      <c r="F36" s="64">
        <v>0</v>
      </c>
      <c r="G36" s="64">
        <v>0</v>
      </c>
      <c r="H36" s="64">
        <v>19</v>
      </c>
      <c r="I36" s="64">
        <v>0</v>
      </c>
      <c r="J36" s="64">
        <v>0</v>
      </c>
      <c r="K36" s="91">
        <v>22</v>
      </c>
      <c r="L36" s="91">
        <v>22</v>
      </c>
      <c r="M36" s="64">
        <v>22</v>
      </c>
      <c r="N36" s="64">
        <v>0</v>
      </c>
      <c r="O36" s="64">
        <v>0</v>
      </c>
      <c r="P36" s="91">
        <v>0</v>
      </c>
      <c r="Q36" s="91">
        <v>2</v>
      </c>
      <c r="R36" s="64">
        <v>2</v>
      </c>
      <c r="S36" s="64">
        <v>0</v>
      </c>
      <c r="T36" s="64">
        <v>0</v>
      </c>
      <c r="U36" s="64">
        <v>0</v>
      </c>
      <c r="V36" s="64">
        <v>5</v>
      </c>
      <c r="W36" s="64">
        <v>0</v>
      </c>
      <c r="X36" s="65">
        <v>0</v>
      </c>
      <c r="Y36" s="65">
        <v>0</v>
      </c>
      <c r="Z36" s="65">
        <v>0</v>
      </c>
      <c r="AA36" s="65">
        <v>0</v>
      </c>
      <c r="AB36" s="65">
        <v>0</v>
      </c>
      <c r="AC36" s="65">
        <v>0</v>
      </c>
      <c r="AD36" s="65">
        <v>0</v>
      </c>
      <c r="AE36" s="92">
        <v>0</v>
      </c>
      <c r="AF36" s="92">
        <v>2</v>
      </c>
      <c r="AG36" s="65">
        <v>2</v>
      </c>
      <c r="AH36" s="65">
        <v>0</v>
      </c>
      <c r="AI36" s="65">
        <v>0</v>
      </c>
      <c r="AJ36" s="92">
        <v>22</v>
      </c>
      <c r="AK36" s="92">
        <v>3</v>
      </c>
      <c r="AL36" s="65">
        <v>3</v>
      </c>
      <c r="AM36" s="65">
        <v>0</v>
      </c>
      <c r="AN36" s="65">
        <v>0</v>
      </c>
      <c r="AO36" s="92">
        <v>0</v>
      </c>
      <c r="AP36" s="92">
        <v>19</v>
      </c>
      <c r="AQ36" s="65">
        <v>19</v>
      </c>
      <c r="AR36" s="65">
        <v>0</v>
      </c>
      <c r="AS36" s="65">
        <v>0</v>
      </c>
      <c r="AT36" s="92">
        <v>5</v>
      </c>
      <c r="AU36" s="92">
        <v>15</v>
      </c>
      <c r="AV36" s="65">
        <v>21</v>
      </c>
      <c r="AW36" s="65">
        <v>0</v>
      </c>
      <c r="AX36" s="65">
        <v>0</v>
      </c>
      <c r="AY36" s="92">
        <v>9</v>
      </c>
      <c r="AZ36" s="92">
        <v>4</v>
      </c>
      <c r="BA36" s="65">
        <v>2</v>
      </c>
      <c r="BB36" s="65">
        <v>8</v>
      </c>
      <c r="BC36" s="65">
        <v>3</v>
      </c>
      <c r="BD36" s="65"/>
      <c r="BE36" s="65"/>
      <c r="BF36" s="65">
        <v>1</v>
      </c>
    </row>
    <row r="37" spans="1:58">
      <c r="A37" s="1">
        <v>35</v>
      </c>
      <c r="B37" s="1" t="s">
        <v>28</v>
      </c>
      <c r="C37" s="1" t="s">
        <v>19</v>
      </c>
      <c r="D37" s="64">
        <v>2</v>
      </c>
      <c r="E37" s="64">
        <v>5</v>
      </c>
      <c r="F37" s="64">
        <v>0</v>
      </c>
      <c r="G37" s="64">
        <v>1</v>
      </c>
      <c r="H37" s="64">
        <v>2</v>
      </c>
      <c r="I37" s="64">
        <v>6</v>
      </c>
      <c r="J37" s="64">
        <v>7</v>
      </c>
      <c r="K37" s="64">
        <v>7</v>
      </c>
      <c r="L37" s="64">
        <v>4</v>
      </c>
      <c r="M37" s="64">
        <v>5</v>
      </c>
      <c r="N37" s="64">
        <v>0</v>
      </c>
      <c r="O37" s="64">
        <v>0</v>
      </c>
      <c r="P37" s="64">
        <v>0</v>
      </c>
      <c r="Q37" s="64">
        <v>0</v>
      </c>
      <c r="R37" s="64">
        <v>1</v>
      </c>
      <c r="S37" s="64">
        <v>0</v>
      </c>
      <c r="T37" s="64">
        <v>0</v>
      </c>
      <c r="U37" s="64">
        <v>0</v>
      </c>
      <c r="V37" s="64">
        <v>3</v>
      </c>
      <c r="W37" s="64">
        <v>0</v>
      </c>
      <c r="X37" s="65">
        <v>0</v>
      </c>
      <c r="Y37" s="65">
        <v>0</v>
      </c>
      <c r="Z37" s="65">
        <v>0</v>
      </c>
      <c r="AA37" s="65">
        <v>0</v>
      </c>
      <c r="AB37" s="65">
        <v>0</v>
      </c>
      <c r="AC37" s="65">
        <v>0</v>
      </c>
      <c r="AD37" s="65">
        <v>0</v>
      </c>
      <c r="AE37" s="65">
        <v>0</v>
      </c>
      <c r="AF37" s="65">
        <v>0</v>
      </c>
      <c r="AG37" s="65">
        <v>0</v>
      </c>
      <c r="AH37" s="65">
        <v>6</v>
      </c>
      <c r="AI37" s="65">
        <v>7</v>
      </c>
      <c r="AJ37" s="65">
        <v>6</v>
      </c>
      <c r="AK37" s="65">
        <v>4</v>
      </c>
      <c r="AL37" s="65">
        <v>2</v>
      </c>
      <c r="AM37" s="65">
        <v>0</v>
      </c>
      <c r="AN37" s="65">
        <v>0</v>
      </c>
      <c r="AO37" s="65">
        <v>1</v>
      </c>
      <c r="AP37" s="65">
        <v>0</v>
      </c>
      <c r="AQ37" s="65">
        <v>3</v>
      </c>
      <c r="AR37" s="65">
        <v>0</v>
      </c>
      <c r="AS37" s="65">
        <v>1</v>
      </c>
      <c r="AT37" s="65">
        <v>1</v>
      </c>
      <c r="AU37" s="65">
        <v>0</v>
      </c>
      <c r="AV37" s="65">
        <v>3</v>
      </c>
      <c r="AW37" s="65">
        <v>0</v>
      </c>
      <c r="AX37" s="65">
        <v>6</v>
      </c>
      <c r="AY37" s="65">
        <v>5</v>
      </c>
      <c r="AZ37" s="65">
        <v>4</v>
      </c>
      <c r="BA37" s="65">
        <v>2</v>
      </c>
      <c r="BB37" s="65">
        <v>0</v>
      </c>
      <c r="BC37" s="65">
        <v>0</v>
      </c>
      <c r="BD37" s="65">
        <v>1</v>
      </c>
      <c r="BE37" s="65">
        <v>0</v>
      </c>
      <c r="BF37" s="65">
        <v>0</v>
      </c>
    </row>
    <row r="38" spans="1:58">
      <c r="A38" s="1">
        <v>36</v>
      </c>
      <c r="B38" s="1" t="s">
        <v>28</v>
      </c>
      <c r="C38" s="1" t="s">
        <v>19</v>
      </c>
      <c r="D38" s="69">
        <v>9</v>
      </c>
      <c r="E38" s="69">
        <v>11</v>
      </c>
      <c r="F38" s="69">
        <v>10</v>
      </c>
      <c r="G38" s="69">
        <v>10</v>
      </c>
      <c r="H38" s="69">
        <v>10</v>
      </c>
      <c r="I38" s="64">
        <v>12</v>
      </c>
      <c r="J38" s="64">
        <v>13</v>
      </c>
      <c r="K38" s="64">
        <v>13</v>
      </c>
      <c r="L38" s="64">
        <v>19</v>
      </c>
      <c r="M38" s="64">
        <v>19</v>
      </c>
      <c r="N38" s="64">
        <v>0</v>
      </c>
      <c r="O38" s="64">
        <v>1</v>
      </c>
      <c r="P38" s="64">
        <v>0</v>
      </c>
      <c r="Q38" s="64">
        <v>15</v>
      </c>
      <c r="R38" s="64">
        <v>0</v>
      </c>
      <c r="S38" s="64">
        <v>1</v>
      </c>
      <c r="T38" s="64"/>
      <c r="U38" s="64">
        <v>0</v>
      </c>
      <c r="V38" s="64">
        <v>1</v>
      </c>
      <c r="W38" s="64">
        <v>0</v>
      </c>
      <c r="X38" s="65">
        <v>0</v>
      </c>
      <c r="Y38" s="65">
        <v>0</v>
      </c>
      <c r="Z38" s="65">
        <v>0</v>
      </c>
      <c r="AA38" s="65">
        <v>0</v>
      </c>
      <c r="AB38" s="65">
        <v>0</v>
      </c>
      <c r="AC38" s="65">
        <v>4</v>
      </c>
      <c r="AD38" s="65">
        <v>1</v>
      </c>
      <c r="AE38" s="65">
        <v>1</v>
      </c>
      <c r="AF38" s="65">
        <v>0</v>
      </c>
      <c r="AG38" s="65">
        <v>1</v>
      </c>
      <c r="AH38" s="65">
        <v>6</v>
      </c>
      <c r="AI38" s="65">
        <v>7</v>
      </c>
      <c r="AJ38" s="65">
        <v>7</v>
      </c>
      <c r="AK38" s="65">
        <v>14</v>
      </c>
      <c r="AL38" s="65">
        <v>11</v>
      </c>
      <c r="AM38" s="65">
        <v>2</v>
      </c>
      <c r="AN38" s="65">
        <v>5</v>
      </c>
      <c r="AO38" s="65">
        <v>4</v>
      </c>
      <c r="AP38" s="65">
        <v>5</v>
      </c>
      <c r="AQ38" s="65">
        <v>7</v>
      </c>
      <c r="AR38" s="65">
        <v>0</v>
      </c>
      <c r="AS38" s="65">
        <v>3</v>
      </c>
      <c r="AT38" s="65">
        <v>2</v>
      </c>
      <c r="AU38" s="65">
        <v>2</v>
      </c>
      <c r="AV38" s="65">
        <v>3</v>
      </c>
      <c r="AW38" s="65">
        <v>0</v>
      </c>
      <c r="AX38" s="65">
        <v>1</v>
      </c>
      <c r="AY38" s="65">
        <v>3</v>
      </c>
      <c r="AZ38" s="65">
        <v>3</v>
      </c>
      <c r="BA38" s="65">
        <v>1</v>
      </c>
      <c r="BB38" s="65">
        <v>0</v>
      </c>
      <c r="BC38" s="65">
        <v>1</v>
      </c>
      <c r="BD38" s="65">
        <v>3</v>
      </c>
      <c r="BE38" s="65">
        <v>1</v>
      </c>
      <c r="BF38" s="65">
        <v>2</v>
      </c>
    </row>
    <row r="39" spans="1:58">
      <c r="A39" s="1">
        <v>37</v>
      </c>
      <c r="B39" s="1" t="s">
        <v>28</v>
      </c>
      <c r="C39" s="1" t="s">
        <v>19</v>
      </c>
      <c r="D39" s="69">
        <v>6</v>
      </c>
      <c r="E39" s="69">
        <v>8</v>
      </c>
      <c r="F39" s="69">
        <v>11</v>
      </c>
      <c r="G39" s="69">
        <v>12</v>
      </c>
      <c r="H39" s="69">
        <v>3</v>
      </c>
      <c r="I39" s="64">
        <v>20</v>
      </c>
      <c r="J39" s="64">
        <v>20</v>
      </c>
      <c r="K39" s="64">
        <v>20</v>
      </c>
      <c r="L39" s="64">
        <v>20</v>
      </c>
      <c r="M39" s="64">
        <v>21</v>
      </c>
      <c r="N39" s="64">
        <v>1</v>
      </c>
      <c r="O39" s="64">
        <v>0</v>
      </c>
      <c r="P39" s="64">
        <v>0</v>
      </c>
      <c r="Q39" s="64">
        <v>0</v>
      </c>
      <c r="R39" s="64">
        <v>3</v>
      </c>
      <c r="S39" s="64">
        <v>1</v>
      </c>
      <c r="T39" s="64">
        <v>0</v>
      </c>
      <c r="U39" s="64">
        <v>0</v>
      </c>
      <c r="V39" s="64">
        <v>0</v>
      </c>
      <c r="W39" s="64">
        <v>2</v>
      </c>
      <c r="X39" s="65">
        <v>0</v>
      </c>
      <c r="Y39" s="65">
        <v>0</v>
      </c>
      <c r="Z39" s="65">
        <v>2</v>
      </c>
      <c r="AA39" s="65">
        <v>2</v>
      </c>
      <c r="AB39" s="65">
        <v>0</v>
      </c>
      <c r="AC39" s="65">
        <v>2</v>
      </c>
      <c r="AD39" s="65">
        <v>2</v>
      </c>
      <c r="AE39" s="65">
        <v>2</v>
      </c>
      <c r="AF39" s="65">
        <v>2</v>
      </c>
      <c r="AG39" s="65">
        <v>0</v>
      </c>
      <c r="AH39" s="65">
        <v>12</v>
      </c>
      <c r="AI39" s="65">
        <v>11</v>
      </c>
      <c r="AJ39" s="65">
        <v>8</v>
      </c>
      <c r="AK39" s="65">
        <v>9</v>
      </c>
      <c r="AL39" s="65">
        <v>6</v>
      </c>
      <c r="AM39" s="65">
        <v>6</v>
      </c>
      <c r="AN39" s="65">
        <v>8</v>
      </c>
      <c r="AO39" s="65">
        <v>9</v>
      </c>
      <c r="AP39" s="65">
        <v>8</v>
      </c>
      <c r="AQ39" s="65">
        <v>13</v>
      </c>
      <c r="AR39" s="65">
        <v>0</v>
      </c>
      <c r="AS39" s="65">
        <v>7</v>
      </c>
      <c r="AT39" s="65">
        <v>9</v>
      </c>
      <c r="AU39" s="65">
        <v>10</v>
      </c>
      <c r="AV39" s="65">
        <v>11</v>
      </c>
      <c r="AW39" s="65">
        <v>0</v>
      </c>
      <c r="AX39" s="65">
        <v>12</v>
      </c>
      <c r="AY39" s="65">
        <v>8</v>
      </c>
      <c r="AZ39" s="65">
        <v>8</v>
      </c>
      <c r="BA39" s="65">
        <v>10</v>
      </c>
      <c r="BB39" s="65">
        <v>0</v>
      </c>
      <c r="BC39" s="65">
        <v>1</v>
      </c>
      <c r="BD39" s="65">
        <v>3</v>
      </c>
      <c r="BE39" s="65">
        <v>2</v>
      </c>
      <c r="BF39" s="65">
        <v>0</v>
      </c>
    </row>
    <row r="40" spans="1:58">
      <c r="A40" s="1">
        <v>38</v>
      </c>
      <c r="B40" s="1" t="s">
        <v>28</v>
      </c>
      <c r="C40" s="1" t="s">
        <v>17</v>
      </c>
      <c r="D40" s="64"/>
      <c r="E40" s="64"/>
      <c r="F40" s="64"/>
      <c r="G40" s="64"/>
      <c r="H40" s="64"/>
      <c r="I40" s="80">
        <v>1</v>
      </c>
      <c r="J40" s="80">
        <v>4</v>
      </c>
      <c r="K40" s="70">
        <v>0</v>
      </c>
      <c r="L40" s="80">
        <v>0</v>
      </c>
      <c r="M40" s="80">
        <v>0</v>
      </c>
      <c r="N40" s="80">
        <v>1</v>
      </c>
      <c r="O40" s="80">
        <v>4</v>
      </c>
      <c r="P40" s="70">
        <v>0</v>
      </c>
      <c r="Q40" s="80">
        <v>0</v>
      </c>
      <c r="R40" s="80">
        <v>0</v>
      </c>
      <c r="S40" s="80">
        <v>0</v>
      </c>
      <c r="T40" s="80">
        <v>0</v>
      </c>
      <c r="U40" s="70">
        <v>0</v>
      </c>
      <c r="V40" s="80">
        <v>2</v>
      </c>
      <c r="W40" s="80">
        <v>0</v>
      </c>
      <c r="X40" s="68">
        <v>0</v>
      </c>
      <c r="Y40" s="68">
        <v>0</v>
      </c>
      <c r="Z40" s="81">
        <v>0</v>
      </c>
      <c r="AA40" s="68">
        <v>0</v>
      </c>
      <c r="AB40" s="68">
        <v>0</v>
      </c>
      <c r="AC40" s="68">
        <v>2</v>
      </c>
      <c r="AD40" s="68">
        <v>2</v>
      </c>
      <c r="AE40" s="81">
        <v>5</v>
      </c>
      <c r="AF40" s="68">
        <v>1</v>
      </c>
      <c r="AG40" s="68">
        <v>1</v>
      </c>
      <c r="AH40" s="68">
        <v>3</v>
      </c>
      <c r="AI40" s="68">
        <v>3</v>
      </c>
      <c r="AJ40" s="81">
        <v>4</v>
      </c>
      <c r="AK40" s="68">
        <v>2</v>
      </c>
      <c r="AL40" s="68">
        <v>3</v>
      </c>
      <c r="AM40" s="68">
        <v>2</v>
      </c>
      <c r="AN40" s="68">
        <v>3</v>
      </c>
      <c r="AO40" s="81">
        <v>1</v>
      </c>
      <c r="AP40" s="68">
        <v>3</v>
      </c>
      <c r="AQ40" s="68">
        <v>2</v>
      </c>
      <c r="AR40" s="68"/>
      <c r="AS40" s="68"/>
      <c r="AT40" s="81"/>
      <c r="AU40" s="68"/>
      <c r="AV40" s="68"/>
      <c r="AW40" s="68"/>
      <c r="AX40" s="68"/>
      <c r="AY40" s="81"/>
      <c r="AZ40" s="68"/>
      <c r="BA40" s="68"/>
      <c r="BB40" s="68"/>
      <c r="BC40" s="68"/>
      <c r="BD40" s="81"/>
      <c r="BE40" s="68"/>
      <c r="BF40" s="68"/>
    </row>
    <row r="41" spans="1:58">
      <c r="A41" s="1">
        <v>39</v>
      </c>
      <c r="B41" s="1" t="s">
        <v>28</v>
      </c>
      <c r="C41" s="1" t="s">
        <v>17</v>
      </c>
      <c r="D41" s="64">
        <v>4</v>
      </c>
      <c r="E41" s="64">
        <v>21</v>
      </c>
      <c r="F41" s="64">
        <v>1</v>
      </c>
      <c r="G41" s="64">
        <v>0</v>
      </c>
      <c r="H41" s="64">
        <v>0</v>
      </c>
      <c r="I41" s="64">
        <v>14</v>
      </c>
      <c r="J41" s="64">
        <v>15</v>
      </c>
      <c r="K41" s="64">
        <v>9</v>
      </c>
      <c r="L41" s="64">
        <v>14</v>
      </c>
      <c r="M41" s="64">
        <v>14</v>
      </c>
      <c r="N41" s="64">
        <v>0</v>
      </c>
      <c r="O41" s="64">
        <v>1</v>
      </c>
      <c r="P41" s="64">
        <v>5</v>
      </c>
      <c r="Q41" s="64">
        <v>9</v>
      </c>
      <c r="R41" s="64">
        <v>4</v>
      </c>
      <c r="S41" s="64">
        <v>0</v>
      </c>
      <c r="T41" s="64">
        <v>0</v>
      </c>
      <c r="U41" s="64">
        <v>11</v>
      </c>
      <c r="V41" s="64">
        <v>8</v>
      </c>
      <c r="W41" s="64">
        <v>4</v>
      </c>
      <c r="X41" s="65">
        <v>0</v>
      </c>
      <c r="Y41" s="65">
        <v>2</v>
      </c>
      <c r="Z41" s="65">
        <v>1</v>
      </c>
      <c r="AA41" s="65">
        <v>2</v>
      </c>
      <c r="AB41" s="65">
        <v>3</v>
      </c>
      <c r="AC41" s="65">
        <v>4</v>
      </c>
      <c r="AD41" s="65">
        <v>1</v>
      </c>
      <c r="AE41" s="65">
        <v>3</v>
      </c>
      <c r="AF41" s="65">
        <v>1</v>
      </c>
      <c r="AG41" s="65">
        <v>1</v>
      </c>
      <c r="AH41" s="65">
        <v>4</v>
      </c>
      <c r="AI41" s="65">
        <v>2</v>
      </c>
      <c r="AJ41" s="65">
        <v>1</v>
      </c>
      <c r="AK41" s="65">
        <v>1</v>
      </c>
      <c r="AL41" s="65">
        <v>0</v>
      </c>
      <c r="AM41" s="65">
        <v>6</v>
      </c>
      <c r="AN41" s="65">
        <v>10</v>
      </c>
      <c r="AO41" s="65">
        <v>3</v>
      </c>
      <c r="AP41" s="65">
        <v>10</v>
      </c>
      <c r="AQ41" s="65">
        <v>9</v>
      </c>
      <c r="AR41" s="65">
        <v>0</v>
      </c>
      <c r="AS41" s="65">
        <v>3</v>
      </c>
      <c r="AT41" s="65">
        <v>1</v>
      </c>
      <c r="AU41" s="65">
        <v>0</v>
      </c>
      <c r="AV41" s="65">
        <v>0</v>
      </c>
      <c r="AW41" s="65">
        <v>0</v>
      </c>
      <c r="AX41" s="65">
        <v>9</v>
      </c>
      <c r="AY41" s="65">
        <v>3</v>
      </c>
      <c r="AZ41" s="65">
        <v>4</v>
      </c>
      <c r="BA41" s="65">
        <v>10</v>
      </c>
      <c r="BB41" s="65"/>
      <c r="BC41" s="65">
        <v>2</v>
      </c>
      <c r="BD41" s="65">
        <v>0</v>
      </c>
      <c r="BE41" s="65">
        <v>0</v>
      </c>
      <c r="BF41" s="65">
        <v>0</v>
      </c>
    </row>
    <row r="42" spans="1:58">
      <c r="A42" s="1">
        <v>40</v>
      </c>
      <c r="B42" s="1" t="s">
        <v>28</v>
      </c>
      <c r="C42" s="1" t="s">
        <v>17</v>
      </c>
      <c r="D42" s="64">
        <v>9</v>
      </c>
      <c r="E42" s="64">
        <v>4</v>
      </c>
      <c r="F42" s="64">
        <v>0</v>
      </c>
      <c r="G42" s="64">
        <v>0</v>
      </c>
      <c r="H42" s="64">
        <v>0</v>
      </c>
      <c r="I42" s="80">
        <v>6</v>
      </c>
      <c r="J42" s="80">
        <v>0</v>
      </c>
      <c r="K42" s="70">
        <v>9</v>
      </c>
      <c r="L42" s="80">
        <v>8</v>
      </c>
      <c r="M42" s="80">
        <v>5</v>
      </c>
      <c r="N42" s="80">
        <v>0</v>
      </c>
      <c r="O42" s="80">
        <v>0</v>
      </c>
      <c r="P42" s="70">
        <v>8</v>
      </c>
      <c r="Q42" s="80">
        <v>7</v>
      </c>
      <c r="R42" s="80">
        <v>6</v>
      </c>
      <c r="S42" s="80">
        <v>0</v>
      </c>
      <c r="T42" s="80">
        <v>0</v>
      </c>
      <c r="U42" s="70">
        <v>5</v>
      </c>
      <c r="V42" s="80">
        <v>4</v>
      </c>
      <c r="W42" s="80">
        <v>1</v>
      </c>
      <c r="X42" s="68">
        <v>0</v>
      </c>
      <c r="Y42" s="68">
        <v>0</v>
      </c>
      <c r="Z42" s="81">
        <v>0</v>
      </c>
      <c r="AA42" s="68">
        <v>0</v>
      </c>
      <c r="AB42" s="68">
        <v>0</v>
      </c>
      <c r="AC42" s="68">
        <v>2</v>
      </c>
      <c r="AD42" s="68">
        <v>0</v>
      </c>
      <c r="AE42" s="81">
        <v>2</v>
      </c>
      <c r="AF42" s="68">
        <v>3</v>
      </c>
      <c r="AG42" s="68">
        <v>2</v>
      </c>
      <c r="AH42" s="68">
        <v>2</v>
      </c>
      <c r="AI42" s="68">
        <v>0</v>
      </c>
      <c r="AJ42" s="81">
        <v>3</v>
      </c>
      <c r="AK42" s="68">
        <v>2</v>
      </c>
      <c r="AL42" s="68">
        <v>1</v>
      </c>
      <c r="AM42" s="68">
        <v>1</v>
      </c>
      <c r="AN42" s="68">
        <v>0</v>
      </c>
      <c r="AO42" s="81">
        <v>2</v>
      </c>
      <c r="AP42" s="68">
        <v>3</v>
      </c>
      <c r="AQ42" s="68">
        <v>2</v>
      </c>
      <c r="AR42" s="68">
        <v>0</v>
      </c>
      <c r="AS42" s="68">
        <v>0</v>
      </c>
      <c r="AT42" s="81">
        <v>0</v>
      </c>
      <c r="AU42" s="68">
        <v>0</v>
      </c>
      <c r="AV42" s="68">
        <v>1</v>
      </c>
      <c r="AW42" s="68">
        <v>0</v>
      </c>
      <c r="AX42" s="68">
        <v>0</v>
      </c>
      <c r="AY42" s="81">
        <v>0</v>
      </c>
      <c r="AZ42" s="68">
        <v>0</v>
      </c>
      <c r="BA42" s="68">
        <v>4</v>
      </c>
      <c r="BB42" s="68">
        <v>0</v>
      </c>
      <c r="BC42" s="68">
        <v>0</v>
      </c>
      <c r="BD42" s="81">
        <v>0</v>
      </c>
      <c r="BE42" s="68">
        <v>0</v>
      </c>
      <c r="BF42" s="68">
        <v>0</v>
      </c>
    </row>
    <row r="43" spans="1:58">
      <c r="A43" s="1">
        <v>41</v>
      </c>
      <c r="B43" s="1" t="s">
        <v>28</v>
      </c>
      <c r="C43" s="1" t="s">
        <v>17</v>
      </c>
      <c r="D43" s="64">
        <v>8</v>
      </c>
      <c r="E43" s="64">
        <v>9</v>
      </c>
      <c r="F43" s="64">
        <v>0</v>
      </c>
      <c r="G43" s="64">
        <v>0</v>
      </c>
      <c r="H43" s="64">
        <v>0</v>
      </c>
      <c r="I43" s="80">
        <v>15</v>
      </c>
      <c r="J43" s="80">
        <v>11</v>
      </c>
      <c r="K43" s="70">
        <v>14</v>
      </c>
      <c r="L43" s="80">
        <v>7</v>
      </c>
      <c r="M43" s="80">
        <v>7</v>
      </c>
      <c r="N43" s="80">
        <v>0</v>
      </c>
      <c r="O43" s="80">
        <v>6</v>
      </c>
      <c r="P43" s="70">
        <v>5</v>
      </c>
      <c r="Q43" s="80">
        <v>10</v>
      </c>
      <c r="R43" s="80">
        <v>5</v>
      </c>
      <c r="S43" s="80">
        <v>0</v>
      </c>
      <c r="T43" s="80">
        <v>10</v>
      </c>
      <c r="U43" s="70">
        <v>5</v>
      </c>
      <c r="V43" s="80">
        <v>9</v>
      </c>
      <c r="W43" s="80">
        <v>4</v>
      </c>
      <c r="X43" s="68">
        <v>0</v>
      </c>
      <c r="Y43" s="68">
        <v>0</v>
      </c>
      <c r="Z43" s="81">
        <v>0</v>
      </c>
      <c r="AA43" s="68">
        <v>0</v>
      </c>
      <c r="AB43" s="68">
        <v>0</v>
      </c>
      <c r="AC43" s="68">
        <v>0</v>
      </c>
      <c r="AD43" s="68">
        <v>3</v>
      </c>
      <c r="AE43" s="81">
        <v>6</v>
      </c>
      <c r="AF43" s="68">
        <v>1</v>
      </c>
      <c r="AG43" s="68">
        <v>0</v>
      </c>
      <c r="AH43" s="68">
        <v>0</v>
      </c>
      <c r="AI43" s="68">
        <v>6</v>
      </c>
      <c r="AJ43" s="81">
        <v>5</v>
      </c>
      <c r="AK43" s="68">
        <v>5</v>
      </c>
      <c r="AL43" s="68">
        <v>3</v>
      </c>
      <c r="AM43" s="68">
        <v>0</v>
      </c>
      <c r="AN43" s="68">
        <v>1</v>
      </c>
      <c r="AO43" s="81">
        <v>2</v>
      </c>
      <c r="AP43" s="68">
        <v>2</v>
      </c>
      <c r="AQ43" s="68">
        <v>4</v>
      </c>
      <c r="AR43" s="68">
        <v>0</v>
      </c>
      <c r="AS43" s="68">
        <v>0</v>
      </c>
      <c r="AT43" s="81">
        <v>0</v>
      </c>
      <c r="AU43" s="68">
        <v>0</v>
      </c>
      <c r="AV43" s="68">
        <v>2</v>
      </c>
      <c r="AW43" s="68">
        <v>0</v>
      </c>
      <c r="AX43" s="68">
        <v>0</v>
      </c>
      <c r="AY43" s="81">
        <v>0</v>
      </c>
      <c r="AZ43" s="68">
        <v>0</v>
      </c>
      <c r="BA43" s="68">
        <v>5</v>
      </c>
      <c r="BB43" s="68">
        <v>0</v>
      </c>
      <c r="BC43" s="68">
        <v>0</v>
      </c>
      <c r="BD43" s="81">
        <v>0</v>
      </c>
      <c r="BE43" s="68">
        <v>0</v>
      </c>
      <c r="BF43" s="68">
        <v>0</v>
      </c>
    </row>
    <row r="44" spans="1:58">
      <c r="A44" s="1">
        <v>42</v>
      </c>
      <c r="B44" s="1" t="s">
        <v>28</v>
      </c>
      <c r="C44" s="1" t="s">
        <v>18</v>
      </c>
      <c r="D44" s="93">
        <v>1</v>
      </c>
      <c r="E44" s="93">
        <v>12</v>
      </c>
      <c r="F44" s="93"/>
      <c r="G44" s="93">
        <v>5</v>
      </c>
      <c r="H44" s="93">
        <v>5</v>
      </c>
      <c r="I44" s="80">
        <v>15</v>
      </c>
      <c r="J44" s="80">
        <v>15</v>
      </c>
      <c r="K44" s="80">
        <v>14</v>
      </c>
      <c r="L44" s="80"/>
      <c r="M44" s="80"/>
      <c r="N44" s="80">
        <v>15</v>
      </c>
      <c r="O44" s="80">
        <v>0</v>
      </c>
      <c r="P44" s="80">
        <v>0</v>
      </c>
      <c r="Q44" s="80"/>
      <c r="R44" s="80"/>
      <c r="S44" s="80">
        <v>0</v>
      </c>
      <c r="T44" s="80">
        <v>0</v>
      </c>
      <c r="U44" s="80">
        <v>1</v>
      </c>
      <c r="V44" s="80"/>
      <c r="W44" s="80"/>
      <c r="X44" s="68">
        <v>2</v>
      </c>
      <c r="Y44" s="68">
        <v>2</v>
      </c>
      <c r="Z44" s="68">
        <v>0</v>
      </c>
      <c r="AA44" s="68"/>
      <c r="AB44" s="68"/>
      <c r="AC44" s="68">
        <v>4</v>
      </c>
      <c r="AD44" s="68">
        <v>4</v>
      </c>
      <c r="AE44" s="68">
        <v>2</v>
      </c>
      <c r="AF44" s="68"/>
      <c r="AG44" s="68"/>
      <c r="AH44" s="68">
        <v>8</v>
      </c>
      <c r="AI44" s="68">
        <v>8</v>
      </c>
      <c r="AJ44" s="68">
        <v>5</v>
      </c>
      <c r="AK44" s="68"/>
      <c r="AL44" s="68"/>
      <c r="AM44" s="68">
        <v>6</v>
      </c>
      <c r="AN44" s="68">
        <v>6</v>
      </c>
      <c r="AO44" s="68">
        <v>6</v>
      </c>
      <c r="AP44" s="68"/>
      <c r="AQ44" s="68"/>
      <c r="AR44" s="68">
        <v>0</v>
      </c>
      <c r="AS44" s="68">
        <v>4</v>
      </c>
      <c r="AT44" s="68"/>
      <c r="AU44" s="68"/>
      <c r="AV44" s="68"/>
      <c r="AW44" s="68">
        <v>0</v>
      </c>
      <c r="AX44" s="68">
        <v>8</v>
      </c>
      <c r="AY44" s="68"/>
      <c r="AZ44" s="68"/>
      <c r="BA44" s="68"/>
      <c r="BB44" s="68">
        <v>0</v>
      </c>
      <c r="BC44" s="68">
        <v>3</v>
      </c>
      <c r="BD44" s="68"/>
      <c r="BE44" s="68"/>
      <c r="BF44" s="68"/>
    </row>
    <row r="45" spans="1:58">
      <c r="A45" s="1">
        <v>43</v>
      </c>
      <c r="B45" s="1" t="s">
        <v>28</v>
      </c>
      <c r="C45" s="1" t="s">
        <v>18</v>
      </c>
      <c r="D45" s="64">
        <v>0</v>
      </c>
      <c r="E45" s="64">
        <v>8</v>
      </c>
      <c r="F45" s="64">
        <v>0</v>
      </c>
      <c r="G45" s="64">
        <v>6</v>
      </c>
      <c r="H45" s="64">
        <v>5</v>
      </c>
      <c r="I45" s="80">
        <v>0</v>
      </c>
      <c r="J45" s="80">
        <v>14</v>
      </c>
      <c r="K45" s="80">
        <v>13</v>
      </c>
      <c r="L45" s="80"/>
      <c r="M45" s="80"/>
      <c r="N45" s="80">
        <v>0</v>
      </c>
      <c r="O45" s="80">
        <v>14</v>
      </c>
      <c r="P45" s="80">
        <v>0</v>
      </c>
      <c r="Q45" s="80"/>
      <c r="R45" s="80"/>
      <c r="S45" s="80">
        <v>0</v>
      </c>
      <c r="T45" s="80">
        <v>0</v>
      </c>
      <c r="U45" s="80">
        <v>1</v>
      </c>
      <c r="V45" s="80"/>
      <c r="W45" s="80"/>
      <c r="X45" s="68">
        <v>0</v>
      </c>
      <c r="Y45" s="68">
        <v>1</v>
      </c>
      <c r="Z45" s="68">
        <v>2</v>
      </c>
      <c r="AA45" s="68"/>
      <c r="AB45" s="68"/>
      <c r="AC45" s="68">
        <v>0</v>
      </c>
      <c r="AD45" s="68">
        <v>1</v>
      </c>
      <c r="AE45" s="68">
        <v>1</v>
      </c>
      <c r="AF45" s="68"/>
      <c r="AG45" s="68"/>
      <c r="AH45" s="68">
        <v>0</v>
      </c>
      <c r="AI45" s="68">
        <v>0</v>
      </c>
      <c r="AJ45" s="68">
        <v>0</v>
      </c>
      <c r="AK45" s="68"/>
      <c r="AL45" s="68"/>
      <c r="AM45" s="68">
        <v>0</v>
      </c>
      <c r="AN45" s="68">
        <v>6</v>
      </c>
      <c r="AO45" s="68">
        <v>7</v>
      </c>
      <c r="AP45" s="68"/>
      <c r="AQ45" s="68"/>
      <c r="AR45" s="68">
        <v>0</v>
      </c>
      <c r="AS45" s="68">
        <v>6</v>
      </c>
      <c r="AT45" s="68">
        <v>2</v>
      </c>
      <c r="AU45" s="68"/>
      <c r="AV45" s="68"/>
      <c r="AW45" s="68">
        <v>0</v>
      </c>
      <c r="AX45" s="68">
        <v>5</v>
      </c>
      <c r="AY45" s="68">
        <v>8</v>
      </c>
      <c r="AZ45" s="68"/>
      <c r="BA45" s="68"/>
      <c r="BB45" s="68">
        <v>0</v>
      </c>
      <c r="BC45" s="68">
        <v>0</v>
      </c>
      <c r="BD45" s="68">
        <v>0</v>
      </c>
      <c r="BE45" s="68"/>
      <c r="BF45" s="68"/>
    </row>
    <row r="46" spans="1:58">
      <c r="A46" s="1">
        <v>44</v>
      </c>
      <c r="B46" s="1" t="s">
        <v>28</v>
      </c>
      <c r="C46" s="1" t="s">
        <v>18</v>
      </c>
      <c r="D46" s="64">
        <v>38</v>
      </c>
      <c r="E46" s="64">
        <v>13</v>
      </c>
      <c r="F46" s="64">
        <v>0</v>
      </c>
      <c r="G46" s="64">
        <v>12</v>
      </c>
      <c r="H46" s="64">
        <v>5</v>
      </c>
      <c r="I46" s="64">
        <v>38</v>
      </c>
      <c r="J46" s="64">
        <v>46</v>
      </c>
      <c r="K46" s="64">
        <v>55</v>
      </c>
      <c r="L46" s="64">
        <v>28</v>
      </c>
      <c r="M46" s="64">
        <v>45</v>
      </c>
      <c r="N46" s="80">
        <v>38</v>
      </c>
      <c r="O46" s="80">
        <v>10</v>
      </c>
      <c r="P46" s="80">
        <v>21</v>
      </c>
      <c r="Q46" s="80">
        <v>31</v>
      </c>
      <c r="R46" s="80">
        <v>14</v>
      </c>
      <c r="S46" s="80">
        <v>2</v>
      </c>
      <c r="T46" s="80">
        <v>1</v>
      </c>
      <c r="U46" s="80">
        <v>10</v>
      </c>
      <c r="V46" s="80">
        <v>0</v>
      </c>
      <c r="W46" s="80">
        <v>5</v>
      </c>
      <c r="X46" s="68">
        <v>2</v>
      </c>
      <c r="Y46" s="68">
        <v>10</v>
      </c>
      <c r="Z46" s="68">
        <v>13</v>
      </c>
      <c r="AA46" s="68">
        <v>2</v>
      </c>
      <c r="AB46" s="68">
        <v>4</v>
      </c>
      <c r="AC46" s="68">
        <v>5</v>
      </c>
      <c r="AD46" s="68">
        <v>11</v>
      </c>
      <c r="AE46" s="68">
        <v>6</v>
      </c>
      <c r="AF46" s="68">
        <v>7</v>
      </c>
      <c r="AG46" s="68">
        <v>0</v>
      </c>
      <c r="AH46" s="68">
        <v>24</v>
      </c>
      <c r="AI46" s="68">
        <v>21</v>
      </c>
      <c r="AJ46" s="68">
        <v>26</v>
      </c>
      <c r="AK46" s="68">
        <v>17</v>
      </c>
      <c r="AL46" s="68">
        <v>5</v>
      </c>
      <c r="AM46" s="68">
        <v>26</v>
      </c>
      <c r="AN46" s="68">
        <v>15</v>
      </c>
      <c r="AO46" s="68">
        <v>29</v>
      </c>
      <c r="AP46" s="68">
        <v>2</v>
      </c>
      <c r="AQ46" s="68">
        <v>8</v>
      </c>
      <c r="AR46" s="68">
        <v>18</v>
      </c>
      <c r="AS46" s="68">
        <v>15</v>
      </c>
      <c r="AT46" s="68">
        <v>22</v>
      </c>
      <c r="AU46" s="68">
        <v>28</v>
      </c>
      <c r="AV46" s="68">
        <v>17</v>
      </c>
      <c r="AW46" s="68">
        <v>9</v>
      </c>
      <c r="AX46" s="68">
        <v>5</v>
      </c>
      <c r="AY46" s="68">
        <v>5</v>
      </c>
      <c r="AZ46" s="68">
        <v>0</v>
      </c>
      <c r="BA46" s="68">
        <v>13</v>
      </c>
      <c r="BB46" s="68">
        <v>1</v>
      </c>
      <c r="BC46" s="68">
        <v>7</v>
      </c>
      <c r="BD46" s="68">
        <v>2</v>
      </c>
      <c r="BE46" s="68">
        <v>0</v>
      </c>
      <c r="BF46" s="68">
        <v>6</v>
      </c>
    </row>
    <row r="47" spans="1:58">
      <c r="A47" s="1">
        <v>45</v>
      </c>
      <c r="B47" s="1" t="s">
        <v>28</v>
      </c>
      <c r="C47" s="1" t="s">
        <v>18</v>
      </c>
      <c r="D47" s="64">
        <v>10</v>
      </c>
      <c r="E47" s="64">
        <v>0</v>
      </c>
      <c r="F47" s="64">
        <v>4</v>
      </c>
      <c r="G47" s="64">
        <v>13</v>
      </c>
      <c r="H47" s="64">
        <v>1</v>
      </c>
      <c r="I47" s="80">
        <v>27</v>
      </c>
      <c r="J47" s="80">
        <v>27</v>
      </c>
      <c r="K47" s="80">
        <v>23</v>
      </c>
      <c r="L47" s="80">
        <v>15</v>
      </c>
      <c r="M47" s="80">
        <v>15</v>
      </c>
      <c r="N47" s="80">
        <v>27</v>
      </c>
      <c r="O47" s="80">
        <v>0</v>
      </c>
      <c r="P47" s="80">
        <v>0</v>
      </c>
      <c r="Q47" s="80">
        <v>4</v>
      </c>
      <c r="R47" s="80">
        <v>0</v>
      </c>
      <c r="S47" s="80">
        <v>0</v>
      </c>
      <c r="T47" s="80">
        <v>0</v>
      </c>
      <c r="U47" s="80">
        <v>9</v>
      </c>
      <c r="V47" s="80">
        <v>7</v>
      </c>
      <c r="W47" s="80">
        <v>2</v>
      </c>
      <c r="X47" s="68">
        <v>0</v>
      </c>
      <c r="Y47" s="68">
        <v>0</v>
      </c>
      <c r="Z47" s="68">
        <v>11</v>
      </c>
      <c r="AA47" s="68">
        <v>0</v>
      </c>
      <c r="AB47" s="68">
        <v>0</v>
      </c>
      <c r="AC47" s="68">
        <v>0</v>
      </c>
      <c r="AD47" s="68">
        <v>0</v>
      </c>
      <c r="AE47" s="68">
        <v>0</v>
      </c>
      <c r="AF47" s="68">
        <v>0</v>
      </c>
      <c r="AG47" s="68">
        <v>0</v>
      </c>
      <c r="AH47" s="68">
        <v>27</v>
      </c>
      <c r="AI47" s="68">
        <v>27</v>
      </c>
      <c r="AJ47" s="68">
        <v>0</v>
      </c>
      <c r="AK47" s="68">
        <v>0</v>
      </c>
      <c r="AL47" s="68">
        <v>1</v>
      </c>
      <c r="AM47" s="68">
        <v>0</v>
      </c>
      <c r="AN47" s="68">
        <v>0</v>
      </c>
      <c r="AO47" s="68">
        <v>0</v>
      </c>
      <c r="AP47" s="68">
        <v>0</v>
      </c>
      <c r="AQ47" s="68">
        <v>14</v>
      </c>
      <c r="AR47" s="68">
        <v>0</v>
      </c>
      <c r="AS47" s="68">
        <v>12</v>
      </c>
      <c r="AT47" s="68">
        <v>7</v>
      </c>
      <c r="AU47" s="68">
        <v>4</v>
      </c>
      <c r="AV47" s="68">
        <v>9</v>
      </c>
      <c r="AW47" s="68">
        <v>0</v>
      </c>
      <c r="AX47" s="68">
        <v>10</v>
      </c>
      <c r="AY47" s="68">
        <v>6</v>
      </c>
      <c r="AZ47" s="68">
        <v>6</v>
      </c>
      <c r="BA47" s="68">
        <v>4</v>
      </c>
      <c r="BB47" s="68">
        <v>0</v>
      </c>
      <c r="BC47" s="68">
        <v>5</v>
      </c>
      <c r="BD47" s="68">
        <v>14</v>
      </c>
      <c r="BE47" s="68">
        <v>5</v>
      </c>
      <c r="BF47" s="68">
        <v>2</v>
      </c>
    </row>
    <row r="48" spans="1:58">
      <c r="A48" s="1">
        <v>46</v>
      </c>
      <c r="B48" s="1" t="s">
        <v>30</v>
      </c>
      <c r="C48" s="1" t="s">
        <v>19</v>
      </c>
      <c r="D48" s="64">
        <v>0</v>
      </c>
      <c r="E48" s="64">
        <v>0</v>
      </c>
      <c r="F48" s="64">
        <v>0</v>
      </c>
      <c r="G48" s="64">
        <v>0</v>
      </c>
      <c r="H48" s="64">
        <v>0</v>
      </c>
      <c r="I48" s="94">
        <v>15</v>
      </c>
      <c r="J48" s="94">
        <v>14</v>
      </c>
      <c r="K48" s="94">
        <v>14</v>
      </c>
      <c r="L48" s="94">
        <v>13</v>
      </c>
      <c r="M48" s="94">
        <v>13</v>
      </c>
      <c r="N48" s="94">
        <v>15</v>
      </c>
      <c r="O48" s="94">
        <v>0</v>
      </c>
      <c r="P48" s="94">
        <v>0</v>
      </c>
      <c r="Q48" s="94">
        <v>0</v>
      </c>
      <c r="R48" s="94">
        <v>0</v>
      </c>
      <c r="S48" s="94">
        <v>0</v>
      </c>
      <c r="T48" s="94">
        <v>1</v>
      </c>
      <c r="U48" s="94">
        <v>0</v>
      </c>
      <c r="V48" s="94">
        <v>1</v>
      </c>
      <c r="W48" s="94">
        <v>0</v>
      </c>
      <c r="X48" s="66">
        <v>2</v>
      </c>
      <c r="Y48" s="66">
        <v>3</v>
      </c>
      <c r="Z48" s="66">
        <v>2</v>
      </c>
      <c r="AA48" s="66">
        <v>1</v>
      </c>
      <c r="AB48" s="66">
        <v>1</v>
      </c>
      <c r="AC48" s="66">
        <v>1</v>
      </c>
      <c r="AD48" s="66">
        <v>2</v>
      </c>
      <c r="AE48" s="66">
        <v>3</v>
      </c>
      <c r="AF48" s="66">
        <v>3</v>
      </c>
      <c r="AG48" s="66">
        <v>3</v>
      </c>
      <c r="AH48" s="66">
        <v>8</v>
      </c>
      <c r="AI48" s="66">
        <v>6</v>
      </c>
      <c r="AJ48" s="66">
        <v>6</v>
      </c>
      <c r="AK48" s="66">
        <v>3</v>
      </c>
      <c r="AL48" s="66">
        <v>3</v>
      </c>
      <c r="AM48" s="66">
        <v>5</v>
      </c>
      <c r="AN48" s="66">
        <v>4</v>
      </c>
      <c r="AO48" s="66">
        <v>3</v>
      </c>
      <c r="AP48" s="66">
        <v>6</v>
      </c>
      <c r="AQ48" s="66">
        <v>6</v>
      </c>
      <c r="AR48" s="66">
        <v>0</v>
      </c>
      <c r="AS48" s="66">
        <v>1</v>
      </c>
      <c r="AT48" s="66">
        <v>2</v>
      </c>
      <c r="AU48" s="66">
        <v>5</v>
      </c>
      <c r="AV48" s="66">
        <v>0</v>
      </c>
      <c r="AW48" s="66">
        <v>0</v>
      </c>
      <c r="AX48" s="66">
        <v>9</v>
      </c>
      <c r="AY48" s="66">
        <v>11</v>
      </c>
      <c r="AZ48" s="66">
        <v>5</v>
      </c>
      <c r="BA48" s="66">
        <v>13</v>
      </c>
      <c r="BB48" s="66">
        <v>0</v>
      </c>
      <c r="BC48" s="66">
        <v>4</v>
      </c>
      <c r="BD48" s="66">
        <v>2</v>
      </c>
      <c r="BE48" s="66">
        <v>3</v>
      </c>
      <c r="BF48" s="66">
        <v>0</v>
      </c>
    </row>
    <row r="49" spans="1:58">
      <c r="A49" s="1">
        <v>47</v>
      </c>
      <c r="B49" s="1" t="s">
        <v>30</v>
      </c>
      <c r="C49" s="1" t="s">
        <v>17</v>
      </c>
      <c r="D49" s="64">
        <v>22</v>
      </c>
      <c r="E49" s="64">
        <v>0</v>
      </c>
      <c r="F49" s="64">
        <v>0</v>
      </c>
      <c r="G49" s="64">
        <v>2</v>
      </c>
      <c r="H49" s="64">
        <v>3</v>
      </c>
      <c r="I49" s="82">
        <v>13</v>
      </c>
      <c r="J49" s="82">
        <v>16</v>
      </c>
      <c r="K49" s="82">
        <v>15</v>
      </c>
      <c r="L49" s="82">
        <v>21</v>
      </c>
      <c r="M49" s="82">
        <v>22</v>
      </c>
      <c r="N49" s="82">
        <v>13</v>
      </c>
      <c r="O49" s="82">
        <v>6</v>
      </c>
      <c r="P49" s="82">
        <v>2</v>
      </c>
      <c r="Q49" s="82">
        <v>9</v>
      </c>
      <c r="R49" s="82">
        <v>1</v>
      </c>
      <c r="S49" s="82">
        <v>0</v>
      </c>
      <c r="T49" s="82">
        <v>2</v>
      </c>
      <c r="U49" s="82">
        <v>6</v>
      </c>
      <c r="V49" s="82">
        <v>3</v>
      </c>
      <c r="W49" s="82">
        <v>0</v>
      </c>
      <c r="X49" s="83">
        <v>0</v>
      </c>
      <c r="Y49" s="83">
        <v>0</v>
      </c>
      <c r="Z49" s="83">
        <v>0</v>
      </c>
      <c r="AA49" s="83">
        <v>0</v>
      </c>
      <c r="AB49" s="83">
        <v>0</v>
      </c>
      <c r="AC49" s="83">
        <v>5</v>
      </c>
      <c r="AD49" s="83">
        <v>9</v>
      </c>
      <c r="AE49" s="83">
        <v>6</v>
      </c>
      <c r="AF49" s="83">
        <v>5</v>
      </c>
      <c r="AG49" s="83">
        <v>2</v>
      </c>
      <c r="AH49" s="83">
        <v>7</v>
      </c>
      <c r="AI49" s="83">
        <v>7</v>
      </c>
      <c r="AJ49" s="83">
        <v>8</v>
      </c>
      <c r="AK49" s="83">
        <v>15</v>
      </c>
      <c r="AL49" s="83">
        <v>17</v>
      </c>
      <c r="AM49" s="83">
        <v>0</v>
      </c>
      <c r="AN49" s="83">
        <v>0</v>
      </c>
      <c r="AO49" s="83">
        <v>0</v>
      </c>
      <c r="AP49" s="83">
        <v>1</v>
      </c>
      <c r="AQ49" s="83">
        <v>3</v>
      </c>
      <c r="AR49" s="83"/>
      <c r="AS49" s="83">
        <v>1</v>
      </c>
      <c r="AT49" s="83">
        <v>1</v>
      </c>
      <c r="AU49" s="83">
        <v>6</v>
      </c>
      <c r="AV49" s="83">
        <v>5</v>
      </c>
      <c r="AW49" s="83"/>
      <c r="AX49" s="83">
        <v>6</v>
      </c>
      <c r="AY49" s="83">
        <v>12</v>
      </c>
      <c r="AZ49" s="83">
        <v>6</v>
      </c>
      <c r="BA49" s="83">
        <v>17</v>
      </c>
      <c r="BB49" s="83"/>
      <c r="BC49" s="83">
        <v>3</v>
      </c>
      <c r="BD49" s="83">
        <v>0</v>
      </c>
      <c r="BE49" s="83">
        <v>0</v>
      </c>
      <c r="BF49" s="83">
        <v>0</v>
      </c>
    </row>
    <row r="50" spans="1:58">
      <c r="A50" s="1">
        <v>48</v>
      </c>
      <c r="B50" s="1" t="s">
        <v>30</v>
      </c>
      <c r="C50" s="1" t="s">
        <v>17</v>
      </c>
      <c r="D50" s="64">
        <v>10</v>
      </c>
      <c r="E50" s="64">
        <v>0</v>
      </c>
      <c r="F50" s="64">
        <v>0</v>
      </c>
      <c r="G50" s="64">
        <v>2</v>
      </c>
      <c r="H50" s="64">
        <v>0</v>
      </c>
      <c r="I50" s="64">
        <v>15</v>
      </c>
      <c r="J50" s="64">
        <v>16</v>
      </c>
      <c r="K50" s="64">
        <v>17</v>
      </c>
      <c r="L50" s="64">
        <v>14</v>
      </c>
      <c r="M50" s="64">
        <v>12</v>
      </c>
      <c r="N50" s="64">
        <v>9</v>
      </c>
      <c r="O50" s="64">
        <v>1</v>
      </c>
      <c r="P50" s="64">
        <v>1</v>
      </c>
      <c r="Q50" s="64">
        <v>0</v>
      </c>
      <c r="R50" s="64">
        <v>0</v>
      </c>
      <c r="S50" s="64">
        <v>1</v>
      </c>
      <c r="T50" s="64">
        <v>0</v>
      </c>
      <c r="U50" s="64">
        <v>0</v>
      </c>
      <c r="V50" s="64">
        <v>4</v>
      </c>
      <c r="W50" s="64">
        <v>2</v>
      </c>
      <c r="X50" s="65">
        <v>0</v>
      </c>
      <c r="Y50" s="65">
        <v>0</v>
      </c>
      <c r="Z50" s="65">
        <v>0</v>
      </c>
      <c r="AA50" s="65">
        <v>0</v>
      </c>
      <c r="AB50" s="65">
        <v>0</v>
      </c>
      <c r="AC50" s="65">
        <v>4</v>
      </c>
      <c r="AD50" s="65">
        <v>5</v>
      </c>
      <c r="AE50" s="65">
        <v>6</v>
      </c>
      <c r="AF50" s="65">
        <v>5</v>
      </c>
      <c r="AG50" s="65">
        <v>7</v>
      </c>
      <c r="AH50" s="65">
        <v>7</v>
      </c>
      <c r="AI50" s="65">
        <v>4</v>
      </c>
      <c r="AJ50" s="65">
        <v>5</v>
      </c>
      <c r="AK50" s="65">
        <v>3</v>
      </c>
      <c r="AL50" s="65">
        <v>1</v>
      </c>
      <c r="AM50" s="65">
        <v>4</v>
      </c>
      <c r="AN50" s="65">
        <v>7</v>
      </c>
      <c r="AO50" s="65">
        <v>5</v>
      </c>
      <c r="AP50" s="65">
        <v>4</v>
      </c>
      <c r="AQ50" s="65">
        <v>4</v>
      </c>
      <c r="AR50" s="65">
        <v>9</v>
      </c>
      <c r="AS50" s="65">
        <v>8</v>
      </c>
      <c r="AT50" s="65">
        <v>0</v>
      </c>
      <c r="AU50" s="65">
        <v>4</v>
      </c>
      <c r="AV50" s="65">
        <v>7</v>
      </c>
      <c r="AW50" s="65">
        <v>5</v>
      </c>
      <c r="AX50" s="65">
        <v>6</v>
      </c>
      <c r="AY50" s="65">
        <v>12</v>
      </c>
      <c r="AZ50" s="65">
        <v>7</v>
      </c>
      <c r="BA50" s="65">
        <v>3</v>
      </c>
      <c r="BB50" s="65">
        <v>1</v>
      </c>
      <c r="BC50" s="65">
        <v>2</v>
      </c>
      <c r="BD50" s="65">
        <v>4</v>
      </c>
      <c r="BE50" s="65">
        <v>3</v>
      </c>
      <c r="BF50" s="65">
        <v>2</v>
      </c>
    </row>
    <row r="51" spans="1:58">
      <c r="A51" s="1">
        <v>49</v>
      </c>
      <c r="B51" s="1" t="s">
        <v>30</v>
      </c>
      <c r="C51" s="1" t="s">
        <v>17</v>
      </c>
      <c r="D51" s="64">
        <v>7</v>
      </c>
      <c r="E51" s="64">
        <v>3</v>
      </c>
      <c r="F51" s="64">
        <v>3</v>
      </c>
      <c r="G51" s="64">
        <v>2</v>
      </c>
      <c r="H51" s="64">
        <v>1</v>
      </c>
      <c r="I51" s="64">
        <v>9</v>
      </c>
      <c r="J51" s="64">
        <v>9</v>
      </c>
      <c r="K51" s="64">
        <v>13</v>
      </c>
      <c r="L51" s="64">
        <v>19</v>
      </c>
      <c r="M51" s="64">
        <v>19</v>
      </c>
      <c r="N51" s="64">
        <v>9</v>
      </c>
      <c r="O51" s="64">
        <v>0</v>
      </c>
      <c r="P51" s="64">
        <v>4</v>
      </c>
      <c r="Q51" s="64">
        <v>6</v>
      </c>
      <c r="R51" s="64">
        <v>0</v>
      </c>
      <c r="S51" s="64">
        <v>0</v>
      </c>
      <c r="T51" s="64">
        <v>0</v>
      </c>
      <c r="U51" s="64">
        <v>1</v>
      </c>
      <c r="V51" s="64">
        <v>4</v>
      </c>
      <c r="W51" s="64">
        <v>1</v>
      </c>
      <c r="X51" s="65">
        <v>0</v>
      </c>
      <c r="Y51" s="65">
        <v>0</v>
      </c>
      <c r="Z51" s="65">
        <v>0</v>
      </c>
      <c r="AA51" s="65">
        <v>0</v>
      </c>
      <c r="AB51" s="65">
        <v>0</v>
      </c>
      <c r="AC51" s="65">
        <v>3</v>
      </c>
      <c r="AD51" s="65">
        <v>4</v>
      </c>
      <c r="AE51" s="65">
        <v>5</v>
      </c>
      <c r="AF51" s="65">
        <v>6</v>
      </c>
      <c r="AG51" s="65">
        <v>5</v>
      </c>
      <c r="AH51" s="65">
        <v>1</v>
      </c>
      <c r="AI51" s="65">
        <v>1</v>
      </c>
      <c r="AJ51" s="65">
        <v>1</v>
      </c>
      <c r="AK51" s="65">
        <v>4</v>
      </c>
      <c r="AL51" s="65">
        <v>4</v>
      </c>
      <c r="AM51" s="65">
        <v>0</v>
      </c>
      <c r="AN51" s="65">
        <v>0</v>
      </c>
      <c r="AO51" s="65">
        <v>2</v>
      </c>
      <c r="AP51" s="65">
        <v>2</v>
      </c>
      <c r="AQ51" s="65">
        <v>6</v>
      </c>
      <c r="AR51" s="65"/>
      <c r="AS51" s="65">
        <v>2</v>
      </c>
      <c r="AT51" s="65">
        <v>3</v>
      </c>
      <c r="AU51" s="65">
        <v>4</v>
      </c>
      <c r="AV51" s="65">
        <v>9</v>
      </c>
      <c r="AW51" s="65"/>
      <c r="AX51" s="65">
        <v>2</v>
      </c>
      <c r="AY51" s="65">
        <v>4</v>
      </c>
      <c r="AZ51" s="65">
        <v>3</v>
      </c>
      <c r="BA51" s="65">
        <v>8</v>
      </c>
      <c r="BB51" s="65"/>
      <c r="BC51" s="65">
        <v>4</v>
      </c>
      <c r="BD51" s="65">
        <v>1</v>
      </c>
      <c r="BE51" s="65">
        <v>1</v>
      </c>
      <c r="BF51" s="65">
        <v>1</v>
      </c>
    </row>
    <row r="52" spans="1:58">
      <c r="A52" s="1">
        <v>50</v>
      </c>
      <c r="B52" s="1" t="s">
        <v>30</v>
      </c>
      <c r="C52" s="1" t="s">
        <v>17</v>
      </c>
      <c r="D52" s="64">
        <v>0</v>
      </c>
      <c r="E52" s="64">
        <v>3</v>
      </c>
      <c r="F52" s="64">
        <v>0</v>
      </c>
      <c r="G52" s="64">
        <v>0</v>
      </c>
      <c r="H52" s="64">
        <v>0</v>
      </c>
      <c r="I52" s="64">
        <v>15</v>
      </c>
      <c r="J52" s="64">
        <v>14</v>
      </c>
      <c r="K52" s="64">
        <v>13</v>
      </c>
      <c r="L52" s="64">
        <v>8</v>
      </c>
      <c r="M52" s="64">
        <v>3</v>
      </c>
      <c r="N52" s="64"/>
      <c r="O52" s="64">
        <v>10</v>
      </c>
      <c r="P52" s="64">
        <v>2</v>
      </c>
      <c r="Q52" s="64">
        <v>19</v>
      </c>
      <c r="R52" s="64">
        <v>6</v>
      </c>
      <c r="S52" s="64"/>
      <c r="T52" s="64">
        <v>1</v>
      </c>
      <c r="U52" s="64">
        <v>1</v>
      </c>
      <c r="V52" s="64">
        <v>12</v>
      </c>
      <c r="W52" s="64">
        <v>18</v>
      </c>
      <c r="X52" s="65">
        <v>0</v>
      </c>
      <c r="Y52" s="65">
        <v>0</v>
      </c>
      <c r="Z52" s="65">
        <v>0</v>
      </c>
      <c r="AA52" s="65">
        <v>0</v>
      </c>
      <c r="AB52" s="65">
        <v>0</v>
      </c>
      <c r="AC52" s="65">
        <v>4</v>
      </c>
      <c r="AD52" s="65">
        <v>2</v>
      </c>
      <c r="AE52" s="65">
        <v>5</v>
      </c>
      <c r="AF52" s="65">
        <v>2</v>
      </c>
      <c r="AG52" s="65">
        <v>1</v>
      </c>
      <c r="AH52" s="65">
        <v>5</v>
      </c>
      <c r="AI52" s="65">
        <v>2</v>
      </c>
      <c r="AJ52" s="65">
        <v>2</v>
      </c>
      <c r="AK52" s="65">
        <v>2</v>
      </c>
      <c r="AL52" s="65">
        <v>2</v>
      </c>
      <c r="AM52" s="65">
        <v>0</v>
      </c>
      <c r="AN52" s="65">
        <v>7</v>
      </c>
      <c r="AO52" s="65">
        <v>6</v>
      </c>
      <c r="AP52" s="65">
        <v>4</v>
      </c>
      <c r="AQ52" s="65">
        <v>0</v>
      </c>
      <c r="AR52" s="65">
        <v>0</v>
      </c>
      <c r="AS52" s="65">
        <v>8</v>
      </c>
      <c r="AT52" s="65">
        <v>4</v>
      </c>
      <c r="AU52" s="65">
        <v>3</v>
      </c>
      <c r="AV52" s="65">
        <v>2</v>
      </c>
      <c r="AW52" s="65">
        <v>0</v>
      </c>
      <c r="AX52" s="65">
        <v>5</v>
      </c>
      <c r="AY52" s="65">
        <v>10</v>
      </c>
      <c r="AZ52" s="65">
        <v>5</v>
      </c>
      <c r="BA52" s="65">
        <v>1</v>
      </c>
      <c r="BB52" s="65">
        <v>0</v>
      </c>
      <c r="BC52" s="65">
        <v>0</v>
      </c>
      <c r="BD52" s="65">
        <v>0</v>
      </c>
      <c r="BE52" s="65">
        <v>0</v>
      </c>
      <c r="BF52" s="65">
        <v>0</v>
      </c>
    </row>
    <row r="53" spans="1:58">
      <c r="A53" s="1">
        <v>51</v>
      </c>
      <c r="B53" s="1" t="s">
        <v>30</v>
      </c>
      <c r="C53" s="1" t="s">
        <v>17</v>
      </c>
      <c r="D53" s="64">
        <v>15</v>
      </c>
      <c r="E53" s="64">
        <v>0</v>
      </c>
      <c r="F53" s="64">
        <v>0</v>
      </c>
      <c r="G53" s="64">
        <v>1</v>
      </c>
      <c r="H53" s="64">
        <v>0</v>
      </c>
      <c r="I53" s="64"/>
      <c r="J53" s="64"/>
      <c r="K53" s="64">
        <v>13</v>
      </c>
      <c r="L53" s="64">
        <v>15</v>
      </c>
      <c r="M53" s="64">
        <v>15</v>
      </c>
      <c r="N53" s="80"/>
      <c r="O53" s="80"/>
      <c r="P53" s="70">
        <v>0</v>
      </c>
      <c r="Q53" s="80">
        <v>2</v>
      </c>
      <c r="R53" s="80">
        <v>0</v>
      </c>
      <c r="S53" s="80"/>
      <c r="T53" s="80"/>
      <c r="U53" s="70">
        <v>0</v>
      </c>
      <c r="V53" s="80">
        <v>1</v>
      </c>
      <c r="W53" s="80">
        <v>0</v>
      </c>
      <c r="X53" s="68"/>
      <c r="Y53" s="68"/>
      <c r="Z53" s="79">
        <v>2</v>
      </c>
      <c r="AA53" s="79">
        <v>2</v>
      </c>
      <c r="AB53" s="79">
        <v>0</v>
      </c>
      <c r="AC53" s="68"/>
      <c r="AD53" s="68"/>
      <c r="AE53" s="81">
        <v>1</v>
      </c>
      <c r="AF53" s="68">
        <v>1</v>
      </c>
      <c r="AG53" s="68">
        <v>1</v>
      </c>
      <c r="AH53" s="68"/>
      <c r="AI53" s="68"/>
      <c r="AJ53" s="81">
        <v>3</v>
      </c>
      <c r="AK53" s="68">
        <v>2</v>
      </c>
      <c r="AL53" s="68">
        <v>3</v>
      </c>
      <c r="AM53" s="68"/>
      <c r="AN53" s="68"/>
      <c r="AO53" s="81">
        <v>7</v>
      </c>
      <c r="AP53" s="68">
        <v>11</v>
      </c>
      <c r="AQ53" s="68">
        <v>12</v>
      </c>
      <c r="AR53" s="68"/>
      <c r="AS53" s="68"/>
      <c r="AT53" s="81"/>
      <c r="AU53" s="68">
        <v>2</v>
      </c>
      <c r="AV53" s="68">
        <v>4</v>
      </c>
      <c r="AW53" s="68"/>
      <c r="AX53" s="68"/>
      <c r="AY53" s="81"/>
      <c r="AZ53" s="68">
        <v>10</v>
      </c>
      <c r="BA53" s="68">
        <v>11</v>
      </c>
      <c r="BB53" s="68"/>
      <c r="BC53" s="68"/>
      <c r="BD53" s="81"/>
      <c r="BE53" s="68">
        <v>1</v>
      </c>
      <c r="BF53" s="68">
        <v>0</v>
      </c>
    </row>
    <row r="54" spans="1:58">
      <c r="A54" s="1">
        <v>52</v>
      </c>
      <c r="B54" s="1" t="s">
        <v>30</v>
      </c>
      <c r="C54" s="1" t="s">
        <v>17</v>
      </c>
      <c r="D54" s="64">
        <v>13</v>
      </c>
      <c r="E54" s="64">
        <v>0</v>
      </c>
      <c r="F54" s="64">
        <v>0</v>
      </c>
      <c r="G54" s="64">
        <v>0</v>
      </c>
      <c r="H54" s="64">
        <v>1</v>
      </c>
      <c r="I54" s="80">
        <v>14</v>
      </c>
      <c r="J54" s="80">
        <v>13</v>
      </c>
      <c r="K54" s="70">
        <v>11</v>
      </c>
      <c r="L54" s="80">
        <v>13</v>
      </c>
      <c r="M54" s="80">
        <v>13</v>
      </c>
      <c r="N54" s="80">
        <v>14</v>
      </c>
      <c r="O54" s="80">
        <v>0</v>
      </c>
      <c r="P54" s="70">
        <v>0</v>
      </c>
      <c r="Q54" s="80">
        <v>7</v>
      </c>
      <c r="R54" s="80">
        <v>0</v>
      </c>
      <c r="S54" s="80">
        <v>0</v>
      </c>
      <c r="T54" s="80">
        <v>1</v>
      </c>
      <c r="U54" s="70">
        <v>2</v>
      </c>
      <c r="V54" s="80">
        <v>6</v>
      </c>
      <c r="W54" s="80">
        <v>0</v>
      </c>
      <c r="X54" s="95"/>
      <c r="Y54" s="95"/>
      <c r="Z54" s="96"/>
      <c r="AA54" s="95"/>
      <c r="AB54" s="95"/>
      <c r="AC54" s="68">
        <v>8</v>
      </c>
      <c r="AD54" s="68">
        <v>9</v>
      </c>
      <c r="AE54" s="81">
        <v>3</v>
      </c>
      <c r="AF54" s="68">
        <v>4</v>
      </c>
      <c r="AG54" s="68">
        <v>2</v>
      </c>
      <c r="AH54" s="68">
        <v>0</v>
      </c>
      <c r="AI54" s="68">
        <v>0</v>
      </c>
      <c r="AJ54" s="81">
        <v>4</v>
      </c>
      <c r="AK54" s="68">
        <v>7</v>
      </c>
      <c r="AL54" s="68">
        <v>8</v>
      </c>
      <c r="AM54" s="68">
        <v>1</v>
      </c>
      <c r="AN54" s="68">
        <v>1</v>
      </c>
      <c r="AO54" s="81">
        <v>1</v>
      </c>
      <c r="AP54" s="68">
        <v>1</v>
      </c>
      <c r="AQ54" s="68">
        <v>2</v>
      </c>
      <c r="AR54" s="68">
        <v>0</v>
      </c>
      <c r="AS54" s="68">
        <v>1</v>
      </c>
      <c r="AT54" s="81">
        <v>4</v>
      </c>
      <c r="AU54" s="68">
        <v>3</v>
      </c>
      <c r="AV54" s="68">
        <v>2</v>
      </c>
      <c r="AW54" s="68">
        <v>0</v>
      </c>
      <c r="AX54" s="68">
        <v>12</v>
      </c>
      <c r="AY54" s="81">
        <v>7</v>
      </c>
      <c r="AZ54" s="68">
        <v>3</v>
      </c>
      <c r="BA54" s="68">
        <v>11</v>
      </c>
      <c r="BB54" s="68">
        <v>0</v>
      </c>
      <c r="BC54" s="68">
        <v>0</v>
      </c>
      <c r="BD54" s="81">
        <v>0</v>
      </c>
      <c r="BE54" s="68">
        <v>0</v>
      </c>
      <c r="BF54" s="68">
        <v>0</v>
      </c>
    </row>
    <row r="55" spans="1:58">
      <c r="A55" s="1">
        <v>53</v>
      </c>
      <c r="B55" s="1" t="s">
        <v>30</v>
      </c>
      <c r="C55" s="1" t="s">
        <v>17</v>
      </c>
      <c r="D55" s="64">
        <v>11</v>
      </c>
      <c r="E55" s="64">
        <v>0</v>
      </c>
      <c r="F55" s="64">
        <v>0</v>
      </c>
      <c r="G55" s="64">
        <v>1</v>
      </c>
      <c r="H55" s="64">
        <v>2</v>
      </c>
      <c r="I55" s="64">
        <v>8</v>
      </c>
      <c r="J55" s="64">
        <v>8</v>
      </c>
      <c r="K55" s="64">
        <v>8</v>
      </c>
      <c r="L55" s="64">
        <v>7</v>
      </c>
      <c r="M55" s="64">
        <v>14</v>
      </c>
      <c r="N55" s="64">
        <v>8</v>
      </c>
      <c r="O55" s="64">
        <v>0</v>
      </c>
      <c r="P55" s="64">
        <v>1</v>
      </c>
      <c r="Q55" s="64">
        <v>2</v>
      </c>
      <c r="R55" s="64">
        <v>8</v>
      </c>
      <c r="S55" s="64">
        <v>0</v>
      </c>
      <c r="T55" s="64">
        <v>0</v>
      </c>
      <c r="U55" s="64">
        <v>1</v>
      </c>
      <c r="V55" s="64">
        <v>3</v>
      </c>
      <c r="W55" s="64">
        <v>1</v>
      </c>
      <c r="X55" s="95"/>
      <c r="Y55" s="95"/>
      <c r="Z55" s="96"/>
      <c r="AA55" s="95"/>
      <c r="AB55" s="95">
        <v>1</v>
      </c>
      <c r="AC55" s="68">
        <v>4</v>
      </c>
      <c r="AD55" s="68">
        <v>5</v>
      </c>
      <c r="AE55" s="81">
        <v>3</v>
      </c>
      <c r="AF55" s="68">
        <v>3</v>
      </c>
      <c r="AG55" s="68">
        <v>3</v>
      </c>
      <c r="AH55" s="68">
        <v>2</v>
      </c>
      <c r="AI55" s="68">
        <v>1</v>
      </c>
      <c r="AJ55" s="81">
        <v>0</v>
      </c>
      <c r="AK55" s="68">
        <v>1</v>
      </c>
      <c r="AL55" s="68">
        <v>0</v>
      </c>
      <c r="AM55" s="68">
        <v>1</v>
      </c>
      <c r="AN55" s="68">
        <v>1</v>
      </c>
      <c r="AO55" s="81">
        <v>2</v>
      </c>
      <c r="AP55" s="68">
        <v>2</v>
      </c>
      <c r="AQ55" s="68">
        <v>13</v>
      </c>
      <c r="AR55" s="65"/>
      <c r="AS55" s="65"/>
      <c r="AT55" s="65">
        <v>1</v>
      </c>
      <c r="AU55" s="65">
        <v>2</v>
      </c>
      <c r="AV55" s="65">
        <v>1</v>
      </c>
      <c r="AW55" s="65"/>
      <c r="AX55" s="65">
        <v>6</v>
      </c>
      <c r="AY55" s="65">
        <v>5</v>
      </c>
      <c r="AZ55" s="65">
        <v>4</v>
      </c>
      <c r="BA55" s="68">
        <v>13</v>
      </c>
      <c r="BB55" s="65"/>
      <c r="BC55" s="65">
        <v>2</v>
      </c>
      <c r="BD55" s="65">
        <v>1</v>
      </c>
      <c r="BE55" s="65">
        <v>1</v>
      </c>
      <c r="BF55" s="68">
        <v>0</v>
      </c>
    </row>
    <row r="56" spans="1:58">
      <c r="A56" s="1">
        <v>54</v>
      </c>
      <c r="B56" s="1" t="s">
        <v>30</v>
      </c>
      <c r="C56" s="1" t="s">
        <v>17</v>
      </c>
      <c r="D56" s="64">
        <v>7</v>
      </c>
      <c r="E56" s="64">
        <v>0</v>
      </c>
      <c r="F56" s="64">
        <v>8</v>
      </c>
      <c r="G56" s="64">
        <v>6</v>
      </c>
      <c r="H56" s="64">
        <v>0</v>
      </c>
      <c r="I56" s="97">
        <v>17</v>
      </c>
      <c r="J56" s="97">
        <v>17</v>
      </c>
      <c r="K56" s="97">
        <v>14</v>
      </c>
      <c r="L56" s="97">
        <v>10</v>
      </c>
      <c r="M56" s="97">
        <v>10</v>
      </c>
      <c r="N56" s="97">
        <v>0</v>
      </c>
      <c r="O56" s="97">
        <v>0</v>
      </c>
      <c r="P56" s="97">
        <v>1</v>
      </c>
      <c r="Q56" s="97">
        <v>0</v>
      </c>
      <c r="R56" s="97">
        <v>0</v>
      </c>
      <c r="S56" s="97">
        <v>0</v>
      </c>
      <c r="T56" s="97">
        <v>0</v>
      </c>
      <c r="U56" s="97">
        <v>4</v>
      </c>
      <c r="V56" s="97">
        <v>4</v>
      </c>
      <c r="W56" s="97">
        <v>1</v>
      </c>
      <c r="X56" s="98"/>
      <c r="Y56" s="98"/>
      <c r="Z56" s="98"/>
      <c r="AA56" s="98"/>
      <c r="AB56" s="98"/>
      <c r="AC56" s="99">
        <v>6</v>
      </c>
      <c r="AD56" s="99">
        <v>5</v>
      </c>
      <c r="AE56" s="99">
        <v>2</v>
      </c>
      <c r="AF56" s="99">
        <v>0</v>
      </c>
      <c r="AG56" s="99">
        <v>0</v>
      </c>
      <c r="AH56" s="99">
        <v>4</v>
      </c>
      <c r="AI56" s="99">
        <v>1</v>
      </c>
      <c r="AJ56" s="99">
        <v>4</v>
      </c>
      <c r="AK56" s="99">
        <v>4</v>
      </c>
      <c r="AL56" s="99">
        <v>2</v>
      </c>
      <c r="AM56" s="99">
        <v>4</v>
      </c>
      <c r="AN56" s="99">
        <v>9</v>
      </c>
      <c r="AO56" s="99">
        <v>8</v>
      </c>
      <c r="AP56" s="99">
        <v>6</v>
      </c>
      <c r="AQ56" s="99">
        <v>7</v>
      </c>
      <c r="AR56" s="65">
        <f t="shared" ref="AR56:BF56" si="0">SUM(AR54:AR54)</f>
        <v>0</v>
      </c>
      <c r="AS56" s="65">
        <f t="shared" si="0"/>
        <v>1</v>
      </c>
      <c r="AT56" s="65">
        <f t="shared" si="0"/>
        <v>4</v>
      </c>
      <c r="AU56" s="65">
        <f t="shared" si="0"/>
        <v>3</v>
      </c>
      <c r="AV56" s="65">
        <f t="shared" si="0"/>
        <v>2</v>
      </c>
      <c r="AW56" s="65">
        <f t="shared" si="0"/>
        <v>0</v>
      </c>
      <c r="AX56" s="65">
        <v>52</v>
      </c>
      <c r="AY56" s="65">
        <f t="shared" si="0"/>
        <v>7</v>
      </c>
      <c r="AZ56" s="65">
        <f t="shared" si="0"/>
        <v>3</v>
      </c>
      <c r="BA56" s="65">
        <f t="shared" si="0"/>
        <v>11</v>
      </c>
      <c r="BB56" s="65">
        <f t="shared" si="0"/>
        <v>0</v>
      </c>
      <c r="BC56" s="65">
        <f t="shared" si="0"/>
        <v>0</v>
      </c>
      <c r="BD56" s="65">
        <f t="shared" si="0"/>
        <v>0</v>
      </c>
      <c r="BE56" s="65">
        <f t="shared" si="0"/>
        <v>0</v>
      </c>
      <c r="BF56" s="65">
        <f t="shared" si="0"/>
        <v>0</v>
      </c>
    </row>
    <row r="57" spans="1:58">
      <c r="A57" s="1">
        <v>55</v>
      </c>
      <c r="B57" s="1" t="s">
        <v>16</v>
      </c>
      <c r="C57" s="1" t="s">
        <v>17</v>
      </c>
      <c r="D57" s="64">
        <v>5</v>
      </c>
      <c r="E57" s="64"/>
      <c r="F57" s="64"/>
      <c r="G57" s="64"/>
      <c r="H57" s="64"/>
      <c r="I57" s="64">
        <v>21</v>
      </c>
      <c r="J57" s="64">
        <v>30</v>
      </c>
      <c r="K57" s="64">
        <v>17</v>
      </c>
      <c r="L57" s="64">
        <v>31</v>
      </c>
      <c r="M57" s="64">
        <v>31</v>
      </c>
      <c r="N57" s="64">
        <v>21</v>
      </c>
      <c r="O57" s="64">
        <v>10</v>
      </c>
      <c r="P57" s="64">
        <v>6</v>
      </c>
      <c r="Q57" s="64">
        <v>11</v>
      </c>
      <c r="R57" s="64">
        <v>6</v>
      </c>
      <c r="S57" s="64">
        <v>0</v>
      </c>
      <c r="T57" s="64">
        <v>8</v>
      </c>
      <c r="U57" s="64">
        <v>19</v>
      </c>
      <c r="V57" s="64">
        <v>12</v>
      </c>
      <c r="W57" s="64">
        <v>0</v>
      </c>
      <c r="X57" s="65">
        <v>7</v>
      </c>
      <c r="Y57" s="65">
        <v>4</v>
      </c>
      <c r="Z57" s="65">
        <v>3</v>
      </c>
      <c r="AA57" s="65">
        <v>7</v>
      </c>
      <c r="AB57" s="65">
        <v>11</v>
      </c>
      <c r="AC57" s="65">
        <v>5</v>
      </c>
      <c r="AD57" s="65">
        <v>7</v>
      </c>
      <c r="AE57" s="65">
        <v>2</v>
      </c>
      <c r="AF57" s="65">
        <v>6</v>
      </c>
      <c r="AG57" s="65">
        <v>6</v>
      </c>
      <c r="AH57" s="65">
        <v>6</v>
      </c>
      <c r="AI57" s="65">
        <v>8</v>
      </c>
      <c r="AJ57" s="65">
        <v>11</v>
      </c>
      <c r="AK57" s="65">
        <v>5</v>
      </c>
      <c r="AL57" s="65">
        <v>6</v>
      </c>
      <c r="AM57" s="65">
        <v>9</v>
      </c>
      <c r="AN57" s="65">
        <v>17</v>
      </c>
      <c r="AO57" s="65">
        <v>11</v>
      </c>
      <c r="AP57" s="65">
        <v>14</v>
      </c>
      <c r="AQ57" s="65">
        <v>14</v>
      </c>
      <c r="AR57" s="65">
        <v>9</v>
      </c>
      <c r="AS57" s="65">
        <v>2</v>
      </c>
      <c r="AT57" s="65">
        <v>3</v>
      </c>
      <c r="AU57" s="65">
        <v>2</v>
      </c>
      <c r="AV57" s="65">
        <v>3</v>
      </c>
      <c r="AW57" s="65">
        <v>3</v>
      </c>
      <c r="AX57" s="65">
        <v>3</v>
      </c>
      <c r="AY57" s="65">
        <v>2</v>
      </c>
      <c r="AZ57" s="65">
        <v>3</v>
      </c>
      <c r="BA57" s="65">
        <v>8</v>
      </c>
      <c r="BB57" s="66">
        <v>0</v>
      </c>
      <c r="BC57" s="66">
        <v>4</v>
      </c>
      <c r="BD57" s="66">
        <v>4</v>
      </c>
      <c r="BE57" s="66"/>
      <c r="BF57" s="66"/>
    </row>
    <row r="58" spans="1:58">
      <c r="A58" s="1">
        <v>56</v>
      </c>
      <c r="B58" s="1" t="s">
        <v>16</v>
      </c>
      <c r="C58" s="1" t="s">
        <v>17</v>
      </c>
      <c r="D58" s="64">
        <v>2</v>
      </c>
      <c r="E58" s="64">
        <v>1</v>
      </c>
      <c r="F58" s="64"/>
      <c r="G58" s="64"/>
      <c r="H58" s="64"/>
      <c r="I58" s="64"/>
      <c r="J58" s="64"/>
      <c r="K58" s="64"/>
      <c r="L58" s="64">
        <v>10</v>
      </c>
      <c r="M58" s="64">
        <v>10</v>
      </c>
      <c r="N58" s="64"/>
      <c r="O58" s="67"/>
      <c r="P58" s="64"/>
      <c r="Q58" s="64">
        <v>6</v>
      </c>
      <c r="R58" s="64">
        <v>0</v>
      </c>
      <c r="S58" s="64"/>
      <c r="T58" s="67"/>
      <c r="U58" s="64"/>
      <c r="V58" s="64"/>
      <c r="W58" s="64">
        <v>0</v>
      </c>
      <c r="X58" s="65"/>
      <c r="Y58" s="65"/>
      <c r="Z58" s="65"/>
      <c r="AA58" s="65">
        <v>1</v>
      </c>
      <c r="AB58" s="65">
        <v>1</v>
      </c>
      <c r="AC58" s="65"/>
      <c r="AD58" s="65"/>
      <c r="AE58" s="65"/>
      <c r="AF58" s="65">
        <v>2</v>
      </c>
      <c r="AG58" s="65">
        <v>1</v>
      </c>
      <c r="AH58" s="65"/>
      <c r="AI58" s="65"/>
      <c r="AJ58" s="65"/>
      <c r="AK58" s="65">
        <v>3</v>
      </c>
      <c r="AL58" s="65">
        <v>2</v>
      </c>
      <c r="AM58" s="65"/>
      <c r="AN58" s="65"/>
      <c r="AO58" s="65"/>
      <c r="AP58" s="65">
        <v>4</v>
      </c>
      <c r="AQ58" s="65">
        <v>6</v>
      </c>
      <c r="AR58" s="65"/>
      <c r="AS58" s="65"/>
      <c r="AT58" s="65"/>
      <c r="AU58" s="65">
        <v>6</v>
      </c>
      <c r="AV58" s="65">
        <v>5</v>
      </c>
      <c r="AW58" s="65"/>
      <c r="AX58" s="65"/>
      <c r="AY58" s="65"/>
      <c r="AZ58" s="65">
        <v>3</v>
      </c>
      <c r="BA58" s="65">
        <v>4</v>
      </c>
      <c r="BB58" s="65"/>
      <c r="BC58" s="65"/>
      <c r="BD58" s="65"/>
      <c r="BE58" s="65">
        <v>1</v>
      </c>
      <c r="BF58" s="65">
        <v>1</v>
      </c>
    </row>
    <row r="59" spans="1:58">
      <c r="A59" s="1">
        <v>57</v>
      </c>
      <c r="B59" s="1" t="s">
        <v>16</v>
      </c>
      <c r="C59" s="1" t="s">
        <v>18</v>
      </c>
      <c r="D59" s="64"/>
      <c r="E59" s="64"/>
      <c r="F59" s="64"/>
      <c r="G59" s="64">
        <v>7</v>
      </c>
      <c r="H59" s="64">
        <v>3</v>
      </c>
      <c r="I59" s="64">
        <v>8</v>
      </c>
      <c r="J59" s="64">
        <v>13</v>
      </c>
      <c r="K59" s="64">
        <v>9</v>
      </c>
      <c r="L59" s="64">
        <v>10</v>
      </c>
      <c r="M59" s="64">
        <v>10</v>
      </c>
      <c r="N59" s="64">
        <v>8</v>
      </c>
      <c r="O59" s="64">
        <v>5</v>
      </c>
      <c r="P59" s="64">
        <v>0</v>
      </c>
      <c r="Q59" s="64">
        <v>10</v>
      </c>
      <c r="R59" s="64">
        <v>0</v>
      </c>
      <c r="S59" s="64"/>
      <c r="T59" s="64">
        <v>4</v>
      </c>
      <c r="U59" s="64">
        <v>0</v>
      </c>
      <c r="V59" s="64">
        <v>9</v>
      </c>
      <c r="W59" s="64">
        <v>0</v>
      </c>
      <c r="X59" s="68"/>
      <c r="Y59" s="68"/>
      <c r="Z59" s="68"/>
      <c r="AA59" s="68"/>
      <c r="AB59" s="68">
        <v>2</v>
      </c>
      <c r="AC59" s="65">
        <v>2</v>
      </c>
      <c r="AD59" s="65">
        <v>7</v>
      </c>
      <c r="AE59" s="65">
        <v>6</v>
      </c>
      <c r="AF59" s="65">
        <v>4</v>
      </c>
      <c r="AG59" s="65">
        <v>2</v>
      </c>
      <c r="AH59" s="65">
        <v>2</v>
      </c>
      <c r="AI59" s="65">
        <v>2</v>
      </c>
      <c r="AJ59" s="65">
        <v>1</v>
      </c>
      <c r="AK59" s="65">
        <v>4</v>
      </c>
      <c r="AL59" s="65">
        <v>6</v>
      </c>
      <c r="AM59" s="65">
        <v>1</v>
      </c>
      <c r="AN59" s="65">
        <v>1</v>
      </c>
      <c r="AO59" s="65">
        <v>0</v>
      </c>
      <c r="AP59" s="65">
        <v>0</v>
      </c>
      <c r="AQ59" s="65">
        <v>0</v>
      </c>
      <c r="AR59" s="65"/>
      <c r="AS59" s="65">
        <v>3</v>
      </c>
      <c r="AT59" s="65">
        <v>3</v>
      </c>
      <c r="AU59" s="65">
        <v>0</v>
      </c>
      <c r="AV59" s="65">
        <v>3</v>
      </c>
      <c r="AW59" s="65"/>
      <c r="AX59" s="65">
        <v>3</v>
      </c>
      <c r="AY59" s="65">
        <v>4</v>
      </c>
      <c r="AZ59" s="65">
        <v>0</v>
      </c>
      <c r="BA59" s="65">
        <v>6</v>
      </c>
      <c r="BB59" s="65"/>
      <c r="BC59" s="65">
        <v>2</v>
      </c>
      <c r="BD59" s="65">
        <v>2</v>
      </c>
      <c r="BE59" s="65">
        <v>0</v>
      </c>
      <c r="BF59" s="65">
        <v>1</v>
      </c>
    </row>
    <row r="60" spans="1:58">
      <c r="A60" s="1">
        <v>58</v>
      </c>
      <c r="B60" s="1" t="s">
        <v>16</v>
      </c>
      <c r="C60" s="1" t="s">
        <v>19</v>
      </c>
      <c r="D60" s="64">
        <v>2</v>
      </c>
      <c r="E60" s="64">
        <v>0</v>
      </c>
      <c r="F60" s="64">
        <v>3</v>
      </c>
      <c r="G60" s="64">
        <v>3</v>
      </c>
      <c r="H60" s="64">
        <v>2</v>
      </c>
      <c r="I60" s="64">
        <v>9</v>
      </c>
      <c r="J60" s="64">
        <v>8</v>
      </c>
      <c r="K60" s="64">
        <v>10</v>
      </c>
      <c r="L60" s="64">
        <v>10</v>
      </c>
      <c r="M60" s="64">
        <v>10</v>
      </c>
      <c r="N60" s="64">
        <v>0</v>
      </c>
      <c r="O60" s="64">
        <v>0</v>
      </c>
      <c r="P60" s="64">
        <v>2</v>
      </c>
      <c r="Q60" s="64">
        <v>0</v>
      </c>
      <c r="R60" s="64">
        <v>0</v>
      </c>
      <c r="S60" s="64">
        <v>0</v>
      </c>
      <c r="T60" s="64">
        <v>1</v>
      </c>
      <c r="U60" s="64">
        <v>0</v>
      </c>
      <c r="V60" s="64">
        <v>0</v>
      </c>
      <c r="W60" s="64">
        <v>0</v>
      </c>
      <c r="X60" s="65">
        <v>0</v>
      </c>
      <c r="Y60" s="65">
        <v>0</v>
      </c>
      <c r="Z60" s="65">
        <v>0</v>
      </c>
      <c r="AA60" s="65">
        <v>0</v>
      </c>
      <c r="AB60" s="65">
        <v>0</v>
      </c>
      <c r="AC60" s="65">
        <v>0</v>
      </c>
      <c r="AD60" s="65">
        <v>0</v>
      </c>
      <c r="AE60" s="65">
        <v>0</v>
      </c>
      <c r="AF60" s="65">
        <v>1</v>
      </c>
      <c r="AG60" s="65">
        <v>1</v>
      </c>
      <c r="AH60" s="65">
        <v>9</v>
      </c>
      <c r="AI60" s="65">
        <v>8</v>
      </c>
      <c r="AJ60" s="65">
        <v>10</v>
      </c>
      <c r="AK60" s="65">
        <v>6</v>
      </c>
      <c r="AL60" s="65">
        <v>5</v>
      </c>
      <c r="AM60" s="65">
        <v>0</v>
      </c>
      <c r="AN60" s="65">
        <v>0</v>
      </c>
      <c r="AO60" s="65">
        <v>0</v>
      </c>
      <c r="AP60" s="65">
        <v>3</v>
      </c>
      <c r="AQ60" s="65">
        <v>4</v>
      </c>
      <c r="AR60" s="65">
        <v>2</v>
      </c>
      <c r="AS60" s="65">
        <v>1</v>
      </c>
      <c r="AT60" s="65">
        <v>1</v>
      </c>
      <c r="AU60" s="65">
        <v>2</v>
      </c>
      <c r="AV60" s="65">
        <v>5</v>
      </c>
      <c r="AW60" s="65">
        <v>5</v>
      </c>
      <c r="AX60" s="65">
        <v>6</v>
      </c>
      <c r="AY60" s="65">
        <v>7</v>
      </c>
      <c r="AZ60" s="65">
        <v>6</v>
      </c>
      <c r="BA60" s="65">
        <v>4</v>
      </c>
      <c r="BB60" s="65">
        <v>2</v>
      </c>
      <c r="BC60" s="65">
        <v>1</v>
      </c>
      <c r="BD60" s="65">
        <v>2</v>
      </c>
      <c r="BE60" s="65">
        <v>2</v>
      </c>
      <c r="BF60" s="65">
        <v>1</v>
      </c>
    </row>
    <row r="61" spans="1:58">
      <c r="A61" s="1">
        <v>59</v>
      </c>
      <c r="B61" s="1" t="s">
        <v>16</v>
      </c>
      <c r="C61" s="1" t="s">
        <v>19</v>
      </c>
      <c r="D61" s="69">
        <v>2</v>
      </c>
      <c r="E61" s="69">
        <v>27</v>
      </c>
      <c r="F61" s="69">
        <v>0</v>
      </c>
      <c r="G61" s="69">
        <v>6</v>
      </c>
      <c r="H61" s="69">
        <v>20</v>
      </c>
      <c r="I61" s="64">
        <v>16</v>
      </c>
      <c r="J61" s="64">
        <v>16</v>
      </c>
      <c r="K61" s="64">
        <v>16</v>
      </c>
      <c r="L61" s="64">
        <v>12</v>
      </c>
      <c r="M61" s="64">
        <v>12</v>
      </c>
      <c r="N61" s="64">
        <v>16</v>
      </c>
      <c r="O61" s="64">
        <v>0</v>
      </c>
      <c r="P61" s="64">
        <v>0</v>
      </c>
      <c r="Q61" s="64">
        <v>12</v>
      </c>
      <c r="R61" s="64">
        <v>0</v>
      </c>
      <c r="S61" s="64">
        <v>0</v>
      </c>
      <c r="T61" s="64">
        <v>0</v>
      </c>
      <c r="U61" s="64">
        <v>0</v>
      </c>
      <c r="V61" s="64">
        <v>16</v>
      </c>
      <c r="W61" s="64">
        <v>0</v>
      </c>
      <c r="X61" s="65">
        <v>0</v>
      </c>
      <c r="Y61" s="65">
        <v>1</v>
      </c>
      <c r="Z61" s="65">
        <v>0</v>
      </c>
      <c r="AA61" s="65">
        <v>0</v>
      </c>
      <c r="AB61" s="65">
        <v>0</v>
      </c>
      <c r="AC61" s="65">
        <v>3</v>
      </c>
      <c r="AD61" s="65">
        <v>2</v>
      </c>
      <c r="AE61" s="65">
        <v>1</v>
      </c>
      <c r="AF61" s="65">
        <v>2</v>
      </c>
      <c r="AG61" s="65">
        <v>0</v>
      </c>
      <c r="AH61" s="65">
        <v>12</v>
      </c>
      <c r="AI61" s="65">
        <v>10</v>
      </c>
      <c r="AJ61" s="65">
        <v>0</v>
      </c>
      <c r="AK61" s="65">
        <v>9</v>
      </c>
      <c r="AL61" s="65">
        <v>12</v>
      </c>
      <c r="AM61" s="65">
        <v>1</v>
      </c>
      <c r="AN61" s="65">
        <v>3</v>
      </c>
      <c r="AO61" s="65">
        <v>15</v>
      </c>
      <c r="AP61" s="65">
        <v>1</v>
      </c>
      <c r="AQ61" s="65">
        <v>10</v>
      </c>
      <c r="AR61" s="65">
        <v>0</v>
      </c>
      <c r="AS61" s="65">
        <v>3</v>
      </c>
      <c r="AT61" s="65">
        <v>1</v>
      </c>
      <c r="AU61" s="65">
        <v>10</v>
      </c>
      <c r="AV61" s="65"/>
      <c r="AW61" s="65">
        <v>0</v>
      </c>
      <c r="AX61" s="65">
        <v>11</v>
      </c>
      <c r="AY61" s="65">
        <v>15</v>
      </c>
      <c r="AZ61" s="65">
        <v>0</v>
      </c>
      <c r="BA61" s="65">
        <v>2</v>
      </c>
      <c r="BB61" s="65">
        <v>0</v>
      </c>
      <c r="BC61" s="65">
        <v>2</v>
      </c>
      <c r="BD61" s="65">
        <v>0</v>
      </c>
      <c r="BE61" s="65">
        <v>0</v>
      </c>
      <c r="BF61" s="100">
        <v>0</v>
      </c>
    </row>
    <row r="62" spans="1:58">
      <c r="A62" s="1">
        <v>60</v>
      </c>
      <c r="B62" s="1" t="s">
        <v>16</v>
      </c>
      <c r="C62" s="1" t="s">
        <v>19</v>
      </c>
      <c r="D62" s="69"/>
      <c r="E62" s="69"/>
      <c r="F62" s="69">
        <v>9</v>
      </c>
      <c r="G62" s="69">
        <v>6</v>
      </c>
      <c r="H62" s="69">
        <v>3</v>
      </c>
      <c r="I62" s="64"/>
      <c r="J62" s="64"/>
      <c r="K62" s="64"/>
      <c r="L62" s="64"/>
      <c r="M62" s="64">
        <v>10</v>
      </c>
      <c r="N62" s="64"/>
      <c r="O62" s="64"/>
      <c r="P62" s="64"/>
      <c r="Q62" s="64"/>
      <c r="R62" s="64">
        <v>10</v>
      </c>
      <c r="S62" s="64"/>
      <c r="T62" s="64"/>
      <c r="U62" s="64"/>
      <c r="V62" s="64"/>
      <c r="W62" s="64">
        <v>1</v>
      </c>
      <c r="X62" s="65"/>
      <c r="Y62" s="65"/>
      <c r="Z62" s="65"/>
      <c r="AA62" s="65"/>
      <c r="AB62" s="65">
        <v>0</v>
      </c>
      <c r="AC62" s="65"/>
      <c r="AD62" s="65"/>
      <c r="AE62" s="65"/>
      <c r="AF62" s="65"/>
      <c r="AG62" s="65">
        <v>1</v>
      </c>
      <c r="AH62" s="65"/>
      <c r="AI62" s="65"/>
      <c r="AJ62" s="65"/>
      <c r="AK62" s="65"/>
      <c r="AL62" s="65">
        <v>5</v>
      </c>
      <c r="AM62" s="65"/>
      <c r="AN62" s="65"/>
      <c r="AO62" s="65"/>
      <c r="AP62" s="65"/>
      <c r="AQ62" s="65">
        <v>4</v>
      </c>
      <c r="AR62" s="65"/>
      <c r="AS62" s="65"/>
      <c r="AT62" s="65"/>
      <c r="AU62" s="65"/>
      <c r="AV62" s="65">
        <v>3</v>
      </c>
      <c r="AW62" s="65"/>
      <c r="AX62" s="65"/>
      <c r="AY62" s="65"/>
      <c r="AZ62" s="65"/>
      <c r="BA62" s="65">
        <v>4</v>
      </c>
      <c r="BB62" s="65"/>
      <c r="BC62" s="65"/>
      <c r="BD62" s="65"/>
      <c r="BE62" s="65"/>
      <c r="BF62" s="65">
        <v>3</v>
      </c>
    </row>
    <row r="63" spans="1:58">
      <c r="A63" s="1">
        <v>61</v>
      </c>
      <c r="B63" s="1" t="s">
        <v>21</v>
      </c>
      <c r="C63" s="1" t="s">
        <v>19</v>
      </c>
      <c r="D63" s="64">
        <v>0</v>
      </c>
      <c r="E63" s="64">
        <v>8</v>
      </c>
      <c r="F63" s="64">
        <v>7</v>
      </c>
      <c r="G63" s="64">
        <v>12</v>
      </c>
      <c r="H63" s="64">
        <v>2</v>
      </c>
      <c r="I63" s="64">
        <v>32</v>
      </c>
      <c r="J63" s="64">
        <v>30</v>
      </c>
      <c r="K63" s="64">
        <v>28</v>
      </c>
      <c r="L63" s="64">
        <v>28</v>
      </c>
      <c r="M63" s="64">
        <v>29</v>
      </c>
      <c r="N63" s="64">
        <v>32</v>
      </c>
      <c r="O63" s="64">
        <v>0</v>
      </c>
      <c r="P63" s="70">
        <v>0</v>
      </c>
      <c r="Q63" s="64">
        <v>1</v>
      </c>
      <c r="R63" s="64">
        <v>1</v>
      </c>
      <c r="S63" s="64">
        <v>0</v>
      </c>
      <c r="T63" s="64">
        <v>2</v>
      </c>
      <c r="U63" s="64">
        <v>2</v>
      </c>
      <c r="V63" s="64">
        <v>1</v>
      </c>
      <c r="W63" s="64">
        <v>0</v>
      </c>
      <c r="X63" s="65">
        <v>4</v>
      </c>
      <c r="Y63" s="65">
        <v>3</v>
      </c>
      <c r="Z63" s="65">
        <v>4</v>
      </c>
      <c r="AA63" s="65">
        <v>1</v>
      </c>
      <c r="AB63" s="65">
        <v>0</v>
      </c>
      <c r="AC63" s="65">
        <v>4</v>
      </c>
      <c r="AD63" s="65">
        <v>4</v>
      </c>
      <c r="AE63" s="65">
        <v>3</v>
      </c>
      <c r="AF63" s="65">
        <v>3</v>
      </c>
      <c r="AG63" s="65">
        <v>0</v>
      </c>
      <c r="AH63" s="65">
        <v>18</v>
      </c>
      <c r="AI63" s="65">
        <v>15</v>
      </c>
      <c r="AJ63" s="65">
        <v>10</v>
      </c>
      <c r="AK63" s="65">
        <v>4</v>
      </c>
      <c r="AL63" s="65">
        <v>1</v>
      </c>
      <c r="AM63" s="65">
        <v>6</v>
      </c>
      <c r="AN63" s="65">
        <v>8</v>
      </c>
      <c r="AO63" s="65">
        <v>11</v>
      </c>
      <c r="AP63" s="65">
        <v>20</v>
      </c>
      <c r="AQ63" s="65">
        <v>28</v>
      </c>
      <c r="AR63" s="65">
        <v>0</v>
      </c>
      <c r="AS63" s="65">
        <v>5</v>
      </c>
      <c r="AT63" s="65">
        <v>3</v>
      </c>
      <c r="AU63" s="65">
        <v>13</v>
      </c>
      <c r="AV63" s="65">
        <v>9</v>
      </c>
      <c r="AW63" s="65">
        <v>0</v>
      </c>
      <c r="AX63" s="65">
        <v>22</v>
      </c>
      <c r="AY63" s="65">
        <v>23</v>
      </c>
      <c r="AZ63" s="65">
        <v>11</v>
      </c>
      <c r="BA63" s="65">
        <v>20</v>
      </c>
      <c r="BB63" s="65">
        <v>0</v>
      </c>
      <c r="BC63" s="65">
        <v>3</v>
      </c>
      <c r="BD63" s="65">
        <v>2</v>
      </c>
      <c r="BE63" s="65">
        <v>4</v>
      </c>
      <c r="BF63" s="65">
        <v>0</v>
      </c>
    </row>
    <row r="64" spans="1:58">
      <c r="A64" s="1">
        <v>62</v>
      </c>
      <c r="B64" s="1" t="s">
        <v>21</v>
      </c>
      <c r="C64" s="1" t="s">
        <v>19</v>
      </c>
      <c r="D64" s="65">
        <v>0</v>
      </c>
      <c r="E64" s="71">
        <v>10</v>
      </c>
      <c r="F64" s="71">
        <v>5</v>
      </c>
      <c r="G64" s="71">
        <v>12</v>
      </c>
      <c r="H64" s="71">
        <v>2</v>
      </c>
      <c r="I64" s="72">
        <v>44</v>
      </c>
      <c r="J64" s="72">
        <v>26</v>
      </c>
      <c r="K64" s="72">
        <v>26</v>
      </c>
      <c r="L64" s="72">
        <v>16</v>
      </c>
      <c r="M64" s="72">
        <v>15</v>
      </c>
      <c r="N64" s="72">
        <v>51</v>
      </c>
      <c r="O64" s="72">
        <v>2</v>
      </c>
      <c r="P64" s="72">
        <v>0</v>
      </c>
      <c r="Q64" s="72">
        <v>0</v>
      </c>
      <c r="R64" s="72">
        <v>0</v>
      </c>
      <c r="S64" s="72">
        <v>0</v>
      </c>
      <c r="T64" s="72">
        <v>0</v>
      </c>
      <c r="U64" s="72">
        <v>5</v>
      </c>
      <c r="V64" s="72">
        <v>10</v>
      </c>
      <c r="W64" s="72">
        <v>1</v>
      </c>
      <c r="X64" s="72">
        <v>0</v>
      </c>
      <c r="Y64" s="72">
        <v>0</v>
      </c>
      <c r="Z64" s="72">
        <v>1</v>
      </c>
      <c r="AA64" s="72">
        <v>0</v>
      </c>
      <c r="AB64" s="72">
        <v>0</v>
      </c>
      <c r="AC64" s="72">
        <v>8</v>
      </c>
      <c r="AD64" s="72">
        <v>10</v>
      </c>
      <c r="AE64" s="72">
        <v>4</v>
      </c>
      <c r="AF64" s="72">
        <v>2</v>
      </c>
      <c r="AG64" s="72">
        <v>0</v>
      </c>
      <c r="AH64" s="72">
        <v>15</v>
      </c>
      <c r="AI64" s="72">
        <v>13</v>
      </c>
      <c r="AJ64" s="72">
        <v>17</v>
      </c>
      <c r="AK64" s="72">
        <v>12</v>
      </c>
      <c r="AL64" s="72">
        <v>2</v>
      </c>
      <c r="AM64" s="72">
        <v>20</v>
      </c>
      <c r="AN64" s="72">
        <v>3</v>
      </c>
      <c r="AO64" s="72">
        <v>4</v>
      </c>
      <c r="AP64" s="72">
        <v>2</v>
      </c>
      <c r="AQ64" s="72">
        <v>13</v>
      </c>
      <c r="AR64" s="72">
        <v>20</v>
      </c>
      <c r="AS64" s="72">
        <v>12</v>
      </c>
      <c r="AT64" s="72">
        <v>8</v>
      </c>
      <c r="AU64" s="72">
        <v>9</v>
      </c>
      <c r="AV64" s="72">
        <v>13</v>
      </c>
      <c r="AW64" s="72">
        <v>19</v>
      </c>
      <c r="AX64" s="72">
        <v>10</v>
      </c>
      <c r="AY64" s="72">
        <v>8</v>
      </c>
      <c r="AZ64" s="72">
        <v>7</v>
      </c>
      <c r="BA64" s="72">
        <v>2</v>
      </c>
      <c r="BB64" s="72">
        <v>5</v>
      </c>
      <c r="BC64" s="72">
        <v>4</v>
      </c>
      <c r="BD64" s="72">
        <v>10</v>
      </c>
      <c r="BE64" s="72">
        <v>0</v>
      </c>
      <c r="BF64" s="72">
        <v>0</v>
      </c>
    </row>
    <row r="65" spans="1:58">
      <c r="A65" s="1">
        <v>63</v>
      </c>
      <c r="B65" s="1" t="s">
        <v>21</v>
      </c>
      <c r="C65" s="1" t="s">
        <v>19</v>
      </c>
      <c r="D65" s="65">
        <v>2</v>
      </c>
      <c r="E65" s="71">
        <v>19</v>
      </c>
      <c r="F65" s="71">
        <v>1</v>
      </c>
      <c r="G65" s="71">
        <v>16</v>
      </c>
      <c r="H65" s="71">
        <v>4</v>
      </c>
      <c r="I65" s="72">
        <v>15</v>
      </c>
      <c r="J65" s="72">
        <v>30</v>
      </c>
      <c r="K65" s="72">
        <v>30</v>
      </c>
      <c r="L65" s="72">
        <v>31</v>
      </c>
      <c r="M65" s="72">
        <v>27</v>
      </c>
      <c r="N65" s="72">
        <v>0</v>
      </c>
      <c r="O65" s="72">
        <v>16</v>
      </c>
      <c r="P65" s="72">
        <v>0</v>
      </c>
      <c r="Q65" s="72">
        <v>2</v>
      </c>
      <c r="R65" s="72">
        <v>0</v>
      </c>
      <c r="S65" s="72">
        <v>0</v>
      </c>
      <c r="T65" s="72">
        <v>1</v>
      </c>
      <c r="U65" s="72">
        <v>5</v>
      </c>
      <c r="V65" s="72">
        <v>1</v>
      </c>
      <c r="W65" s="72">
        <v>4</v>
      </c>
      <c r="X65" s="72">
        <v>0</v>
      </c>
      <c r="Y65" s="72">
        <v>3</v>
      </c>
      <c r="Z65" s="72">
        <v>4</v>
      </c>
      <c r="AA65" s="72">
        <v>2</v>
      </c>
      <c r="AB65" s="72">
        <v>1</v>
      </c>
      <c r="AC65" s="72">
        <v>5</v>
      </c>
      <c r="AD65" s="72">
        <v>4</v>
      </c>
      <c r="AE65" s="72">
        <v>2</v>
      </c>
      <c r="AF65" s="72">
        <v>4</v>
      </c>
      <c r="AG65" s="72">
        <v>1</v>
      </c>
      <c r="AH65" s="72">
        <v>9</v>
      </c>
      <c r="AI65" s="72">
        <v>22</v>
      </c>
      <c r="AJ65" s="72">
        <v>29</v>
      </c>
      <c r="AK65" s="72">
        <v>12</v>
      </c>
      <c r="AL65" s="72">
        <v>10</v>
      </c>
      <c r="AM65" s="72">
        <v>1</v>
      </c>
      <c r="AN65" s="72">
        <v>1</v>
      </c>
      <c r="AO65" s="72">
        <v>2</v>
      </c>
      <c r="AP65" s="72">
        <v>13</v>
      </c>
      <c r="AQ65" s="72">
        <v>15</v>
      </c>
      <c r="AR65" s="72">
        <v>0</v>
      </c>
      <c r="AS65" s="72">
        <v>1</v>
      </c>
      <c r="AT65" s="72">
        <v>2</v>
      </c>
      <c r="AU65" s="72">
        <v>3</v>
      </c>
      <c r="AV65" s="72">
        <v>4</v>
      </c>
      <c r="AW65" s="72">
        <v>0</v>
      </c>
      <c r="AX65" s="72">
        <v>26</v>
      </c>
      <c r="AY65" s="72">
        <v>31</v>
      </c>
      <c r="AZ65" s="72">
        <v>26</v>
      </c>
      <c r="BA65" s="72">
        <v>21</v>
      </c>
      <c r="BB65" s="72">
        <v>0</v>
      </c>
      <c r="BC65" s="72">
        <v>3</v>
      </c>
      <c r="BD65" s="72">
        <v>4</v>
      </c>
      <c r="BE65" s="72">
        <v>2</v>
      </c>
      <c r="BF65" s="72">
        <v>2</v>
      </c>
    </row>
    <row r="66" spans="1:58">
      <c r="A66" s="1">
        <v>64</v>
      </c>
      <c r="B66" s="1" t="s">
        <v>21</v>
      </c>
      <c r="C66" s="1" t="s">
        <v>19</v>
      </c>
      <c r="D66" s="65">
        <v>1</v>
      </c>
      <c r="E66" s="65">
        <v>8</v>
      </c>
      <c r="F66" s="65">
        <v>5</v>
      </c>
      <c r="G66" s="65">
        <v>1</v>
      </c>
      <c r="H66" s="65">
        <v>3</v>
      </c>
      <c r="I66" s="65">
        <v>20</v>
      </c>
      <c r="J66" s="65">
        <v>20</v>
      </c>
      <c r="K66" s="65">
        <v>20</v>
      </c>
      <c r="L66" s="65">
        <v>18</v>
      </c>
      <c r="M66" s="65">
        <v>18</v>
      </c>
      <c r="N66" s="65">
        <v>20</v>
      </c>
      <c r="O66" s="65">
        <v>0</v>
      </c>
      <c r="P66" s="65">
        <v>0</v>
      </c>
      <c r="Q66" s="65">
        <v>0</v>
      </c>
      <c r="R66" s="65">
        <v>0</v>
      </c>
      <c r="S66" s="65">
        <v>0</v>
      </c>
      <c r="T66" s="65">
        <v>0</v>
      </c>
      <c r="U66" s="65">
        <v>0</v>
      </c>
      <c r="V66" s="65">
        <v>2</v>
      </c>
      <c r="W66" s="65">
        <v>0</v>
      </c>
      <c r="X66" s="65">
        <v>0</v>
      </c>
      <c r="Y66" s="65">
        <v>0</v>
      </c>
      <c r="Z66" s="65">
        <v>0</v>
      </c>
      <c r="AA66" s="65">
        <v>0</v>
      </c>
      <c r="AB66" s="65">
        <v>0</v>
      </c>
      <c r="AC66" s="65">
        <v>7</v>
      </c>
      <c r="AD66" s="65">
        <v>4</v>
      </c>
      <c r="AE66" s="65">
        <v>2</v>
      </c>
      <c r="AF66" s="65">
        <v>2</v>
      </c>
      <c r="AG66" s="65">
        <v>1</v>
      </c>
      <c r="AH66" s="65">
        <v>13</v>
      </c>
      <c r="AI66" s="65">
        <v>16</v>
      </c>
      <c r="AJ66" s="65">
        <v>17</v>
      </c>
      <c r="AK66" s="65">
        <v>16</v>
      </c>
      <c r="AL66" s="65">
        <v>13</v>
      </c>
      <c r="AM66" s="65">
        <v>0</v>
      </c>
      <c r="AN66" s="65">
        <v>0</v>
      </c>
      <c r="AO66" s="65">
        <v>0</v>
      </c>
      <c r="AP66" s="65">
        <v>0</v>
      </c>
      <c r="AQ66" s="65">
        <v>4</v>
      </c>
      <c r="AR66" s="65">
        <v>0</v>
      </c>
      <c r="AS66" s="65">
        <v>3</v>
      </c>
      <c r="AT66" s="65">
        <v>3</v>
      </c>
      <c r="AU66" s="65">
        <v>0</v>
      </c>
      <c r="AV66" s="65">
        <v>4</v>
      </c>
      <c r="AW66" s="65">
        <v>0</v>
      </c>
      <c r="AX66" s="65">
        <v>17</v>
      </c>
      <c r="AY66" s="65">
        <v>16</v>
      </c>
      <c r="AZ66" s="65">
        <v>18</v>
      </c>
      <c r="BA66" s="65">
        <v>14</v>
      </c>
      <c r="BB66" s="65">
        <v>0</v>
      </c>
      <c r="BC66" s="65">
        <v>0</v>
      </c>
      <c r="BD66" s="65">
        <v>1</v>
      </c>
      <c r="BE66" s="65">
        <v>0</v>
      </c>
      <c r="BF66" s="65">
        <v>0</v>
      </c>
    </row>
    <row r="67" spans="1:58">
      <c r="A67" s="1">
        <v>65</v>
      </c>
      <c r="B67" s="1" t="s">
        <v>21</v>
      </c>
      <c r="C67" s="1" t="s">
        <v>19</v>
      </c>
      <c r="D67" s="65">
        <v>1</v>
      </c>
      <c r="E67" s="65">
        <v>4</v>
      </c>
      <c r="F67" s="65">
        <v>1</v>
      </c>
      <c r="G67" s="65">
        <v>3</v>
      </c>
      <c r="H67" s="65">
        <v>1</v>
      </c>
      <c r="I67" s="65">
        <v>22</v>
      </c>
      <c r="J67" s="65">
        <v>21</v>
      </c>
      <c r="K67" s="65">
        <v>14</v>
      </c>
      <c r="L67" s="65">
        <v>4</v>
      </c>
      <c r="M67" s="65">
        <v>5</v>
      </c>
      <c r="N67" s="65">
        <v>22</v>
      </c>
      <c r="O67" s="65">
        <v>0</v>
      </c>
      <c r="P67" s="65">
        <v>0</v>
      </c>
      <c r="Q67" s="65">
        <v>4</v>
      </c>
      <c r="R67" s="65">
        <v>0</v>
      </c>
      <c r="S67" s="65">
        <v>0</v>
      </c>
      <c r="T67" s="65">
        <v>1</v>
      </c>
      <c r="U67" s="65">
        <v>7</v>
      </c>
      <c r="V67" s="65">
        <v>14</v>
      </c>
      <c r="W67" s="65">
        <v>0</v>
      </c>
      <c r="X67" s="65">
        <v>0</v>
      </c>
      <c r="Y67" s="65">
        <v>0</v>
      </c>
      <c r="Z67" s="65">
        <v>0</v>
      </c>
      <c r="AA67" s="65">
        <v>0</v>
      </c>
      <c r="AB67" s="65">
        <v>0</v>
      </c>
      <c r="AC67" s="65">
        <v>2</v>
      </c>
      <c r="AD67" s="65">
        <v>2</v>
      </c>
      <c r="AE67" s="65">
        <v>1</v>
      </c>
      <c r="AF67" s="65">
        <v>0</v>
      </c>
      <c r="AG67" s="65">
        <v>0</v>
      </c>
      <c r="AH67" s="65">
        <v>20</v>
      </c>
      <c r="AI67" s="65">
        <v>19</v>
      </c>
      <c r="AJ67" s="65">
        <v>1</v>
      </c>
      <c r="AK67" s="65">
        <v>4</v>
      </c>
      <c r="AL67" s="65">
        <v>1</v>
      </c>
      <c r="AM67" s="65">
        <v>0</v>
      </c>
      <c r="AN67" s="65">
        <v>0</v>
      </c>
      <c r="AO67" s="65">
        <v>12</v>
      </c>
      <c r="AP67" s="65">
        <v>0</v>
      </c>
      <c r="AQ67" s="65">
        <v>4</v>
      </c>
      <c r="AR67" s="65">
        <v>0</v>
      </c>
      <c r="AS67" s="65">
        <v>8</v>
      </c>
      <c r="AT67" s="65">
        <v>5</v>
      </c>
      <c r="AU67" s="65">
        <v>2</v>
      </c>
      <c r="AV67" s="65">
        <v>4</v>
      </c>
      <c r="AW67" s="65">
        <v>0</v>
      </c>
      <c r="AX67" s="65">
        <v>5</v>
      </c>
      <c r="AY67" s="65">
        <v>3</v>
      </c>
      <c r="AZ67" s="65">
        <v>1</v>
      </c>
      <c r="BA67" s="65">
        <v>0</v>
      </c>
      <c r="BB67" s="65">
        <v>0</v>
      </c>
      <c r="BC67" s="65">
        <v>8</v>
      </c>
      <c r="BD67" s="65">
        <v>6</v>
      </c>
      <c r="BE67" s="65">
        <v>1</v>
      </c>
      <c r="BF67" s="65">
        <v>1</v>
      </c>
    </row>
    <row r="68" spans="1:58">
      <c r="A68" s="1">
        <v>66</v>
      </c>
      <c r="B68" s="1" t="s">
        <v>21</v>
      </c>
      <c r="C68" s="1" t="s">
        <v>19</v>
      </c>
      <c r="D68" s="65">
        <v>0</v>
      </c>
      <c r="E68" s="65">
        <v>9</v>
      </c>
      <c r="F68" s="65">
        <v>8</v>
      </c>
      <c r="G68" s="65">
        <v>16</v>
      </c>
      <c r="H68" s="65">
        <v>1</v>
      </c>
      <c r="I68" s="65">
        <v>21</v>
      </c>
      <c r="J68" s="65">
        <v>19</v>
      </c>
      <c r="K68" s="65">
        <v>20</v>
      </c>
      <c r="L68" s="65">
        <v>17</v>
      </c>
      <c r="M68" s="65">
        <v>17</v>
      </c>
      <c r="N68" s="65">
        <v>21</v>
      </c>
      <c r="O68" s="65">
        <v>3</v>
      </c>
      <c r="P68" s="65">
        <v>1</v>
      </c>
      <c r="Q68" s="65">
        <v>3</v>
      </c>
      <c r="R68" s="65">
        <v>0</v>
      </c>
      <c r="S68" s="65">
        <v>0</v>
      </c>
      <c r="T68" s="65">
        <v>5</v>
      </c>
      <c r="U68" s="65">
        <v>0</v>
      </c>
      <c r="V68" s="65">
        <v>6</v>
      </c>
      <c r="W68" s="65">
        <v>0</v>
      </c>
      <c r="X68" s="65">
        <v>0</v>
      </c>
      <c r="Y68" s="65">
        <v>0</v>
      </c>
      <c r="Z68" s="65">
        <v>2</v>
      </c>
      <c r="AA68" s="65">
        <v>0</v>
      </c>
      <c r="AB68" s="65">
        <v>0</v>
      </c>
      <c r="AC68" s="65">
        <v>6</v>
      </c>
      <c r="AD68" s="65">
        <v>7</v>
      </c>
      <c r="AE68" s="65">
        <v>4</v>
      </c>
      <c r="AF68" s="65">
        <v>1</v>
      </c>
      <c r="AG68" s="65">
        <v>0</v>
      </c>
      <c r="AH68" s="65">
        <v>15</v>
      </c>
      <c r="AI68" s="65">
        <v>11</v>
      </c>
      <c r="AJ68" s="65">
        <v>13</v>
      </c>
      <c r="AK68" s="65">
        <v>14</v>
      </c>
      <c r="AL68" s="65">
        <v>1</v>
      </c>
      <c r="AM68" s="65">
        <v>0</v>
      </c>
      <c r="AN68" s="65">
        <v>0</v>
      </c>
      <c r="AO68" s="65">
        <v>1</v>
      </c>
      <c r="AP68" s="65">
        <v>2</v>
      </c>
      <c r="AQ68" s="65">
        <v>16</v>
      </c>
      <c r="AR68" s="65">
        <v>0</v>
      </c>
      <c r="AS68" s="65">
        <v>1</v>
      </c>
      <c r="AT68" s="65">
        <v>3</v>
      </c>
      <c r="AU68" s="65">
        <v>2</v>
      </c>
      <c r="AV68" s="65">
        <v>16</v>
      </c>
      <c r="AW68" s="65">
        <v>0</v>
      </c>
      <c r="AX68" s="65">
        <v>13</v>
      </c>
      <c r="AY68" s="65">
        <v>14</v>
      </c>
      <c r="AZ68" s="65">
        <v>14</v>
      </c>
      <c r="BA68" s="65">
        <v>1</v>
      </c>
      <c r="BB68" s="65">
        <v>0</v>
      </c>
      <c r="BC68" s="65">
        <v>5</v>
      </c>
      <c r="BD68" s="65">
        <v>3</v>
      </c>
      <c r="BE68" s="65">
        <v>1</v>
      </c>
      <c r="BF68" s="65">
        <v>0</v>
      </c>
    </row>
    <row r="69" spans="1:58">
      <c r="A69" s="1">
        <v>67</v>
      </c>
      <c r="B69" s="1" t="s">
        <v>21</v>
      </c>
      <c r="C69" s="1" t="s">
        <v>19</v>
      </c>
      <c r="D69" s="64">
        <v>5</v>
      </c>
      <c r="E69" s="73">
        <v>20</v>
      </c>
      <c r="F69" s="73">
        <v>12</v>
      </c>
      <c r="G69" s="73">
        <v>14</v>
      </c>
      <c r="H69" s="73">
        <v>13</v>
      </c>
      <c r="I69" s="74">
        <v>45</v>
      </c>
      <c r="J69" s="74">
        <v>43</v>
      </c>
      <c r="K69" s="74">
        <v>46</v>
      </c>
      <c r="L69" s="74">
        <v>25</v>
      </c>
      <c r="M69" s="74">
        <v>33</v>
      </c>
      <c r="N69" s="74">
        <v>45</v>
      </c>
      <c r="O69" s="74">
        <v>2</v>
      </c>
      <c r="P69" s="74">
        <v>0</v>
      </c>
      <c r="Q69" s="74">
        <v>0</v>
      </c>
      <c r="R69" s="74">
        <v>8</v>
      </c>
      <c r="S69" s="74"/>
      <c r="T69" s="74">
        <v>1</v>
      </c>
      <c r="U69" s="74">
        <v>10</v>
      </c>
      <c r="V69" s="74">
        <v>21</v>
      </c>
      <c r="W69" s="74">
        <v>0</v>
      </c>
      <c r="X69" s="75">
        <v>8</v>
      </c>
      <c r="Y69" s="75">
        <v>3</v>
      </c>
      <c r="Z69" s="75">
        <v>5</v>
      </c>
      <c r="AA69" s="75">
        <v>1</v>
      </c>
      <c r="AB69" s="75">
        <v>0</v>
      </c>
      <c r="AC69" s="75">
        <v>12</v>
      </c>
      <c r="AD69" s="75">
        <v>1</v>
      </c>
      <c r="AE69" s="75">
        <v>5</v>
      </c>
      <c r="AF69" s="75">
        <v>1</v>
      </c>
      <c r="AG69" s="75">
        <v>1</v>
      </c>
      <c r="AH69" s="75">
        <v>24</v>
      </c>
      <c r="AI69" s="75">
        <v>36</v>
      </c>
      <c r="AJ69" s="75">
        <v>31</v>
      </c>
      <c r="AK69" s="75">
        <v>13</v>
      </c>
      <c r="AL69" s="75">
        <v>3</v>
      </c>
      <c r="AM69" s="75">
        <v>1</v>
      </c>
      <c r="AN69" s="75">
        <v>3</v>
      </c>
      <c r="AO69" s="75">
        <v>5</v>
      </c>
      <c r="AP69" s="75">
        <v>10</v>
      </c>
      <c r="AQ69" s="75">
        <v>29</v>
      </c>
      <c r="AR69" s="75"/>
      <c r="AS69" s="75">
        <v>10</v>
      </c>
      <c r="AT69" s="75">
        <v>12</v>
      </c>
      <c r="AU69" s="75">
        <v>7</v>
      </c>
      <c r="AV69" s="75">
        <v>8</v>
      </c>
      <c r="AW69" s="75">
        <v>0</v>
      </c>
      <c r="AX69" s="75">
        <v>27</v>
      </c>
      <c r="AY69" s="75">
        <v>23</v>
      </c>
      <c r="AZ69" s="75">
        <v>14</v>
      </c>
      <c r="BA69" s="75">
        <v>24</v>
      </c>
      <c r="BB69" s="75">
        <v>0</v>
      </c>
      <c r="BC69" s="75">
        <v>6</v>
      </c>
      <c r="BD69" s="75">
        <v>11</v>
      </c>
      <c r="BE69" s="75">
        <v>4</v>
      </c>
      <c r="BF69" s="75">
        <v>1</v>
      </c>
    </row>
    <row r="70" spans="1:58">
      <c r="A70" s="1">
        <v>68</v>
      </c>
      <c r="B70" s="1" t="s">
        <v>21</v>
      </c>
      <c r="C70" s="1" t="s">
        <v>19</v>
      </c>
      <c r="D70" s="64">
        <v>56</v>
      </c>
      <c r="E70" s="64">
        <v>6</v>
      </c>
      <c r="F70" s="64">
        <v>51</v>
      </c>
      <c r="G70" s="64">
        <v>46</v>
      </c>
      <c r="H70" s="64">
        <v>7</v>
      </c>
      <c r="I70" s="76">
        <v>59</v>
      </c>
      <c r="J70" s="76">
        <v>59</v>
      </c>
      <c r="K70" s="76">
        <v>59</v>
      </c>
      <c r="L70" s="76">
        <v>57</v>
      </c>
      <c r="M70" s="76">
        <v>57</v>
      </c>
      <c r="N70" s="76">
        <v>59</v>
      </c>
      <c r="O70" s="76">
        <v>0</v>
      </c>
      <c r="P70" s="76">
        <v>0</v>
      </c>
      <c r="Q70" s="76">
        <v>1</v>
      </c>
      <c r="R70" s="76">
        <v>0</v>
      </c>
      <c r="S70" s="76">
        <v>0</v>
      </c>
      <c r="T70" s="76">
        <v>0</v>
      </c>
      <c r="U70" s="76">
        <v>0</v>
      </c>
      <c r="V70" s="76">
        <v>3</v>
      </c>
      <c r="W70" s="76">
        <v>0</v>
      </c>
      <c r="X70" s="77">
        <v>0</v>
      </c>
      <c r="Y70" s="77">
        <v>1</v>
      </c>
      <c r="Z70" s="77">
        <v>1</v>
      </c>
      <c r="AA70" s="77">
        <v>0</v>
      </c>
      <c r="AB70" s="77">
        <v>0</v>
      </c>
      <c r="AC70" s="77">
        <v>12</v>
      </c>
      <c r="AD70" s="77">
        <v>10</v>
      </c>
      <c r="AE70" s="77">
        <v>4</v>
      </c>
      <c r="AF70" s="77">
        <v>0</v>
      </c>
      <c r="AG70" s="77">
        <v>0</v>
      </c>
      <c r="AH70" s="77">
        <v>47</v>
      </c>
      <c r="AI70" s="77">
        <v>47</v>
      </c>
      <c r="AJ70" s="77">
        <v>52</v>
      </c>
      <c r="AK70" s="77">
        <v>55</v>
      </c>
      <c r="AL70" s="77">
        <v>1</v>
      </c>
      <c r="AM70" s="77">
        <v>0</v>
      </c>
      <c r="AN70" s="77">
        <v>1</v>
      </c>
      <c r="AO70" s="77">
        <v>2</v>
      </c>
      <c r="AP70" s="77">
        <v>2</v>
      </c>
      <c r="AQ70" s="77">
        <v>56</v>
      </c>
      <c r="AR70" s="77">
        <v>0</v>
      </c>
      <c r="AS70" s="77">
        <v>27</v>
      </c>
      <c r="AT70" s="77">
        <v>29</v>
      </c>
      <c r="AU70" s="77">
        <v>15</v>
      </c>
      <c r="AV70" s="77">
        <v>19</v>
      </c>
      <c r="AW70" s="77">
        <v>0</v>
      </c>
      <c r="AX70" s="77">
        <v>16</v>
      </c>
      <c r="AY70" s="77">
        <v>15</v>
      </c>
      <c r="AZ70" s="77">
        <v>18</v>
      </c>
      <c r="BA70" s="77">
        <v>23</v>
      </c>
      <c r="BB70" s="77">
        <v>0</v>
      </c>
      <c r="BC70" s="77">
        <v>16</v>
      </c>
      <c r="BD70" s="77">
        <v>15</v>
      </c>
      <c r="BE70" s="77">
        <v>22</v>
      </c>
      <c r="BF70" s="65">
        <v>15</v>
      </c>
    </row>
    <row r="71" spans="1:58">
      <c r="A71" s="1">
        <v>69</v>
      </c>
      <c r="B71" s="1" t="s">
        <v>21</v>
      </c>
      <c r="C71" s="1" t="s">
        <v>19</v>
      </c>
      <c r="D71" s="64">
        <v>3</v>
      </c>
      <c r="E71" s="64">
        <v>7</v>
      </c>
      <c r="F71" s="64">
        <v>4</v>
      </c>
      <c r="G71" s="64">
        <v>8</v>
      </c>
      <c r="H71" s="64">
        <v>2</v>
      </c>
      <c r="I71" s="76">
        <v>22</v>
      </c>
      <c r="J71" s="76">
        <v>16</v>
      </c>
      <c r="K71" s="76">
        <v>18</v>
      </c>
      <c r="L71" s="76">
        <v>11</v>
      </c>
      <c r="M71" s="76">
        <v>12</v>
      </c>
      <c r="N71" s="76">
        <v>22</v>
      </c>
      <c r="O71" s="76">
        <v>0</v>
      </c>
      <c r="P71" s="76">
        <v>12</v>
      </c>
      <c r="Q71" s="76">
        <v>1</v>
      </c>
      <c r="R71" s="76">
        <v>1</v>
      </c>
      <c r="S71" s="76">
        <v>0</v>
      </c>
      <c r="T71" s="76">
        <v>6</v>
      </c>
      <c r="U71" s="76">
        <v>10</v>
      </c>
      <c r="V71" s="76">
        <v>8</v>
      </c>
      <c r="W71" s="76">
        <v>0</v>
      </c>
      <c r="X71" s="77">
        <v>3</v>
      </c>
      <c r="Y71" s="77">
        <v>0</v>
      </c>
      <c r="Z71" s="77">
        <v>0</v>
      </c>
      <c r="AA71" s="77">
        <v>0</v>
      </c>
      <c r="AB71" s="77">
        <v>0</v>
      </c>
      <c r="AC71" s="77">
        <v>7</v>
      </c>
      <c r="AD71" s="77">
        <v>4</v>
      </c>
      <c r="AE71" s="77">
        <v>1</v>
      </c>
      <c r="AF71" s="77">
        <v>1</v>
      </c>
      <c r="AG71" s="77">
        <v>1</v>
      </c>
      <c r="AH71" s="77">
        <v>11</v>
      </c>
      <c r="AI71" s="77">
        <v>5</v>
      </c>
      <c r="AJ71" s="77">
        <v>11</v>
      </c>
      <c r="AK71" s="77">
        <v>5</v>
      </c>
      <c r="AL71" s="77">
        <v>2</v>
      </c>
      <c r="AM71" s="77">
        <v>1</v>
      </c>
      <c r="AN71" s="77">
        <v>7</v>
      </c>
      <c r="AO71" s="77">
        <v>6</v>
      </c>
      <c r="AP71" s="77">
        <v>5</v>
      </c>
      <c r="AQ71" s="77">
        <v>9</v>
      </c>
      <c r="AR71" s="77"/>
      <c r="AS71" s="77">
        <v>10</v>
      </c>
      <c r="AT71" s="77">
        <v>2</v>
      </c>
      <c r="AU71" s="77">
        <v>3</v>
      </c>
      <c r="AV71" s="77">
        <v>4</v>
      </c>
      <c r="AW71" s="77">
        <v>0</v>
      </c>
      <c r="AX71" s="77">
        <v>5</v>
      </c>
      <c r="AY71" s="77">
        <v>4</v>
      </c>
      <c r="AZ71" s="77">
        <v>4</v>
      </c>
      <c r="BA71" s="77">
        <v>6</v>
      </c>
      <c r="BB71" s="77">
        <v>0</v>
      </c>
      <c r="BC71" s="77">
        <v>1</v>
      </c>
      <c r="BD71" s="77">
        <v>1</v>
      </c>
      <c r="BE71" s="77">
        <v>3</v>
      </c>
      <c r="BF71" s="65">
        <v>1</v>
      </c>
    </row>
    <row r="72" spans="1:58">
      <c r="A72" s="1">
        <v>70</v>
      </c>
      <c r="B72" s="1" t="s">
        <v>21</v>
      </c>
      <c r="C72" s="1" t="s">
        <v>19</v>
      </c>
      <c r="D72" s="64">
        <v>0</v>
      </c>
      <c r="E72" s="64">
        <v>1</v>
      </c>
      <c r="F72" s="64">
        <v>24</v>
      </c>
      <c r="G72" s="64">
        <v>25</v>
      </c>
      <c r="H72" s="64">
        <v>26</v>
      </c>
      <c r="I72" s="64">
        <v>41</v>
      </c>
      <c r="J72" s="64">
        <v>41</v>
      </c>
      <c r="K72" s="64">
        <v>41</v>
      </c>
      <c r="L72" s="64">
        <v>25</v>
      </c>
      <c r="M72" s="64">
        <v>25</v>
      </c>
      <c r="N72" s="64">
        <v>41</v>
      </c>
      <c r="O72" s="64">
        <v>0</v>
      </c>
      <c r="P72" s="64">
        <v>0</v>
      </c>
      <c r="Q72" s="64">
        <v>0</v>
      </c>
      <c r="R72" s="64">
        <v>0</v>
      </c>
      <c r="S72" s="64">
        <v>0</v>
      </c>
      <c r="T72" s="64">
        <v>0</v>
      </c>
      <c r="U72" s="64">
        <v>0</v>
      </c>
      <c r="V72" s="64">
        <v>17</v>
      </c>
      <c r="W72" s="64">
        <v>0</v>
      </c>
      <c r="X72" s="65">
        <v>1</v>
      </c>
      <c r="Y72" s="65">
        <v>1</v>
      </c>
      <c r="Z72" s="65">
        <v>1</v>
      </c>
      <c r="AA72" s="65">
        <v>0</v>
      </c>
      <c r="AB72" s="65">
        <v>0</v>
      </c>
      <c r="AC72" s="65">
        <v>16</v>
      </c>
      <c r="AD72" s="65">
        <v>11</v>
      </c>
      <c r="AE72" s="65">
        <v>0</v>
      </c>
      <c r="AF72" s="65">
        <v>0</v>
      </c>
      <c r="AG72" s="65">
        <v>1</v>
      </c>
      <c r="AH72" s="65">
        <v>20</v>
      </c>
      <c r="AI72" s="65">
        <v>22</v>
      </c>
      <c r="AJ72" s="65">
        <v>19</v>
      </c>
      <c r="AK72" s="65">
        <v>3</v>
      </c>
      <c r="AL72" s="65">
        <v>0</v>
      </c>
      <c r="AM72" s="65">
        <v>4</v>
      </c>
      <c r="AN72" s="65">
        <v>7</v>
      </c>
      <c r="AO72" s="65">
        <v>21</v>
      </c>
      <c r="AP72" s="65">
        <v>22</v>
      </c>
      <c r="AQ72" s="65">
        <v>24</v>
      </c>
      <c r="AR72" s="65"/>
      <c r="AS72" s="65">
        <v>9</v>
      </c>
      <c r="AT72" s="65">
        <v>21</v>
      </c>
      <c r="AU72" s="65">
        <v>12</v>
      </c>
      <c r="AV72" s="65">
        <v>2</v>
      </c>
      <c r="AW72" s="65">
        <v>0</v>
      </c>
      <c r="AX72" s="65">
        <v>31</v>
      </c>
      <c r="AY72" s="65">
        <v>20</v>
      </c>
      <c r="AZ72" s="65">
        <v>13</v>
      </c>
      <c r="BA72" s="65">
        <v>22</v>
      </c>
      <c r="BB72" s="65">
        <v>0</v>
      </c>
      <c r="BC72" s="65">
        <v>1</v>
      </c>
      <c r="BD72" s="65">
        <v>0</v>
      </c>
      <c r="BE72" s="65">
        <v>0</v>
      </c>
      <c r="BF72" s="65">
        <v>1</v>
      </c>
    </row>
    <row r="73" spans="1:58">
      <c r="A73" s="1">
        <v>71</v>
      </c>
      <c r="B73" s="1" t="s">
        <v>21</v>
      </c>
      <c r="C73" s="1" t="s">
        <v>19</v>
      </c>
      <c r="D73" s="64">
        <v>2</v>
      </c>
      <c r="E73" s="64">
        <v>2</v>
      </c>
      <c r="F73" s="64">
        <v>11</v>
      </c>
      <c r="G73" s="64">
        <v>5</v>
      </c>
      <c r="H73" s="64">
        <v>6</v>
      </c>
      <c r="I73" s="78">
        <v>30</v>
      </c>
      <c r="J73" s="78"/>
      <c r="K73" s="78">
        <v>30</v>
      </c>
      <c r="L73" s="78">
        <v>15</v>
      </c>
      <c r="M73" s="78">
        <v>15</v>
      </c>
      <c r="N73" s="78">
        <v>30</v>
      </c>
      <c r="O73" s="78"/>
      <c r="P73" s="78">
        <v>0</v>
      </c>
      <c r="Q73" s="78">
        <v>0</v>
      </c>
      <c r="R73" s="78">
        <v>0</v>
      </c>
      <c r="S73" s="78"/>
      <c r="T73" s="78"/>
      <c r="U73" s="78">
        <v>0</v>
      </c>
      <c r="V73" s="78">
        <v>0</v>
      </c>
      <c r="W73" s="78">
        <v>0</v>
      </c>
      <c r="X73" s="79"/>
      <c r="Y73" s="79"/>
      <c r="Z73" s="79">
        <v>3</v>
      </c>
      <c r="AA73" s="79">
        <v>0</v>
      </c>
      <c r="AB73" s="79">
        <v>0</v>
      </c>
      <c r="AC73" s="79"/>
      <c r="AD73" s="79"/>
      <c r="AE73" s="79">
        <v>2</v>
      </c>
      <c r="AF73" s="79">
        <v>0</v>
      </c>
      <c r="AG73" s="79">
        <v>0</v>
      </c>
      <c r="AH73" s="79"/>
      <c r="AI73" s="79"/>
      <c r="AJ73" s="79">
        <v>13</v>
      </c>
      <c r="AK73" s="79">
        <v>10</v>
      </c>
      <c r="AL73" s="79">
        <v>0</v>
      </c>
      <c r="AM73" s="79"/>
      <c r="AN73" s="79">
        <v>12</v>
      </c>
      <c r="AO73" s="79"/>
      <c r="AP73" s="79">
        <v>5</v>
      </c>
      <c r="AQ73" s="79">
        <v>15</v>
      </c>
      <c r="AR73" s="79"/>
      <c r="AS73" s="79">
        <v>0</v>
      </c>
      <c r="AT73" s="79">
        <v>0</v>
      </c>
      <c r="AU73" s="79">
        <v>5</v>
      </c>
      <c r="AV73" s="79">
        <v>5</v>
      </c>
      <c r="AW73" s="79"/>
      <c r="AX73" s="79"/>
      <c r="AY73" s="79"/>
      <c r="AZ73" s="79">
        <v>6</v>
      </c>
      <c r="BA73" s="79">
        <v>6</v>
      </c>
      <c r="BB73" s="79"/>
      <c r="BC73" s="79"/>
      <c r="BD73" s="79"/>
      <c r="BE73" s="79">
        <v>4</v>
      </c>
      <c r="BF73" s="79">
        <v>4</v>
      </c>
    </row>
    <row r="74" spans="1:58">
      <c r="A74" s="1">
        <v>72</v>
      </c>
      <c r="B74" s="1" t="s">
        <v>21</v>
      </c>
      <c r="C74" s="1" t="s">
        <v>17</v>
      </c>
      <c r="D74" s="64">
        <v>36</v>
      </c>
      <c r="E74" s="64">
        <v>0</v>
      </c>
      <c r="F74" s="64">
        <v>0</v>
      </c>
      <c r="G74" s="64">
        <v>0</v>
      </c>
      <c r="H74" s="64">
        <v>0</v>
      </c>
      <c r="I74" s="80">
        <v>18</v>
      </c>
      <c r="J74" s="80">
        <v>18</v>
      </c>
      <c r="K74" s="70">
        <v>33</v>
      </c>
      <c r="L74" s="80">
        <v>15</v>
      </c>
      <c r="M74" s="80">
        <v>15</v>
      </c>
      <c r="N74" s="80">
        <v>18</v>
      </c>
      <c r="O74" s="80">
        <v>0</v>
      </c>
      <c r="P74" s="70">
        <v>15</v>
      </c>
      <c r="Q74" s="80">
        <v>15</v>
      </c>
      <c r="R74" s="80">
        <v>1</v>
      </c>
      <c r="S74" s="80">
        <v>0</v>
      </c>
      <c r="T74" s="80">
        <v>9</v>
      </c>
      <c r="U74" s="70">
        <v>26</v>
      </c>
      <c r="V74" s="80">
        <v>21</v>
      </c>
      <c r="W74" s="80">
        <v>1</v>
      </c>
      <c r="X74" s="68"/>
      <c r="Y74" s="68"/>
      <c r="Z74" s="81"/>
      <c r="AA74" s="68"/>
      <c r="AB74" s="68"/>
      <c r="AC74" s="68">
        <v>11</v>
      </c>
      <c r="AD74" s="68">
        <v>3</v>
      </c>
      <c r="AE74" s="81">
        <v>0</v>
      </c>
      <c r="AF74" s="68">
        <v>3</v>
      </c>
      <c r="AG74" s="68">
        <v>7</v>
      </c>
      <c r="AH74" s="68">
        <v>3</v>
      </c>
      <c r="AI74" s="68">
        <v>7</v>
      </c>
      <c r="AJ74" s="81">
        <v>11</v>
      </c>
      <c r="AK74" s="68">
        <v>1</v>
      </c>
      <c r="AL74" s="68">
        <v>1</v>
      </c>
      <c r="AM74" s="68">
        <v>11</v>
      </c>
      <c r="AN74" s="68">
        <v>3</v>
      </c>
      <c r="AO74" s="81">
        <v>0</v>
      </c>
      <c r="AP74" s="68">
        <v>3</v>
      </c>
      <c r="AQ74" s="68">
        <v>7</v>
      </c>
      <c r="AR74" s="68">
        <v>18</v>
      </c>
      <c r="AS74" s="68">
        <v>15</v>
      </c>
      <c r="AT74" s="81">
        <v>24</v>
      </c>
      <c r="AU74" s="68">
        <v>10</v>
      </c>
      <c r="AV74" s="68">
        <v>4</v>
      </c>
      <c r="AW74" s="68">
        <v>0</v>
      </c>
      <c r="AX74" s="68">
        <v>3</v>
      </c>
      <c r="AY74" s="81">
        <v>5</v>
      </c>
      <c r="AZ74" s="68">
        <v>0</v>
      </c>
      <c r="BA74" s="68">
        <v>11</v>
      </c>
      <c r="BB74" s="68">
        <v>0</v>
      </c>
      <c r="BC74" s="68">
        <v>0</v>
      </c>
      <c r="BD74" s="81">
        <v>0</v>
      </c>
      <c r="BE74" s="68">
        <v>0</v>
      </c>
      <c r="BF74" s="68">
        <v>0</v>
      </c>
    </row>
    <row r="75" spans="1:58">
      <c r="A75" s="1">
        <v>73</v>
      </c>
      <c r="B75" s="1" t="s">
        <v>21</v>
      </c>
      <c r="C75" s="1" t="s">
        <v>17</v>
      </c>
      <c r="D75" s="64">
        <v>17</v>
      </c>
      <c r="E75" s="64">
        <v>0</v>
      </c>
      <c r="F75" s="64">
        <v>4</v>
      </c>
      <c r="G75" s="64">
        <v>1</v>
      </c>
      <c r="H75" s="64">
        <v>0</v>
      </c>
      <c r="I75" s="80">
        <v>16</v>
      </c>
      <c r="J75" s="80">
        <v>15</v>
      </c>
      <c r="K75" s="70">
        <v>15</v>
      </c>
      <c r="L75" s="80">
        <v>11</v>
      </c>
      <c r="M75" s="80">
        <v>15</v>
      </c>
      <c r="N75" s="80">
        <v>0</v>
      </c>
      <c r="O75" s="80">
        <v>1</v>
      </c>
      <c r="P75" s="70">
        <v>0</v>
      </c>
      <c r="Q75" s="80">
        <v>7</v>
      </c>
      <c r="R75" s="80">
        <v>4</v>
      </c>
      <c r="S75" s="80">
        <v>0</v>
      </c>
      <c r="T75" s="80">
        <v>2</v>
      </c>
      <c r="U75" s="70">
        <v>0</v>
      </c>
      <c r="V75" s="80">
        <v>11</v>
      </c>
      <c r="W75" s="80">
        <v>0</v>
      </c>
      <c r="X75" s="68">
        <v>0</v>
      </c>
      <c r="Y75" s="68">
        <v>0</v>
      </c>
      <c r="Z75" s="81">
        <v>0</v>
      </c>
      <c r="AA75" s="68">
        <v>0</v>
      </c>
      <c r="AB75" s="68">
        <v>0</v>
      </c>
      <c r="AC75" s="68">
        <v>6</v>
      </c>
      <c r="AD75" s="68">
        <v>4</v>
      </c>
      <c r="AE75" s="81">
        <v>1</v>
      </c>
      <c r="AF75" s="68">
        <v>6</v>
      </c>
      <c r="AG75" s="68">
        <v>3</v>
      </c>
      <c r="AH75" s="68">
        <v>0</v>
      </c>
      <c r="AI75" s="68">
        <v>3</v>
      </c>
      <c r="AJ75" s="81">
        <v>6</v>
      </c>
      <c r="AK75" s="68">
        <v>1</v>
      </c>
      <c r="AL75" s="68">
        <v>2</v>
      </c>
      <c r="AM75" s="68">
        <v>0</v>
      </c>
      <c r="AN75" s="68">
        <v>2</v>
      </c>
      <c r="AO75" s="81">
        <v>3</v>
      </c>
      <c r="AP75" s="68">
        <v>0</v>
      </c>
      <c r="AQ75" s="68">
        <v>6</v>
      </c>
      <c r="AR75" s="68">
        <v>0</v>
      </c>
      <c r="AS75" s="68">
        <v>6</v>
      </c>
      <c r="AT75" s="81">
        <v>5</v>
      </c>
      <c r="AU75" s="68">
        <v>1</v>
      </c>
      <c r="AV75" s="68">
        <v>4</v>
      </c>
      <c r="AW75" s="68">
        <v>0</v>
      </c>
      <c r="AX75" s="68">
        <v>9</v>
      </c>
      <c r="AY75" s="81">
        <v>10</v>
      </c>
      <c r="AZ75" s="68">
        <v>7</v>
      </c>
      <c r="BA75" s="68">
        <v>10</v>
      </c>
      <c r="BB75" s="68">
        <v>0</v>
      </c>
      <c r="BC75" s="68">
        <v>0</v>
      </c>
      <c r="BD75" s="81">
        <v>0</v>
      </c>
      <c r="BE75" s="68">
        <v>3</v>
      </c>
      <c r="BF75" s="68">
        <v>1</v>
      </c>
    </row>
    <row r="76" spans="1:58">
      <c r="A76" s="1">
        <v>74</v>
      </c>
      <c r="B76" s="1" t="s">
        <v>21</v>
      </c>
      <c r="C76" s="1" t="s">
        <v>17</v>
      </c>
      <c r="D76" s="64">
        <v>13</v>
      </c>
      <c r="E76" s="64">
        <v>0</v>
      </c>
      <c r="F76" s="64">
        <v>0</v>
      </c>
      <c r="G76" s="64">
        <v>0</v>
      </c>
      <c r="H76" s="64">
        <v>0</v>
      </c>
      <c r="I76" s="80">
        <v>24</v>
      </c>
      <c r="J76" s="80">
        <v>31</v>
      </c>
      <c r="K76" s="70">
        <v>24</v>
      </c>
      <c r="L76" s="80">
        <v>29</v>
      </c>
      <c r="M76" s="80">
        <v>25</v>
      </c>
      <c r="N76" s="80"/>
      <c r="O76" s="80">
        <v>15</v>
      </c>
      <c r="P76" s="70">
        <v>3</v>
      </c>
      <c r="Q76" s="80">
        <v>20</v>
      </c>
      <c r="R76" s="80">
        <v>0</v>
      </c>
      <c r="S76" s="80"/>
      <c r="T76" s="80">
        <v>8</v>
      </c>
      <c r="U76" s="70">
        <v>13</v>
      </c>
      <c r="V76" s="80">
        <v>15</v>
      </c>
      <c r="W76" s="80">
        <v>4</v>
      </c>
      <c r="X76" s="68">
        <v>0</v>
      </c>
      <c r="Y76" s="68">
        <v>0</v>
      </c>
      <c r="Z76" s="81">
        <v>0</v>
      </c>
      <c r="AA76" s="68">
        <v>0</v>
      </c>
      <c r="AB76" s="68">
        <v>0</v>
      </c>
      <c r="AC76" s="68">
        <v>5</v>
      </c>
      <c r="AD76" s="68">
        <v>9</v>
      </c>
      <c r="AE76" s="81">
        <v>10</v>
      </c>
      <c r="AF76" s="68">
        <v>11</v>
      </c>
      <c r="AG76" s="68">
        <v>4</v>
      </c>
      <c r="AH76" s="68">
        <v>3</v>
      </c>
      <c r="AI76" s="68">
        <v>2</v>
      </c>
      <c r="AJ76" s="81">
        <v>4</v>
      </c>
      <c r="AK76" s="68">
        <v>2</v>
      </c>
      <c r="AL76" s="68">
        <v>3</v>
      </c>
      <c r="AM76" s="68">
        <v>8</v>
      </c>
      <c r="AN76" s="68">
        <v>3</v>
      </c>
      <c r="AO76" s="81">
        <v>1</v>
      </c>
      <c r="AP76" s="68">
        <v>3</v>
      </c>
      <c r="AQ76" s="68">
        <v>4</v>
      </c>
      <c r="AR76" s="68">
        <v>0</v>
      </c>
      <c r="AS76" s="68">
        <v>4</v>
      </c>
      <c r="AT76" s="81">
        <v>9</v>
      </c>
      <c r="AU76" s="68">
        <v>3</v>
      </c>
      <c r="AV76" s="68">
        <v>6</v>
      </c>
      <c r="AW76" s="68">
        <v>0</v>
      </c>
      <c r="AX76" s="68">
        <v>7</v>
      </c>
      <c r="AY76" s="81">
        <v>7</v>
      </c>
      <c r="AZ76" s="68">
        <v>4</v>
      </c>
      <c r="BA76" s="68">
        <v>15</v>
      </c>
      <c r="BB76" s="68" t="s">
        <v>25</v>
      </c>
      <c r="BC76" s="68">
        <v>5</v>
      </c>
      <c r="BD76" s="81">
        <v>3</v>
      </c>
      <c r="BE76" s="68">
        <v>1</v>
      </c>
      <c r="BF76" s="68">
        <v>4</v>
      </c>
    </row>
    <row r="77" spans="1:58">
      <c r="A77" s="1">
        <v>75</v>
      </c>
      <c r="B77" s="1" t="s">
        <v>21</v>
      </c>
      <c r="C77" s="1" t="s">
        <v>17</v>
      </c>
      <c r="D77" s="64">
        <v>6</v>
      </c>
      <c r="E77" s="64">
        <v>2</v>
      </c>
      <c r="F77" s="64">
        <v>4</v>
      </c>
      <c r="G77" s="64">
        <v>0</v>
      </c>
      <c r="H77" s="64">
        <v>0</v>
      </c>
      <c r="I77" s="80">
        <v>24</v>
      </c>
      <c r="J77" s="80">
        <v>22</v>
      </c>
      <c r="K77" s="70">
        <v>23</v>
      </c>
      <c r="L77" s="80">
        <v>23</v>
      </c>
      <c r="M77" s="80">
        <v>23</v>
      </c>
      <c r="N77" s="80">
        <v>24</v>
      </c>
      <c r="O77" s="80">
        <v>2</v>
      </c>
      <c r="P77" s="70">
        <v>1</v>
      </c>
      <c r="Q77" s="80">
        <v>4</v>
      </c>
      <c r="R77" s="80">
        <v>0</v>
      </c>
      <c r="S77" s="80">
        <v>0</v>
      </c>
      <c r="T77" s="80">
        <v>4</v>
      </c>
      <c r="U77" s="70">
        <v>0</v>
      </c>
      <c r="V77" s="80">
        <v>4</v>
      </c>
      <c r="W77" s="80">
        <v>0</v>
      </c>
      <c r="X77" s="68">
        <v>0</v>
      </c>
      <c r="Y77" s="68">
        <v>0</v>
      </c>
      <c r="Z77" s="81">
        <v>0</v>
      </c>
      <c r="AA77" s="68">
        <v>0</v>
      </c>
      <c r="AB77" s="68">
        <v>0</v>
      </c>
      <c r="AC77" s="68">
        <v>8</v>
      </c>
      <c r="AD77" s="68">
        <v>5</v>
      </c>
      <c r="AE77" s="81">
        <v>6</v>
      </c>
      <c r="AF77" s="68">
        <v>5</v>
      </c>
      <c r="AG77" s="68">
        <v>4</v>
      </c>
      <c r="AH77" s="68">
        <v>2</v>
      </c>
      <c r="AI77" s="68">
        <v>3</v>
      </c>
      <c r="AJ77" s="81">
        <v>3</v>
      </c>
      <c r="AK77" s="68">
        <v>6</v>
      </c>
      <c r="AL77" s="68">
        <v>7</v>
      </c>
      <c r="AM77" s="68">
        <v>5</v>
      </c>
      <c r="AN77" s="68">
        <v>6</v>
      </c>
      <c r="AO77" s="81">
        <v>8</v>
      </c>
      <c r="AP77" s="68">
        <v>8</v>
      </c>
      <c r="AQ77" s="68">
        <v>9</v>
      </c>
      <c r="AR77" s="68">
        <v>0</v>
      </c>
      <c r="AS77" s="68">
        <v>6</v>
      </c>
      <c r="AT77" s="81">
        <v>4</v>
      </c>
      <c r="AU77" s="68">
        <v>3</v>
      </c>
      <c r="AV77" s="68">
        <v>3</v>
      </c>
      <c r="AW77" s="68">
        <v>0</v>
      </c>
      <c r="AX77" s="68">
        <v>12</v>
      </c>
      <c r="AY77" s="81">
        <v>17</v>
      </c>
      <c r="AZ77" s="68">
        <v>13</v>
      </c>
      <c r="BA77" s="68">
        <v>18</v>
      </c>
      <c r="BB77" s="68">
        <v>0</v>
      </c>
      <c r="BC77" s="68">
        <v>2</v>
      </c>
      <c r="BD77" s="81">
        <v>1</v>
      </c>
      <c r="BE77" s="68">
        <v>3</v>
      </c>
      <c r="BF77" s="68">
        <v>2</v>
      </c>
    </row>
    <row r="78" spans="1:58">
      <c r="A78" s="1">
        <v>76</v>
      </c>
      <c r="B78" s="1" t="s">
        <v>21</v>
      </c>
      <c r="C78" s="1" t="s">
        <v>17</v>
      </c>
      <c r="D78" s="64">
        <v>11</v>
      </c>
      <c r="E78" s="64">
        <v>0</v>
      </c>
      <c r="F78" s="64">
        <v>8</v>
      </c>
      <c r="G78" s="64">
        <v>0</v>
      </c>
      <c r="H78" s="64">
        <v>0</v>
      </c>
      <c r="I78" s="64">
        <v>16</v>
      </c>
      <c r="J78" s="64">
        <v>19</v>
      </c>
      <c r="K78" s="64">
        <v>19</v>
      </c>
      <c r="L78" s="64">
        <v>19</v>
      </c>
      <c r="M78" s="64">
        <v>19</v>
      </c>
      <c r="N78" s="64">
        <v>13</v>
      </c>
      <c r="O78" s="64">
        <v>3</v>
      </c>
      <c r="P78" s="64">
        <v>2</v>
      </c>
      <c r="Q78" s="64">
        <v>8</v>
      </c>
      <c r="R78" s="64">
        <v>5</v>
      </c>
      <c r="S78" s="64">
        <v>2</v>
      </c>
      <c r="T78" s="64">
        <v>4</v>
      </c>
      <c r="U78" s="64">
        <v>3</v>
      </c>
      <c r="V78" s="64">
        <v>2</v>
      </c>
      <c r="W78" s="64">
        <v>4</v>
      </c>
      <c r="X78" s="68">
        <v>0</v>
      </c>
      <c r="Y78" s="68">
        <v>0</v>
      </c>
      <c r="Z78" s="81">
        <v>0</v>
      </c>
      <c r="AA78" s="68">
        <v>0</v>
      </c>
      <c r="AB78" s="68">
        <v>0</v>
      </c>
      <c r="AC78" s="68">
        <v>4</v>
      </c>
      <c r="AD78" s="68">
        <v>2</v>
      </c>
      <c r="AE78" s="81">
        <v>3</v>
      </c>
      <c r="AF78" s="68">
        <v>2</v>
      </c>
      <c r="AG78" s="68">
        <v>3</v>
      </c>
      <c r="AH78" s="68">
        <v>3</v>
      </c>
      <c r="AI78" s="68">
        <v>4</v>
      </c>
      <c r="AJ78" s="81">
        <v>3</v>
      </c>
      <c r="AK78" s="68">
        <v>5</v>
      </c>
      <c r="AL78" s="68">
        <v>6</v>
      </c>
      <c r="AM78" s="68">
        <v>5</v>
      </c>
      <c r="AN78" s="68">
        <v>4</v>
      </c>
      <c r="AO78" s="81">
        <v>5</v>
      </c>
      <c r="AP78" s="68">
        <v>7</v>
      </c>
      <c r="AQ78" s="68">
        <v>8</v>
      </c>
      <c r="AR78" s="65">
        <v>0</v>
      </c>
      <c r="AS78" s="65">
        <v>9</v>
      </c>
      <c r="AT78" s="65">
        <v>16</v>
      </c>
      <c r="AU78" s="65">
        <v>6</v>
      </c>
      <c r="AV78" s="65">
        <v>6</v>
      </c>
      <c r="AW78" s="65">
        <v>0</v>
      </c>
      <c r="AX78" s="65">
        <v>2</v>
      </c>
      <c r="AY78" s="65">
        <v>3</v>
      </c>
      <c r="AZ78" s="65">
        <v>2</v>
      </c>
      <c r="BA78" s="65">
        <v>13</v>
      </c>
      <c r="BB78" s="65">
        <v>0</v>
      </c>
      <c r="BC78" s="65">
        <v>1</v>
      </c>
      <c r="BD78" s="65">
        <v>1</v>
      </c>
      <c r="BE78" s="65">
        <v>0</v>
      </c>
      <c r="BF78" s="65">
        <v>0</v>
      </c>
    </row>
    <row r="79" spans="1:58">
      <c r="A79" s="1">
        <v>77</v>
      </c>
      <c r="B79" s="1" t="s">
        <v>21</v>
      </c>
      <c r="C79" s="1" t="s">
        <v>17</v>
      </c>
      <c r="D79" s="64">
        <v>12</v>
      </c>
      <c r="E79" s="64">
        <v>0</v>
      </c>
      <c r="F79" s="64">
        <v>0</v>
      </c>
      <c r="G79" s="64">
        <v>12</v>
      </c>
      <c r="H79" s="64">
        <v>0</v>
      </c>
      <c r="I79" s="76">
        <v>12</v>
      </c>
      <c r="J79" s="76">
        <v>12</v>
      </c>
      <c r="K79" s="76">
        <v>12</v>
      </c>
      <c r="L79" s="76">
        <v>12</v>
      </c>
      <c r="M79" s="76"/>
      <c r="N79" s="76">
        <v>12</v>
      </c>
      <c r="O79" s="76">
        <v>12</v>
      </c>
      <c r="P79" s="76">
        <v>12</v>
      </c>
      <c r="Q79" s="76">
        <v>2</v>
      </c>
      <c r="R79" s="76"/>
      <c r="S79" s="76">
        <v>0</v>
      </c>
      <c r="T79" s="76">
        <v>2</v>
      </c>
      <c r="U79" s="76">
        <v>2</v>
      </c>
      <c r="V79" s="76">
        <v>2</v>
      </c>
      <c r="W79" s="76"/>
      <c r="X79" s="65"/>
      <c r="Y79" s="65"/>
      <c r="Z79" s="65"/>
      <c r="AA79" s="65"/>
      <c r="AB79" s="65"/>
      <c r="AC79" s="77">
        <v>5</v>
      </c>
      <c r="AD79" s="77">
        <v>2</v>
      </c>
      <c r="AE79" s="77">
        <v>2</v>
      </c>
      <c r="AF79" s="77">
        <v>2</v>
      </c>
      <c r="AG79" s="77"/>
      <c r="AH79" s="77">
        <v>6</v>
      </c>
      <c r="AI79" s="77">
        <v>8</v>
      </c>
      <c r="AJ79" s="77">
        <v>8</v>
      </c>
      <c r="AK79" s="77">
        <v>8</v>
      </c>
      <c r="AL79" s="77"/>
      <c r="AM79" s="77">
        <v>2</v>
      </c>
      <c r="AN79" s="77">
        <v>2</v>
      </c>
      <c r="AO79" s="77">
        <v>2</v>
      </c>
      <c r="AP79" s="77">
        <v>2</v>
      </c>
      <c r="AQ79" s="77"/>
      <c r="AR79" s="77">
        <v>6</v>
      </c>
      <c r="AS79" s="77">
        <v>12</v>
      </c>
      <c r="AT79" s="77">
        <v>12</v>
      </c>
      <c r="AU79" s="77">
        <v>8</v>
      </c>
      <c r="AV79" s="77"/>
      <c r="AW79" s="77">
        <v>2</v>
      </c>
      <c r="AX79" s="77">
        <v>0</v>
      </c>
      <c r="AY79" s="77">
        <v>0</v>
      </c>
      <c r="AZ79" s="77">
        <v>2</v>
      </c>
      <c r="BA79" s="77"/>
      <c r="BB79" s="77">
        <v>3</v>
      </c>
      <c r="BC79" s="77">
        <v>0</v>
      </c>
      <c r="BD79" s="77">
        <v>0</v>
      </c>
      <c r="BE79" s="77">
        <v>2</v>
      </c>
      <c r="BF79" s="77"/>
    </row>
    <row r="80" spans="1:58">
      <c r="A80" s="1">
        <v>78</v>
      </c>
      <c r="B80" s="1" t="s">
        <v>21</v>
      </c>
      <c r="C80" s="1" t="s">
        <v>17</v>
      </c>
      <c r="D80" s="64">
        <v>2</v>
      </c>
      <c r="E80" s="64">
        <v>20</v>
      </c>
      <c r="F80" s="64">
        <v>7</v>
      </c>
      <c r="G80" s="64">
        <v>23</v>
      </c>
      <c r="H80" s="64">
        <v>2</v>
      </c>
      <c r="I80" s="82">
        <v>15</v>
      </c>
      <c r="J80" s="82">
        <v>15</v>
      </c>
      <c r="K80" s="82">
        <v>29</v>
      </c>
      <c r="L80" s="82">
        <v>27</v>
      </c>
      <c r="M80" s="82">
        <v>27</v>
      </c>
      <c r="N80" s="82">
        <v>30</v>
      </c>
      <c r="O80" s="82">
        <v>0</v>
      </c>
      <c r="P80" s="82">
        <v>0</v>
      </c>
      <c r="Q80" s="82">
        <v>0</v>
      </c>
      <c r="R80" s="82">
        <v>0</v>
      </c>
      <c r="S80" s="82">
        <v>0</v>
      </c>
      <c r="T80" s="82"/>
      <c r="U80" s="82">
        <v>13</v>
      </c>
      <c r="V80" s="82">
        <v>2</v>
      </c>
      <c r="W80" s="82">
        <v>0</v>
      </c>
      <c r="X80" s="65"/>
      <c r="Y80" s="65"/>
      <c r="Z80" s="65"/>
      <c r="AA80" s="65"/>
      <c r="AB80" s="65"/>
      <c r="AC80" s="83">
        <v>2</v>
      </c>
      <c r="AD80" s="83">
        <v>0</v>
      </c>
      <c r="AE80" s="83">
        <v>0</v>
      </c>
      <c r="AF80" s="83">
        <v>0</v>
      </c>
      <c r="AG80" s="83">
        <v>0</v>
      </c>
      <c r="AH80" s="83">
        <v>2</v>
      </c>
      <c r="AI80" s="83"/>
      <c r="AJ80" s="83">
        <v>6</v>
      </c>
      <c r="AK80" s="83">
        <v>6</v>
      </c>
      <c r="AL80" s="83">
        <v>6</v>
      </c>
      <c r="AM80" s="83">
        <v>11</v>
      </c>
      <c r="AN80" s="83"/>
      <c r="AO80" s="83">
        <v>21</v>
      </c>
      <c r="AP80" s="83">
        <v>21</v>
      </c>
      <c r="AQ80" s="83">
        <v>21</v>
      </c>
      <c r="AR80" s="83">
        <v>13</v>
      </c>
      <c r="AS80" s="83">
        <v>13</v>
      </c>
      <c r="AT80" s="83">
        <v>13</v>
      </c>
      <c r="AU80" s="83">
        <v>24</v>
      </c>
      <c r="AV80" s="83">
        <v>24</v>
      </c>
      <c r="AW80" s="83">
        <v>0</v>
      </c>
      <c r="AX80" s="83">
        <v>0</v>
      </c>
      <c r="AY80" s="83">
        <v>1</v>
      </c>
      <c r="AZ80" s="83">
        <v>1</v>
      </c>
      <c r="BA80" s="83">
        <v>3</v>
      </c>
      <c r="BB80" s="83">
        <v>2</v>
      </c>
      <c r="BC80" s="83"/>
      <c r="BD80" s="83">
        <v>2</v>
      </c>
      <c r="BE80" s="83">
        <v>2</v>
      </c>
      <c r="BF80" s="83">
        <v>0</v>
      </c>
    </row>
    <row r="81" spans="1:58">
      <c r="A81" s="1">
        <v>79</v>
      </c>
      <c r="B81" s="1" t="s">
        <v>21</v>
      </c>
      <c r="C81" s="1" t="s">
        <v>17</v>
      </c>
      <c r="D81" s="64">
        <v>10</v>
      </c>
      <c r="E81" s="64">
        <v>10</v>
      </c>
      <c r="F81" s="64">
        <v>5</v>
      </c>
      <c r="G81" s="64">
        <v>12</v>
      </c>
      <c r="H81" s="64">
        <v>3</v>
      </c>
      <c r="I81" s="64">
        <v>24</v>
      </c>
      <c r="J81" s="64">
        <v>24</v>
      </c>
      <c r="K81" s="64">
        <v>23</v>
      </c>
      <c r="L81" s="64">
        <v>17</v>
      </c>
      <c r="M81" s="64">
        <v>15</v>
      </c>
      <c r="N81" s="64"/>
      <c r="O81" s="64">
        <v>1</v>
      </c>
      <c r="P81" s="64">
        <v>2</v>
      </c>
      <c r="Q81" s="64">
        <v>2</v>
      </c>
      <c r="R81" s="64">
        <v>0</v>
      </c>
      <c r="S81" s="64"/>
      <c r="T81" s="64">
        <v>1</v>
      </c>
      <c r="U81" s="64">
        <v>2</v>
      </c>
      <c r="V81" s="64">
        <v>6</v>
      </c>
      <c r="W81" s="64">
        <v>2</v>
      </c>
      <c r="X81" s="65"/>
      <c r="Y81" s="65"/>
      <c r="Z81" s="65"/>
      <c r="AA81" s="65"/>
      <c r="AB81" s="65"/>
      <c r="AC81" s="65">
        <v>7</v>
      </c>
      <c r="AD81" s="65">
        <v>4</v>
      </c>
      <c r="AE81" s="65">
        <v>6</v>
      </c>
      <c r="AF81" s="65">
        <v>7</v>
      </c>
      <c r="AG81" s="65">
        <v>4</v>
      </c>
      <c r="AH81" s="65">
        <v>4</v>
      </c>
      <c r="AI81" s="65">
        <v>7</v>
      </c>
      <c r="AJ81" s="65">
        <v>5</v>
      </c>
      <c r="AK81" s="65">
        <v>4</v>
      </c>
      <c r="AL81" s="65">
        <v>5</v>
      </c>
      <c r="AM81" s="65">
        <v>4</v>
      </c>
      <c r="AN81" s="65">
        <v>3</v>
      </c>
      <c r="AO81" s="65">
        <v>7</v>
      </c>
      <c r="AP81" s="65">
        <v>5</v>
      </c>
      <c r="AQ81" s="65">
        <v>3</v>
      </c>
      <c r="AR81" s="65"/>
      <c r="AS81" s="65">
        <v>2</v>
      </c>
      <c r="AT81" s="65">
        <v>14</v>
      </c>
      <c r="AU81" s="65">
        <v>6</v>
      </c>
      <c r="AV81" s="65">
        <v>2</v>
      </c>
      <c r="AW81" s="65"/>
      <c r="AX81" s="65">
        <v>18</v>
      </c>
      <c r="AY81" s="65">
        <v>6</v>
      </c>
      <c r="AZ81" s="65">
        <v>10</v>
      </c>
      <c r="BA81" s="65">
        <v>10</v>
      </c>
      <c r="BB81" s="65"/>
      <c r="BC81" s="65">
        <v>3</v>
      </c>
      <c r="BD81" s="65">
        <v>2</v>
      </c>
      <c r="BE81" s="65">
        <v>1</v>
      </c>
      <c r="BF81" s="65">
        <v>3</v>
      </c>
    </row>
    <row r="82" spans="1:58">
      <c r="A82" s="1">
        <v>80</v>
      </c>
      <c r="B82" s="1" t="s">
        <v>21</v>
      </c>
      <c r="C82" s="1" t="s">
        <v>17</v>
      </c>
      <c r="D82" s="64">
        <v>6</v>
      </c>
      <c r="E82" s="64">
        <v>24</v>
      </c>
      <c r="F82" s="64">
        <v>2</v>
      </c>
      <c r="G82" s="64">
        <v>20</v>
      </c>
      <c r="H82" s="64">
        <v>0</v>
      </c>
      <c r="I82" s="64">
        <v>39</v>
      </c>
      <c r="J82" s="64">
        <v>40</v>
      </c>
      <c r="K82" s="64">
        <v>27</v>
      </c>
      <c r="L82" s="64">
        <v>22</v>
      </c>
      <c r="M82" s="64">
        <v>26</v>
      </c>
      <c r="N82" s="64">
        <v>39</v>
      </c>
      <c r="O82" s="64">
        <v>1</v>
      </c>
      <c r="P82" s="64">
        <v>1</v>
      </c>
      <c r="Q82" s="64">
        <v>2</v>
      </c>
      <c r="R82" s="64">
        <v>5</v>
      </c>
      <c r="S82" s="64"/>
      <c r="T82" s="64">
        <v>1</v>
      </c>
      <c r="U82" s="64">
        <v>14</v>
      </c>
      <c r="V82" s="64">
        <v>7</v>
      </c>
      <c r="W82" s="64">
        <v>1</v>
      </c>
      <c r="X82" s="65"/>
      <c r="Y82" s="65"/>
      <c r="Z82" s="65"/>
      <c r="AA82" s="65"/>
      <c r="AB82" s="65"/>
      <c r="AC82" s="65">
        <v>7</v>
      </c>
      <c r="AD82" s="65">
        <v>3</v>
      </c>
      <c r="AE82" s="65">
        <v>4</v>
      </c>
      <c r="AF82" s="65">
        <v>2</v>
      </c>
      <c r="AG82" s="65">
        <v>5</v>
      </c>
      <c r="AH82" s="65">
        <v>7</v>
      </c>
      <c r="AI82" s="65">
        <v>7</v>
      </c>
      <c r="AJ82" s="65">
        <v>6</v>
      </c>
      <c r="AK82" s="65">
        <v>3</v>
      </c>
      <c r="AL82" s="65">
        <v>3</v>
      </c>
      <c r="AM82" s="65">
        <v>18</v>
      </c>
      <c r="AN82" s="65">
        <v>21</v>
      </c>
      <c r="AO82" s="65">
        <v>12</v>
      </c>
      <c r="AP82" s="65">
        <v>13</v>
      </c>
      <c r="AQ82" s="65">
        <v>16</v>
      </c>
      <c r="AR82" s="65"/>
      <c r="AS82" s="65">
        <v>5</v>
      </c>
      <c r="AT82" s="65">
        <v>7</v>
      </c>
      <c r="AU82" s="65">
        <v>5</v>
      </c>
      <c r="AV82" s="65">
        <v>3</v>
      </c>
      <c r="AW82" s="65"/>
      <c r="AX82" s="65">
        <v>33</v>
      </c>
      <c r="AY82" s="65">
        <v>12</v>
      </c>
      <c r="AZ82" s="65">
        <v>15</v>
      </c>
      <c r="BA82" s="65">
        <v>16</v>
      </c>
      <c r="BB82" s="65"/>
      <c r="BC82" s="65">
        <v>1</v>
      </c>
      <c r="BD82" s="65">
        <v>6</v>
      </c>
      <c r="BE82" s="65">
        <v>1</v>
      </c>
      <c r="BF82" s="65">
        <v>2</v>
      </c>
    </row>
    <row r="83" spans="1:58">
      <c r="A83" s="1">
        <v>81</v>
      </c>
      <c r="B83" s="1" t="s">
        <v>21</v>
      </c>
      <c r="C83" s="1" t="s">
        <v>17</v>
      </c>
      <c r="D83" s="83">
        <v>3</v>
      </c>
      <c r="E83" s="83">
        <v>11</v>
      </c>
      <c r="F83" s="83">
        <v>3</v>
      </c>
      <c r="G83" s="83">
        <v>1</v>
      </c>
      <c r="H83" s="83">
        <v>3</v>
      </c>
      <c r="I83" s="84">
        <v>21</v>
      </c>
      <c r="J83" s="84">
        <v>23</v>
      </c>
      <c r="K83" s="84">
        <v>30</v>
      </c>
      <c r="L83" s="84">
        <v>34</v>
      </c>
      <c r="M83" s="84">
        <v>38</v>
      </c>
      <c r="N83" s="84">
        <v>21</v>
      </c>
      <c r="O83" s="84">
        <v>2</v>
      </c>
      <c r="P83" s="84">
        <v>7</v>
      </c>
      <c r="Q83" s="84">
        <v>6</v>
      </c>
      <c r="R83" s="84">
        <v>4</v>
      </c>
      <c r="S83" s="84">
        <v>0</v>
      </c>
      <c r="T83" s="84">
        <v>0</v>
      </c>
      <c r="U83" s="84">
        <v>0</v>
      </c>
      <c r="V83" s="84">
        <v>2</v>
      </c>
      <c r="W83" s="84">
        <v>0</v>
      </c>
      <c r="X83" s="85">
        <v>0</v>
      </c>
      <c r="Y83" s="85">
        <v>0</v>
      </c>
      <c r="Z83" s="85">
        <v>0</v>
      </c>
      <c r="AA83" s="85">
        <v>0</v>
      </c>
      <c r="AB83" s="85">
        <v>0</v>
      </c>
      <c r="AC83" s="84">
        <v>17</v>
      </c>
      <c r="AD83" s="84">
        <v>18</v>
      </c>
      <c r="AE83" s="84">
        <v>24</v>
      </c>
      <c r="AF83" s="84">
        <v>10</v>
      </c>
      <c r="AG83" s="84">
        <v>3</v>
      </c>
      <c r="AH83" s="84">
        <v>2</v>
      </c>
      <c r="AI83" s="84">
        <v>2</v>
      </c>
      <c r="AJ83" s="84">
        <v>3</v>
      </c>
      <c r="AK83" s="84">
        <v>7</v>
      </c>
      <c r="AL83" s="84">
        <v>10</v>
      </c>
      <c r="AM83" s="84">
        <v>0</v>
      </c>
      <c r="AN83" s="84">
        <v>0</v>
      </c>
      <c r="AO83" s="84">
        <v>0</v>
      </c>
      <c r="AP83" s="84">
        <v>12</v>
      </c>
      <c r="AQ83" s="84">
        <v>25</v>
      </c>
      <c r="AR83" s="84">
        <v>0</v>
      </c>
      <c r="AS83" s="84">
        <v>16</v>
      </c>
      <c r="AT83" s="84">
        <v>23</v>
      </c>
      <c r="AU83" s="84">
        <v>23</v>
      </c>
      <c r="AV83" s="84">
        <v>29</v>
      </c>
      <c r="AW83" s="84">
        <v>0</v>
      </c>
      <c r="AX83" s="84">
        <v>5</v>
      </c>
      <c r="AY83" s="84">
        <v>7</v>
      </c>
      <c r="AZ83" s="84">
        <v>9</v>
      </c>
      <c r="BA83" s="84">
        <v>9</v>
      </c>
      <c r="BB83" s="84">
        <v>0</v>
      </c>
      <c r="BC83" s="84">
        <v>2</v>
      </c>
      <c r="BD83" s="84">
        <v>0</v>
      </c>
      <c r="BE83" s="84">
        <v>1</v>
      </c>
      <c r="BF83" s="84">
        <v>0</v>
      </c>
    </row>
    <row r="84" spans="1:58">
      <c r="A84" s="1">
        <v>82</v>
      </c>
      <c r="B84" s="1" t="s">
        <v>21</v>
      </c>
      <c r="C84" s="1" t="s">
        <v>17</v>
      </c>
      <c r="D84" s="65">
        <v>16</v>
      </c>
      <c r="E84" s="65">
        <v>0</v>
      </c>
      <c r="F84" s="65">
        <v>0</v>
      </c>
      <c r="G84" s="65">
        <v>0</v>
      </c>
      <c r="H84" s="65">
        <v>5</v>
      </c>
      <c r="I84" s="85">
        <v>15</v>
      </c>
      <c r="J84" s="85">
        <v>20</v>
      </c>
      <c r="K84" s="85">
        <v>25</v>
      </c>
      <c r="L84" s="85">
        <v>15</v>
      </c>
      <c r="M84" s="85">
        <v>19</v>
      </c>
      <c r="N84" s="85">
        <v>15</v>
      </c>
      <c r="O84" s="85">
        <v>7</v>
      </c>
      <c r="P84" s="85">
        <v>6</v>
      </c>
      <c r="Q84" s="85">
        <v>1</v>
      </c>
      <c r="R84" s="85">
        <v>5</v>
      </c>
      <c r="S84" s="85">
        <v>0</v>
      </c>
      <c r="T84" s="85">
        <v>3</v>
      </c>
      <c r="U84" s="85">
        <v>0</v>
      </c>
      <c r="V84" s="85">
        <v>3</v>
      </c>
      <c r="W84" s="85">
        <v>1</v>
      </c>
      <c r="X84" s="86">
        <v>0</v>
      </c>
      <c r="Y84" s="86">
        <v>0</v>
      </c>
      <c r="Z84" s="87">
        <v>0</v>
      </c>
      <c r="AA84" s="86">
        <v>0</v>
      </c>
      <c r="AB84" s="86">
        <v>0</v>
      </c>
      <c r="AC84" s="85">
        <v>10</v>
      </c>
      <c r="AD84" s="85">
        <v>2</v>
      </c>
      <c r="AE84" s="85">
        <v>3</v>
      </c>
      <c r="AF84" s="85">
        <v>1</v>
      </c>
      <c r="AG84" s="85">
        <v>2</v>
      </c>
      <c r="AH84" s="85">
        <v>1</v>
      </c>
      <c r="AI84" s="85">
        <v>8</v>
      </c>
      <c r="AJ84" s="85">
        <v>2</v>
      </c>
      <c r="AK84" s="85">
        <v>3</v>
      </c>
      <c r="AL84" s="85">
        <v>4</v>
      </c>
      <c r="AM84" s="85">
        <v>1</v>
      </c>
      <c r="AN84" s="85">
        <v>6</v>
      </c>
      <c r="AO84" s="85">
        <v>14</v>
      </c>
      <c r="AP84" s="85">
        <v>6</v>
      </c>
      <c r="AQ84" s="85">
        <v>9</v>
      </c>
      <c r="AR84" s="85">
        <v>0</v>
      </c>
      <c r="AS84" s="85">
        <v>9</v>
      </c>
      <c r="AT84" s="85">
        <v>5</v>
      </c>
      <c r="AU84" s="85">
        <v>4</v>
      </c>
      <c r="AV84" s="85">
        <v>2</v>
      </c>
      <c r="AW84" s="85"/>
      <c r="AX84" s="85">
        <v>3</v>
      </c>
      <c r="AY84" s="85">
        <v>19</v>
      </c>
      <c r="AZ84" s="85">
        <v>11</v>
      </c>
      <c r="BA84" s="85">
        <v>9</v>
      </c>
      <c r="BB84" s="85">
        <v>0</v>
      </c>
      <c r="BC84" s="85">
        <v>0</v>
      </c>
      <c r="BD84" s="85">
        <v>1</v>
      </c>
      <c r="BE84" s="85">
        <v>0</v>
      </c>
      <c r="BF84" s="85">
        <v>1</v>
      </c>
    </row>
    <row r="85" spans="1:58">
      <c r="A85" s="1">
        <v>83</v>
      </c>
      <c r="B85" s="1" t="s">
        <v>21</v>
      </c>
      <c r="C85" s="1" t="s">
        <v>17</v>
      </c>
      <c r="D85" s="65">
        <v>0</v>
      </c>
      <c r="E85" s="65">
        <v>0</v>
      </c>
      <c r="F85" s="65">
        <v>0</v>
      </c>
      <c r="G85" s="65">
        <v>0</v>
      </c>
      <c r="H85" s="65">
        <v>1</v>
      </c>
      <c r="I85" s="87">
        <v>31</v>
      </c>
      <c r="J85" s="87">
        <v>19</v>
      </c>
      <c r="K85" s="87">
        <v>9</v>
      </c>
      <c r="L85" s="87">
        <v>18</v>
      </c>
      <c r="M85" s="87">
        <v>8</v>
      </c>
      <c r="N85" s="87">
        <v>0</v>
      </c>
      <c r="O85" s="87">
        <v>6</v>
      </c>
      <c r="P85" s="87">
        <v>0</v>
      </c>
      <c r="Q85" s="87">
        <v>9</v>
      </c>
      <c r="R85" s="87">
        <v>0</v>
      </c>
      <c r="S85" s="87">
        <v>0</v>
      </c>
      <c r="T85" s="87">
        <v>12</v>
      </c>
      <c r="U85" s="87">
        <v>1</v>
      </c>
      <c r="V85" s="87">
        <v>15</v>
      </c>
      <c r="W85" s="87">
        <v>7</v>
      </c>
      <c r="X85" s="86">
        <v>0</v>
      </c>
      <c r="Y85" s="86">
        <v>0</v>
      </c>
      <c r="Z85" s="86">
        <v>0</v>
      </c>
      <c r="AA85" s="86">
        <v>0</v>
      </c>
      <c r="AB85" s="86">
        <v>0</v>
      </c>
      <c r="AC85" s="87">
        <v>11</v>
      </c>
      <c r="AD85" s="87">
        <v>13</v>
      </c>
      <c r="AE85" s="87">
        <v>3</v>
      </c>
      <c r="AF85" s="87">
        <v>6</v>
      </c>
      <c r="AG85" s="87">
        <v>3</v>
      </c>
      <c r="AH85" s="87">
        <v>8</v>
      </c>
      <c r="AI85" s="87">
        <v>3</v>
      </c>
      <c r="AJ85" s="87">
        <v>5</v>
      </c>
      <c r="AK85" s="87">
        <v>7</v>
      </c>
      <c r="AL85" s="87">
        <v>5</v>
      </c>
      <c r="AM85" s="87">
        <v>4</v>
      </c>
      <c r="AN85" s="87">
        <v>1</v>
      </c>
      <c r="AO85" s="87">
        <v>1</v>
      </c>
      <c r="AP85" s="87">
        <v>4</v>
      </c>
      <c r="AQ85" s="87">
        <v>1</v>
      </c>
      <c r="AR85" s="85">
        <v>0</v>
      </c>
      <c r="AS85" s="87">
        <v>6</v>
      </c>
      <c r="AT85" s="87">
        <v>7</v>
      </c>
      <c r="AU85" s="87">
        <v>3</v>
      </c>
      <c r="AV85" s="87">
        <v>5</v>
      </c>
      <c r="AW85" s="85"/>
      <c r="AX85" s="87">
        <v>6</v>
      </c>
      <c r="AY85" s="87">
        <v>2</v>
      </c>
      <c r="AZ85" s="87">
        <v>2</v>
      </c>
      <c r="BA85" s="87">
        <v>3</v>
      </c>
      <c r="BB85" s="85">
        <v>0</v>
      </c>
      <c r="BC85" s="87">
        <v>1</v>
      </c>
      <c r="BD85" s="87">
        <v>0</v>
      </c>
      <c r="BE85" s="87">
        <v>4</v>
      </c>
      <c r="BF85" s="87">
        <v>1</v>
      </c>
    </row>
    <row r="86" spans="1:58">
      <c r="A86" s="1">
        <v>84</v>
      </c>
      <c r="B86" s="1" t="s">
        <v>21</v>
      </c>
      <c r="C86" s="1" t="s">
        <v>17</v>
      </c>
      <c r="D86" s="65">
        <v>6</v>
      </c>
      <c r="E86" s="65">
        <v>5</v>
      </c>
      <c r="F86" s="65">
        <v>4</v>
      </c>
      <c r="G86" s="65">
        <v>0</v>
      </c>
      <c r="H86" s="65">
        <v>0</v>
      </c>
      <c r="I86" s="65">
        <v>12</v>
      </c>
      <c r="J86" s="65">
        <v>14</v>
      </c>
      <c r="K86" s="65">
        <v>14</v>
      </c>
      <c r="L86" s="65">
        <v>7</v>
      </c>
      <c r="M86" s="65">
        <v>6</v>
      </c>
      <c r="N86" s="65">
        <v>12</v>
      </c>
      <c r="O86" s="65">
        <v>3</v>
      </c>
      <c r="P86" s="65">
        <v>0</v>
      </c>
      <c r="Q86" s="65">
        <v>0</v>
      </c>
      <c r="R86" s="65">
        <v>0</v>
      </c>
      <c r="S86" s="65">
        <v>0</v>
      </c>
      <c r="T86" s="65">
        <v>1</v>
      </c>
      <c r="U86" s="65">
        <v>0</v>
      </c>
      <c r="V86" s="65">
        <v>7</v>
      </c>
      <c r="W86" s="65">
        <v>1</v>
      </c>
      <c r="X86" s="86">
        <v>0</v>
      </c>
      <c r="Y86" s="86">
        <v>0</v>
      </c>
      <c r="Z86" s="86">
        <v>0</v>
      </c>
      <c r="AA86" s="86">
        <v>0</v>
      </c>
      <c r="AB86" s="86">
        <v>0</v>
      </c>
      <c r="AC86" s="65">
        <v>5</v>
      </c>
      <c r="AD86" s="65">
        <v>8</v>
      </c>
      <c r="AE86" s="65">
        <v>4</v>
      </c>
      <c r="AF86" s="65">
        <v>2</v>
      </c>
      <c r="AG86" s="65">
        <v>1</v>
      </c>
      <c r="AH86" s="65">
        <v>0</v>
      </c>
      <c r="AI86" s="65">
        <v>3</v>
      </c>
      <c r="AJ86" s="65">
        <v>6</v>
      </c>
      <c r="AK86" s="65">
        <v>0</v>
      </c>
      <c r="AL86" s="65">
        <v>1</v>
      </c>
      <c r="AM86" s="65">
        <v>0</v>
      </c>
      <c r="AN86" s="65">
        <v>0</v>
      </c>
      <c r="AO86" s="65">
        <v>0</v>
      </c>
      <c r="AP86" s="65">
        <v>4</v>
      </c>
      <c r="AQ86" s="65">
        <v>4</v>
      </c>
      <c r="AR86" s="65">
        <v>10</v>
      </c>
      <c r="AS86" s="65">
        <v>10</v>
      </c>
      <c r="AT86" s="65">
        <v>6</v>
      </c>
      <c r="AU86" s="65">
        <v>0</v>
      </c>
      <c r="AV86" s="65">
        <v>1</v>
      </c>
      <c r="AW86" s="65">
        <v>2</v>
      </c>
      <c r="AX86" s="65">
        <v>4</v>
      </c>
      <c r="AY86" s="65">
        <v>5</v>
      </c>
      <c r="AZ86" s="65">
        <v>1</v>
      </c>
      <c r="BA86" s="65">
        <v>5</v>
      </c>
      <c r="BB86" s="65">
        <v>0</v>
      </c>
      <c r="BC86" s="65">
        <v>0</v>
      </c>
      <c r="BD86" s="65">
        <v>3</v>
      </c>
      <c r="BE86" s="65">
        <v>6</v>
      </c>
      <c r="BF86" s="65">
        <v>0</v>
      </c>
    </row>
    <row r="87" spans="1:58" s="63" customFormat="1">
      <c r="A87" s="1">
        <v>85</v>
      </c>
      <c r="B87" s="1" t="s">
        <v>28</v>
      </c>
      <c r="C87" s="1" t="s">
        <v>19</v>
      </c>
      <c r="D87" s="64">
        <v>7</v>
      </c>
      <c r="E87" s="64">
        <v>10</v>
      </c>
      <c r="F87" s="64">
        <v>1</v>
      </c>
      <c r="G87" s="64">
        <v>1</v>
      </c>
      <c r="H87" s="64">
        <v>3</v>
      </c>
      <c r="I87" s="88">
        <v>37</v>
      </c>
      <c r="J87" s="88">
        <v>39</v>
      </c>
      <c r="K87" s="88">
        <v>39</v>
      </c>
      <c r="L87" s="88">
        <v>17</v>
      </c>
      <c r="M87" s="88">
        <v>15</v>
      </c>
      <c r="N87" s="88">
        <v>1</v>
      </c>
      <c r="O87" s="88">
        <v>2</v>
      </c>
      <c r="P87" s="88">
        <v>0</v>
      </c>
      <c r="Q87" s="88">
        <v>17</v>
      </c>
      <c r="R87" s="88">
        <v>1</v>
      </c>
      <c r="S87" s="88">
        <v>2</v>
      </c>
      <c r="T87" s="88">
        <v>0</v>
      </c>
      <c r="U87" s="88">
        <v>0</v>
      </c>
      <c r="V87" s="88">
        <v>7</v>
      </c>
      <c r="W87" s="88">
        <v>4</v>
      </c>
      <c r="X87" s="89">
        <v>0</v>
      </c>
      <c r="Y87" s="89">
        <v>0</v>
      </c>
      <c r="Z87" s="89">
        <v>0</v>
      </c>
      <c r="AA87" s="89">
        <v>3</v>
      </c>
      <c r="AB87" s="89">
        <v>0</v>
      </c>
      <c r="AC87" s="89">
        <v>9</v>
      </c>
      <c r="AD87" s="89">
        <v>8</v>
      </c>
      <c r="AE87" s="89">
        <v>5</v>
      </c>
      <c r="AF87" s="89">
        <v>5</v>
      </c>
      <c r="AG87" s="89">
        <v>3</v>
      </c>
      <c r="AH87" s="89">
        <v>22</v>
      </c>
      <c r="AI87" s="89">
        <v>27</v>
      </c>
      <c r="AJ87" s="89">
        <v>29</v>
      </c>
      <c r="AK87" s="89">
        <v>9</v>
      </c>
      <c r="AL87" s="89">
        <v>7</v>
      </c>
      <c r="AM87" s="89">
        <v>6</v>
      </c>
      <c r="AN87" s="89">
        <v>4</v>
      </c>
      <c r="AO87" s="89">
        <v>6</v>
      </c>
      <c r="AP87" s="89">
        <v>0</v>
      </c>
      <c r="AQ87" s="89">
        <v>5</v>
      </c>
      <c r="AR87" s="89"/>
      <c r="AS87" s="89">
        <v>2</v>
      </c>
      <c r="AT87" s="89">
        <v>3</v>
      </c>
      <c r="AU87" s="89">
        <v>4</v>
      </c>
      <c r="AV87" s="89">
        <v>6</v>
      </c>
      <c r="AW87" s="89"/>
      <c r="AX87" s="89">
        <v>34</v>
      </c>
      <c r="AY87" s="89">
        <v>37</v>
      </c>
      <c r="AZ87" s="89">
        <v>14</v>
      </c>
      <c r="BA87" s="89">
        <v>9</v>
      </c>
      <c r="BB87" s="89"/>
      <c r="BC87" s="89">
        <v>3</v>
      </c>
      <c r="BD87" s="89">
        <v>0</v>
      </c>
      <c r="BE87" s="89">
        <v>3</v>
      </c>
      <c r="BF87" s="89">
        <v>0</v>
      </c>
    </row>
    <row r="88" spans="1:58">
      <c r="A88" s="1">
        <v>86</v>
      </c>
      <c r="B88" s="1" t="s">
        <v>28</v>
      </c>
      <c r="C88" s="1" t="s">
        <v>19</v>
      </c>
      <c r="D88" s="64">
        <v>0</v>
      </c>
      <c r="E88" s="64">
        <v>9</v>
      </c>
      <c r="F88" s="64">
        <v>6</v>
      </c>
      <c r="G88" s="64">
        <v>10</v>
      </c>
      <c r="H88" s="64">
        <v>0</v>
      </c>
      <c r="I88" s="64">
        <v>21</v>
      </c>
      <c r="J88" s="64">
        <v>21</v>
      </c>
      <c r="K88" s="64">
        <v>21</v>
      </c>
      <c r="L88" s="64">
        <v>17</v>
      </c>
      <c r="M88" s="64">
        <v>21</v>
      </c>
      <c r="N88" s="64">
        <v>1</v>
      </c>
      <c r="O88" s="64">
        <v>0</v>
      </c>
      <c r="P88" s="64">
        <v>0</v>
      </c>
      <c r="Q88" s="64">
        <v>0</v>
      </c>
      <c r="R88" s="64">
        <v>0</v>
      </c>
      <c r="S88" s="64">
        <v>0</v>
      </c>
      <c r="T88" s="64">
        <v>0</v>
      </c>
      <c r="U88" s="64">
        <v>0</v>
      </c>
      <c r="V88" s="64">
        <v>4</v>
      </c>
      <c r="W88" s="64">
        <v>0</v>
      </c>
      <c r="X88" s="65">
        <v>1</v>
      </c>
      <c r="Y88" s="65">
        <v>1</v>
      </c>
      <c r="Z88" s="65">
        <v>1</v>
      </c>
      <c r="AA88" s="65">
        <v>0</v>
      </c>
      <c r="AB88" s="65">
        <v>0</v>
      </c>
      <c r="AC88" s="65">
        <v>5</v>
      </c>
      <c r="AD88" s="65">
        <v>5</v>
      </c>
      <c r="AE88" s="65">
        <v>6</v>
      </c>
      <c r="AF88" s="65">
        <v>2</v>
      </c>
      <c r="AG88" s="65">
        <v>2</v>
      </c>
      <c r="AH88" s="65">
        <v>15</v>
      </c>
      <c r="AI88" s="65">
        <v>15</v>
      </c>
      <c r="AJ88" s="65">
        <v>14</v>
      </c>
      <c r="AK88" s="65">
        <v>14</v>
      </c>
      <c r="AL88" s="65">
        <v>5</v>
      </c>
      <c r="AM88" s="65">
        <v>0</v>
      </c>
      <c r="AN88" s="65">
        <v>0</v>
      </c>
      <c r="AO88" s="65">
        <v>0</v>
      </c>
      <c r="AP88" s="65">
        <v>1</v>
      </c>
      <c r="AQ88" s="65">
        <v>10</v>
      </c>
      <c r="AR88" s="90">
        <v>0</v>
      </c>
      <c r="AS88" s="65">
        <v>0</v>
      </c>
      <c r="AT88" s="65">
        <v>0</v>
      </c>
      <c r="AU88" s="65">
        <v>0</v>
      </c>
      <c r="AV88" s="65">
        <v>0</v>
      </c>
      <c r="AW88" s="65">
        <v>0</v>
      </c>
      <c r="AX88" s="65">
        <v>0</v>
      </c>
      <c r="AY88" s="65">
        <v>0</v>
      </c>
      <c r="AZ88" s="65">
        <v>0</v>
      </c>
      <c r="BA88" s="65">
        <v>0</v>
      </c>
      <c r="BB88" s="65">
        <v>0</v>
      </c>
      <c r="BC88" s="65">
        <v>0</v>
      </c>
      <c r="BD88" s="65">
        <v>0</v>
      </c>
      <c r="BE88" s="65">
        <v>0</v>
      </c>
      <c r="BF88" s="65">
        <v>0</v>
      </c>
    </row>
    <row r="89" spans="1:58">
      <c r="A89" s="1">
        <v>87</v>
      </c>
      <c r="B89" s="1" t="s">
        <v>28</v>
      </c>
      <c r="C89" s="1" t="s">
        <v>19</v>
      </c>
      <c r="D89" s="64"/>
      <c r="E89" s="64"/>
      <c r="F89" s="64"/>
      <c r="G89" s="64"/>
      <c r="H89" s="64"/>
      <c r="I89" s="64">
        <v>20</v>
      </c>
      <c r="J89" s="64">
        <v>20</v>
      </c>
      <c r="K89" s="64">
        <v>20</v>
      </c>
      <c r="L89" s="64">
        <v>20</v>
      </c>
      <c r="M89" s="64">
        <v>19</v>
      </c>
      <c r="N89" s="64">
        <v>0</v>
      </c>
      <c r="O89" s="64">
        <v>0</v>
      </c>
      <c r="P89" s="64">
        <v>0</v>
      </c>
      <c r="Q89" s="64">
        <v>0</v>
      </c>
      <c r="R89" s="64">
        <v>0</v>
      </c>
      <c r="S89" s="64">
        <v>0</v>
      </c>
      <c r="T89" s="64">
        <v>0</v>
      </c>
      <c r="U89" s="64">
        <v>0</v>
      </c>
      <c r="V89" s="64">
        <v>0</v>
      </c>
      <c r="W89" s="64">
        <v>1</v>
      </c>
      <c r="X89" s="65">
        <v>0</v>
      </c>
      <c r="Y89" s="65">
        <v>0</v>
      </c>
      <c r="Z89" s="65">
        <v>0</v>
      </c>
      <c r="AA89" s="65">
        <v>0</v>
      </c>
      <c r="AB89" s="65">
        <v>0</v>
      </c>
      <c r="AC89" s="65">
        <v>10</v>
      </c>
      <c r="AD89" s="65">
        <v>6</v>
      </c>
      <c r="AE89" s="65">
        <v>8</v>
      </c>
      <c r="AF89" s="65">
        <v>5</v>
      </c>
      <c r="AG89" s="65">
        <v>3</v>
      </c>
      <c r="AH89" s="65">
        <v>10</v>
      </c>
      <c r="AI89" s="65">
        <v>14</v>
      </c>
      <c r="AJ89" s="65">
        <v>12</v>
      </c>
      <c r="AK89" s="65">
        <v>15</v>
      </c>
      <c r="AL89" s="65">
        <v>16</v>
      </c>
      <c r="AM89" s="65">
        <v>0</v>
      </c>
      <c r="AN89" s="65">
        <v>0</v>
      </c>
      <c r="AO89" s="65">
        <v>0</v>
      </c>
      <c r="AP89" s="65">
        <v>0</v>
      </c>
      <c r="AQ89" s="65">
        <v>0</v>
      </c>
      <c r="AR89" s="65">
        <v>0</v>
      </c>
      <c r="AS89" s="65">
        <v>0</v>
      </c>
      <c r="AT89" s="65">
        <v>0</v>
      </c>
      <c r="AU89" s="65">
        <v>0</v>
      </c>
      <c r="AV89" s="65">
        <v>0</v>
      </c>
      <c r="AW89" s="65">
        <v>0</v>
      </c>
      <c r="AX89" s="65">
        <v>0</v>
      </c>
      <c r="AY89" s="65">
        <v>0</v>
      </c>
      <c r="AZ89" s="65">
        <v>0</v>
      </c>
      <c r="BA89" s="65">
        <v>0</v>
      </c>
      <c r="BB89" s="65">
        <v>0</v>
      </c>
      <c r="BC89" s="65">
        <v>0</v>
      </c>
      <c r="BD89" s="65">
        <v>0</v>
      </c>
      <c r="BE89" s="65">
        <v>0</v>
      </c>
      <c r="BF89" s="65">
        <v>0</v>
      </c>
    </row>
    <row r="90" spans="1:58">
      <c r="A90" s="1">
        <v>88</v>
      </c>
      <c r="B90" s="1" t="s">
        <v>28</v>
      </c>
      <c r="C90" s="1" t="s">
        <v>19</v>
      </c>
      <c r="D90" s="64">
        <v>5</v>
      </c>
      <c r="E90" s="64">
        <v>24</v>
      </c>
      <c r="F90" s="64">
        <v>0</v>
      </c>
      <c r="G90" s="64">
        <v>0</v>
      </c>
      <c r="H90" s="64">
        <v>19</v>
      </c>
      <c r="I90" s="64">
        <v>0</v>
      </c>
      <c r="J90" s="64">
        <v>0</v>
      </c>
      <c r="K90" s="91">
        <v>22</v>
      </c>
      <c r="L90" s="91">
        <v>22</v>
      </c>
      <c r="M90" s="64">
        <v>22</v>
      </c>
      <c r="N90" s="64">
        <v>0</v>
      </c>
      <c r="O90" s="64">
        <v>0</v>
      </c>
      <c r="P90" s="91">
        <v>0</v>
      </c>
      <c r="Q90" s="91">
        <v>2</v>
      </c>
      <c r="R90" s="64">
        <v>2</v>
      </c>
      <c r="S90" s="64">
        <v>0</v>
      </c>
      <c r="T90" s="64">
        <v>0</v>
      </c>
      <c r="U90" s="64">
        <v>0</v>
      </c>
      <c r="V90" s="64">
        <v>5</v>
      </c>
      <c r="W90" s="64">
        <v>0</v>
      </c>
      <c r="X90" s="65">
        <v>0</v>
      </c>
      <c r="Y90" s="65">
        <v>0</v>
      </c>
      <c r="Z90" s="65">
        <v>0</v>
      </c>
      <c r="AA90" s="65">
        <v>0</v>
      </c>
      <c r="AB90" s="65">
        <v>0</v>
      </c>
      <c r="AC90" s="65">
        <v>0</v>
      </c>
      <c r="AD90" s="65">
        <v>0</v>
      </c>
      <c r="AE90" s="92">
        <v>0</v>
      </c>
      <c r="AF90" s="92">
        <v>2</v>
      </c>
      <c r="AG90" s="65">
        <v>2</v>
      </c>
      <c r="AH90" s="65">
        <v>0</v>
      </c>
      <c r="AI90" s="65">
        <v>0</v>
      </c>
      <c r="AJ90" s="92">
        <v>22</v>
      </c>
      <c r="AK90" s="92">
        <v>3</v>
      </c>
      <c r="AL90" s="65">
        <v>3</v>
      </c>
      <c r="AM90" s="65">
        <v>0</v>
      </c>
      <c r="AN90" s="65">
        <v>0</v>
      </c>
      <c r="AO90" s="92">
        <v>0</v>
      </c>
      <c r="AP90" s="92">
        <v>19</v>
      </c>
      <c r="AQ90" s="65">
        <v>19</v>
      </c>
      <c r="AR90" s="65">
        <v>0</v>
      </c>
      <c r="AS90" s="65">
        <v>0</v>
      </c>
      <c r="AT90" s="92">
        <v>5</v>
      </c>
      <c r="AU90" s="92">
        <v>15</v>
      </c>
      <c r="AV90" s="65">
        <v>21</v>
      </c>
      <c r="AW90" s="65">
        <v>0</v>
      </c>
      <c r="AX90" s="65">
        <v>0</v>
      </c>
      <c r="AY90" s="92">
        <v>9</v>
      </c>
      <c r="AZ90" s="92">
        <v>4</v>
      </c>
      <c r="BA90" s="65">
        <v>2</v>
      </c>
      <c r="BB90" s="65">
        <v>8</v>
      </c>
      <c r="BC90" s="65">
        <v>3</v>
      </c>
      <c r="BD90" s="65"/>
      <c r="BE90" s="65"/>
      <c r="BF90" s="65">
        <v>1</v>
      </c>
    </row>
    <row r="91" spans="1:58">
      <c r="A91" s="1">
        <v>89</v>
      </c>
      <c r="B91" s="1" t="s">
        <v>28</v>
      </c>
      <c r="C91" s="1" t="s">
        <v>19</v>
      </c>
      <c r="D91" s="64">
        <v>2</v>
      </c>
      <c r="E91" s="64">
        <v>5</v>
      </c>
      <c r="F91" s="64">
        <v>0</v>
      </c>
      <c r="G91" s="64">
        <v>1</v>
      </c>
      <c r="H91" s="64">
        <v>2</v>
      </c>
      <c r="I91" s="64">
        <v>6</v>
      </c>
      <c r="J91" s="64">
        <v>7</v>
      </c>
      <c r="K91" s="64">
        <v>7</v>
      </c>
      <c r="L91" s="64">
        <v>4</v>
      </c>
      <c r="M91" s="64">
        <v>5</v>
      </c>
      <c r="N91" s="64">
        <v>0</v>
      </c>
      <c r="O91" s="64">
        <v>0</v>
      </c>
      <c r="P91" s="64">
        <v>0</v>
      </c>
      <c r="Q91" s="64">
        <v>0</v>
      </c>
      <c r="R91" s="64">
        <v>1</v>
      </c>
      <c r="S91" s="64">
        <v>0</v>
      </c>
      <c r="T91" s="64">
        <v>0</v>
      </c>
      <c r="U91" s="64">
        <v>0</v>
      </c>
      <c r="V91" s="64">
        <v>3</v>
      </c>
      <c r="W91" s="64">
        <v>0</v>
      </c>
      <c r="X91" s="65">
        <v>0</v>
      </c>
      <c r="Y91" s="65">
        <v>0</v>
      </c>
      <c r="Z91" s="65">
        <v>0</v>
      </c>
      <c r="AA91" s="65">
        <v>0</v>
      </c>
      <c r="AB91" s="65">
        <v>0</v>
      </c>
      <c r="AC91" s="65">
        <v>0</v>
      </c>
      <c r="AD91" s="65">
        <v>0</v>
      </c>
      <c r="AE91" s="65">
        <v>0</v>
      </c>
      <c r="AF91" s="65">
        <v>0</v>
      </c>
      <c r="AG91" s="65">
        <v>0</v>
      </c>
      <c r="AH91" s="65">
        <v>6</v>
      </c>
      <c r="AI91" s="65">
        <v>7</v>
      </c>
      <c r="AJ91" s="65">
        <v>6</v>
      </c>
      <c r="AK91" s="65">
        <v>4</v>
      </c>
      <c r="AL91" s="65">
        <v>2</v>
      </c>
      <c r="AM91" s="65">
        <v>0</v>
      </c>
      <c r="AN91" s="65">
        <v>0</v>
      </c>
      <c r="AO91" s="65">
        <v>1</v>
      </c>
      <c r="AP91" s="65">
        <v>0</v>
      </c>
      <c r="AQ91" s="65">
        <v>3</v>
      </c>
      <c r="AR91" s="65">
        <v>0</v>
      </c>
      <c r="AS91" s="65">
        <v>1</v>
      </c>
      <c r="AT91" s="65">
        <v>1</v>
      </c>
      <c r="AU91" s="65">
        <v>0</v>
      </c>
      <c r="AV91" s="65">
        <v>3</v>
      </c>
      <c r="AW91" s="65">
        <v>0</v>
      </c>
      <c r="AX91" s="65">
        <v>6</v>
      </c>
      <c r="AY91" s="65">
        <v>5</v>
      </c>
      <c r="AZ91" s="65">
        <v>4</v>
      </c>
      <c r="BA91" s="65">
        <v>2</v>
      </c>
      <c r="BB91" s="65">
        <v>0</v>
      </c>
      <c r="BC91" s="65">
        <v>0</v>
      </c>
      <c r="BD91" s="65">
        <v>1</v>
      </c>
      <c r="BE91" s="65">
        <v>0</v>
      </c>
      <c r="BF91" s="65">
        <v>0</v>
      </c>
    </row>
    <row r="92" spans="1:58">
      <c r="A92" s="1">
        <v>90</v>
      </c>
      <c r="B92" s="1" t="s">
        <v>28</v>
      </c>
      <c r="C92" s="1" t="s">
        <v>19</v>
      </c>
      <c r="D92" s="69">
        <v>9</v>
      </c>
      <c r="E92" s="69">
        <v>11</v>
      </c>
      <c r="F92" s="69">
        <v>10</v>
      </c>
      <c r="G92" s="69">
        <v>10</v>
      </c>
      <c r="H92" s="69">
        <v>10</v>
      </c>
      <c r="I92" s="64">
        <v>12</v>
      </c>
      <c r="J92" s="64">
        <v>13</v>
      </c>
      <c r="K92" s="64">
        <v>13</v>
      </c>
      <c r="L92" s="64">
        <v>19</v>
      </c>
      <c r="M92" s="64">
        <v>19</v>
      </c>
      <c r="N92" s="64">
        <v>0</v>
      </c>
      <c r="O92" s="64">
        <v>1</v>
      </c>
      <c r="P92" s="64">
        <v>0</v>
      </c>
      <c r="Q92" s="64">
        <v>15</v>
      </c>
      <c r="R92" s="64">
        <v>0</v>
      </c>
      <c r="S92" s="64">
        <v>1</v>
      </c>
      <c r="T92" s="64"/>
      <c r="U92" s="64">
        <v>0</v>
      </c>
      <c r="V92" s="64">
        <v>1</v>
      </c>
      <c r="W92" s="64">
        <v>0</v>
      </c>
      <c r="X92" s="65">
        <v>0</v>
      </c>
      <c r="Y92" s="65">
        <v>0</v>
      </c>
      <c r="Z92" s="65">
        <v>0</v>
      </c>
      <c r="AA92" s="65">
        <v>0</v>
      </c>
      <c r="AB92" s="65">
        <v>0</v>
      </c>
      <c r="AC92" s="65">
        <v>4</v>
      </c>
      <c r="AD92" s="65">
        <v>1</v>
      </c>
      <c r="AE92" s="65">
        <v>1</v>
      </c>
      <c r="AF92" s="65">
        <v>0</v>
      </c>
      <c r="AG92" s="65">
        <v>1</v>
      </c>
      <c r="AH92" s="65">
        <v>6</v>
      </c>
      <c r="AI92" s="65">
        <v>7</v>
      </c>
      <c r="AJ92" s="65">
        <v>7</v>
      </c>
      <c r="AK92" s="65">
        <v>14</v>
      </c>
      <c r="AL92" s="65">
        <v>11</v>
      </c>
      <c r="AM92" s="65">
        <v>2</v>
      </c>
      <c r="AN92" s="65">
        <v>5</v>
      </c>
      <c r="AO92" s="65">
        <v>4</v>
      </c>
      <c r="AP92" s="65">
        <v>5</v>
      </c>
      <c r="AQ92" s="65">
        <v>7</v>
      </c>
      <c r="AR92" s="65">
        <v>0</v>
      </c>
      <c r="AS92" s="65">
        <v>3</v>
      </c>
      <c r="AT92" s="65">
        <v>2</v>
      </c>
      <c r="AU92" s="65">
        <v>2</v>
      </c>
      <c r="AV92" s="65">
        <v>3</v>
      </c>
      <c r="AW92" s="65">
        <v>0</v>
      </c>
      <c r="AX92" s="65">
        <v>1</v>
      </c>
      <c r="AY92" s="65">
        <v>3</v>
      </c>
      <c r="AZ92" s="65">
        <v>3</v>
      </c>
      <c r="BA92" s="65">
        <v>1</v>
      </c>
      <c r="BB92" s="65">
        <v>0</v>
      </c>
      <c r="BC92" s="65">
        <v>1</v>
      </c>
      <c r="BD92" s="65">
        <v>3</v>
      </c>
      <c r="BE92" s="65">
        <v>1</v>
      </c>
      <c r="BF92" s="65">
        <v>2</v>
      </c>
    </row>
    <row r="93" spans="1:58">
      <c r="A93" s="1">
        <v>91</v>
      </c>
      <c r="B93" s="1" t="s">
        <v>28</v>
      </c>
      <c r="C93" s="1" t="s">
        <v>19</v>
      </c>
      <c r="D93" s="69">
        <v>6</v>
      </c>
      <c r="E93" s="69">
        <v>8</v>
      </c>
      <c r="F93" s="69">
        <v>11</v>
      </c>
      <c r="G93" s="69">
        <v>12</v>
      </c>
      <c r="H93" s="69">
        <v>3</v>
      </c>
      <c r="I93" s="64">
        <v>20</v>
      </c>
      <c r="J93" s="64">
        <v>20</v>
      </c>
      <c r="K93" s="64">
        <v>20</v>
      </c>
      <c r="L93" s="64">
        <v>20</v>
      </c>
      <c r="M93" s="64">
        <v>21</v>
      </c>
      <c r="N93" s="64">
        <v>1</v>
      </c>
      <c r="O93" s="64">
        <v>0</v>
      </c>
      <c r="P93" s="64">
        <v>0</v>
      </c>
      <c r="Q93" s="64">
        <v>0</v>
      </c>
      <c r="R93" s="64">
        <v>3</v>
      </c>
      <c r="S93" s="64">
        <v>1</v>
      </c>
      <c r="T93" s="64">
        <v>0</v>
      </c>
      <c r="U93" s="64">
        <v>0</v>
      </c>
      <c r="V93" s="64">
        <v>0</v>
      </c>
      <c r="W93" s="64">
        <v>2</v>
      </c>
      <c r="X93" s="65">
        <v>0</v>
      </c>
      <c r="Y93" s="65">
        <v>0</v>
      </c>
      <c r="Z93" s="65">
        <v>2</v>
      </c>
      <c r="AA93" s="65">
        <v>2</v>
      </c>
      <c r="AB93" s="65">
        <v>0</v>
      </c>
      <c r="AC93" s="65">
        <v>2</v>
      </c>
      <c r="AD93" s="65">
        <v>2</v>
      </c>
      <c r="AE93" s="65">
        <v>2</v>
      </c>
      <c r="AF93" s="65">
        <v>2</v>
      </c>
      <c r="AG93" s="65">
        <v>0</v>
      </c>
      <c r="AH93" s="65">
        <v>12</v>
      </c>
      <c r="AI93" s="65">
        <v>11</v>
      </c>
      <c r="AJ93" s="65">
        <v>8</v>
      </c>
      <c r="AK93" s="65">
        <v>9</v>
      </c>
      <c r="AL93" s="65">
        <v>6</v>
      </c>
      <c r="AM93" s="65">
        <v>6</v>
      </c>
      <c r="AN93" s="65">
        <v>8</v>
      </c>
      <c r="AO93" s="65">
        <v>9</v>
      </c>
      <c r="AP93" s="65">
        <v>8</v>
      </c>
      <c r="AQ93" s="65">
        <v>13</v>
      </c>
      <c r="AR93" s="65">
        <v>0</v>
      </c>
      <c r="AS93" s="65">
        <v>7</v>
      </c>
      <c r="AT93" s="65">
        <v>9</v>
      </c>
      <c r="AU93" s="65">
        <v>10</v>
      </c>
      <c r="AV93" s="65">
        <v>11</v>
      </c>
      <c r="AW93" s="65">
        <v>0</v>
      </c>
      <c r="AX93" s="65">
        <v>12</v>
      </c>
      <c r="AY93" s="65">
        <v>8</v>
      </c>
      <c r="AZ93" s="65">
        <v>8</v>
      </c>
      <c r="BA93" s="65">
        <v>10</v>
      </c>
      <c r="BB93" s="65">
        <v>0</v>
      </c>
      <c r="BC93" s="65">
        <v>1</v>
      </c>
      <c r="BD93" s="65">
        <v>3</v>
      </c>
      <c r="BE93" s="65">
        <v>2</v>
      </c>
      <c r="BF93" s="65">
        <v>0</v>
      </c>
    </row>
    <row r="94" spans="1:58">
      <c r="A94" s="1">
        <v>92</v>
      </c>
      <c r="B94" s="1" t="s">
        <v>28</v>
      </c>
      <c r="C94" s="1" t="s">
        <v>17</v>
      </c>
      <c r="D94" s="64"/>
      <c r="E94" s="64"/>
      <c r="F94" s="64"/>
      <c r="G94" s="64"/>
      <c r="H94" s="64"/>
      <c r="I94" s="80">
        <v>1</v>
      </c>
      <c r="J94" s="80">
        <v>4</v>
      </c>
      <c r="K94" s="70">
        <v>0</v>
      </c>
      <c r="L94" s="80">
        <v>0</v>
      </c>
      <c r="M94" s="80">
        <v>0</v>
      </c>
      <c r="N94" s="80">
        <v>1</v>
      </c>
      <c r="O94" s="80">
        <v>4</v>
      </c>
      <c r="P94" s="70">
        <v>0</v>
      </c>
      <c r="Q94" s="80">
        <v>0</v>
      </c>
      <c r="R94" s="80">
        <v>0</v>
      </c>
      <c r="S94" s="80">
        <v>0</v>
      </c>
      <c r="T94" s="80">
        <v>0</v>
      </c>
      <c r="U94" s="70">
        <v>0</v>
      </c>
      <c r="V94" s="80">
        <v>2</v>
      </c>
      <c r="W94" s="80">
        <v>0</v>
      </c>
      <c r="X94" s="68">
        <v>0</v>
      </c>
      <c r="Y94" s="68">
        <v>0</v>
      </c>
      <c r="Z94" s="81">
        <v>0</v>
      </c>
      <c r="AA94" s="68">
        <v>0</v>
      </c>
      <c r="AB94" s="68">
        <v>0</v>
      </c>
      <c r="AC94" s="68">
        <v>2</v>
      </c>
      <c r="AD94" s="68">
        <v>2</v>
      </c>
      <c r="AE94" s="81">
        <v>5</v>
      </c>
      <c r="AF94" s="68">
        <v>1</v>
      </c>
      <c r="AG94" s="68">
        <v>1</v>
      </c>
      <c r="AH94" s="68">
        <v>3</v>
      </c>
      <c r="AI94" s="68">
        <v>3</v>
      </c>
      <c r="AJ94" s="81">
        <v>4</v>
      </c>
      <c r="AK94" s="68">
        <v>2</v>
      </c>
      <c r="AL94" s="68">
        <v>3</v>
      </c>
      <c r="AM94" s="68">
        <v>2</v>
      </c>
      <c r="AN94" s="68">
        <v>3</v>
      </c>
      <c r="AO94" s="81">
        <v>1</v>
      </c>
      <c r="AP94" s="68">
        <v>3</v>
      </c>
      <c r="AQ94" s="68">
        <v>2</v>
      </c>
      <c r="AR94" s="68"/>
      <c r="AS94" s="68"/>
      <c r="AT94" s="81"/>
      <c r="AU94" s="68"/>
      <c r="AV94" s="68"/>
      <c r="AW94" s="68"/>
      <c r="AX94" s="68"/>
      <c r="AY94" s="81"/>
      <c r="AZ94" s="68"/>
      <c r="BA94" s="68"/>
      <c r="BB94" s="68"/>
      <c r="BC94" s="68"/>
      <c r="BD94" s="81"/>
      <c r="BE94" s="68"/>
      <c r="BF94" s="68"/>
    </row>
    <row r="95" spans="1:58">
      <c r="A95" s="1">
        <v>93</v>
      </c>
      <c r="B95" s="1" t="s">
        <v>28</v>
      </c>
      <c r="C95" s="1" t="s">
        <v>17</v>
      </c>
      <c r="D95" s="64">
        <v>4</v>
      </c>
      <c r="E95" s="64">
        <v>21</v>
      </c>
      <c r="F95" s="64">
        <v>1</v>
      </c>
      <c r="G95" s="64">
        <v>0</v>
      </c>
      <c r="H95" s="64">
        <v>0</v>
      </c>
      <c r="I95" s="64">
        <v>14</v>
      </c>
      <c r="J95" s="64">
        <v>15</v>
      </c>
      <c r="K95" s="64">
        <v>9</v>
      </c>
      <c r="L95" s="64">
        <v>14</v>
      </c>
      <c r="M95" s="64">
        <v>14</v>
      </c>
      <c r="N95" s="64">
        <v>0</v>
      </c>
      <c r="O95" s="64">
        <v>1</v>
      </c>
      <c r="P95" s="64">
        <v>5</v>
      </c>
      <c r="Q95" s="64">
        <v>9</v>
      </c>
      <c r="R95" s="64">
        <v>4</v>
      </c>
      <c r="S95" s="64">
        <v>0</v>
      </c>
      <c r="T95" s="64">
        <v>0</v>
      </c>
      <c r="U95" s="64">
        <v>11</v>
      </c>
      <c r="V95" s="64">
        <v>8</v>
      </c>
      <c r="W95" s="64">
        <v>4</v>
      </c>
      <c r="X95" s="65">
        <v>0</v>
      </c>
      <c r="Y95" s="65">
        <v>2</v>
      </c>
      <c r="Z95" s="65">
        <v>1</v>
      </c>
      <c r="AA95" s="65">
        <v>2</v>
      </c>
      <c r="AB95" s="65">
        <v>3</v>
      </c>
      <c r="AC95" s="65">
        <v>4</v>
      </c>
      <c r="AD95" s="65">
        <v>1</v>
      </c>
      <c r="AE95" s="65">
        <v>3</v>
      </c>
      <c r="AF95" s="65">
        <v>1</v>
      </c>
      <c r="AG95" s="65">
        <v>1</v>
      </c>
      <c r="AH95" s="65">
        <v>4</v>
      </c>
      <c r="AI95" s="65">
        <v>2</v>
      </c>
      <c r="AJ95" s="65">
        <v>1</v>
      </c>
      <c r="AK95" s="65">
        <v>1</v>
      </c>
      <c r="AL95" s="65">
        <v>0</v>
      </c>
      <c r="AM95" s="65">
        <v>6</v>
      </c>
      <c r="AN95" s="65">
        <v>10</v>
      </c>
      <c r="AO95" s="65">
        <v>3</v>
      </c>
      <c r="AP95" s="65">
        <v>10</v>
      </c>
      <c r="AQ95" s="65">
        <v>9</v>
      </c>
      <c r="AR95" s="65">
        <v>0</v>
      </c>
      <c r="AS95" s="65">
        <v>3</v>
      </c>
      <c r="AT95" s="65">
        <v>1</v>
      </c>
      <c r="AU95" s="65">
        <v>0</v>
      </c>
      <c r="AV95" s="65">
        <v>0</v>
      </c>
      <c r="AW95" s="65">
        <v>0</v>
      </c>
      <c r="AX95" s="65">
        <v>9</v>
      </c>
      <c r="AY95" s="65">
        <v>3</v>
      </c>
      <c r="AZ95" s="65">
        <v>4</v>
      </c>
      <c r="BA95" s="65">
        <v>10</v>
      </c>
      <c r="BB95" s="65"/>
      <c r="BC95" s="65">
        <v>2</v>
      </c>
      <c r="BD95" s="65">
        <v>0</v>
      </c>
      <c r="BE95" s="65">
        <v>0</v>
      </c>
      <c r="BF95" s="65">
        <v>0</v>
      </c>
    </row>
    <row r="96" spans="1:58">
      <c r="A96" s="1">
        <v>94</v>
      </c>
      <c r="B96" s="1" t="s">
        <v>28</v>
      </c>
      <c r="C96" s="1" t="s">
        <v>17</v>
      </c>
      <c r="D96" s="64">
        <v>9</v>
      </c>
      <c r="E96" s="64">
        <v>4</v>
      </c>
      <c r="F96" s="64">
        <v>0</v>
      </c>
      <c r="G96" s="64">
        <v>0</v>
      </c>
      <c r="H96" s="64">
        <v>0</v>
      </c>
      <c r="I96" s="80">
        <v>6</v>
      </c>
      <c r="J96" s="80">
        <v>0</v>
      </c>
      <c r="K96" s="70">
        <v>9</v>
      </c>
      <c r="L96" s="80">
        <v>8</v>
      </c>
      <c r="M96" s="80">
        <v>5</v>
      </c>
      <c r="N96" s="80">
        <v>0</v>
      </c>
      <c r="O96" s="80">
        <v>0</v>
      </c>
      <c r="P96" s="70">
        <v>8</v>
      </c>
      <c r="Q96" s="80">
        <v>7</v>
      </c>
      <c r="R96" s="80">
        <v>6</v>
      </c>
      <c r="S96" s="80">
        <v>0</v>
      </c>
      <c r="T96" s="80">
        <v>0</v>
      </c>
      <c r="U96" s="70">
        <v>5</v>
      </c>
      <c r="V96" s="80">
        <v>4</v>
      </c>
      <c r="W96" s="80">
        <v>1</v>
      </c>
      <c r="X96" s="68">
        <v>0</v>
      </c>
      <c r="Y96" s="68">
        <v>0</v>
      </c>
      <c r="Z96" s="81">
        <v>0</v>
      </c>
      <c r="AA96" s="68">
        <v>0</v>
      </c>
      <c r="AB96" s="68">
        <v>0</v>
      </c>
      <c r="AC96" s="68">
        <v>2</v>
      </c>
      <c r="AD96" s="68">
        <v>0</v>
      </c>
      <c r="AE96" s="81">
        <v>2</v>
      </c>
      <c r="AF96" s="68">
        <v>3</v>
      </c>
      <c r="AG96" s="68">
        <v>2</v>
      </c>
      <c r="AH96" s="68">
        <v>2</v>
      </c>
      <c r="AI96" s="68">
        <v>0</v>
      </c>
      <c r="AJ96" s="81">
        <v>3</v>
      </c>
      <c r="AK96" s="68">
        <v>2</v>
      </c>
      <c r="AL96" s="68">
        <v>1</v>
      </c>
      <c r="AM96" s="68">
        <v>1</v>
      </c>
      <c r="AN96" s="68">
        <v>0</v>
      </c>
      <c r="AO96" s="81">
        <v>2</v>
      </c>
      <c r="AP96" s="68">
        <v>3</v>
      </c>
      <c r="AQ96" s="68">
        <v>2</v>
      </c>
      <c r="AR96" s="68">
        <v>0</v>
      </c>
      <c r="AS96" s="68">
        <v>0</v>
      </c>
      <c r="AT96" s="81">
        <v>0</v>
      </c>
      <c r="AU96" s="68">
        <v>0</v>
      </c>
      <c r="AV96" s="68">
        <v>1</v>
      </c>
      <c r="AW96" s="68">
        <v>0</v>
      </c>
      <c r="AX96" s="68">
        <v>0</v>
      </c>
      <c r="AY96" s="81">
        <v>0</v>
      </c>
      <c r="AZ96" s="68">
        <v>0</v>
      </c>
      <c r="BA96" s="68">
        <v>4</v>
      </c>
      <c r="BB96" s="68">
        <v>0</v>
      </c>
      <c r="BC96" s="68">
        <v>0</v>
      </c>
      <c r="BD96" s="81">
        <v>0</v>
      </c>
      <c r="BE96" s="68">
        <v>0</v>
      </c>
      <c r="BF96" s="68">
        <v>0</v>
      </c>
    </row>
    <row r="97" spans="1:58">
      <c r="A97" s="1">
        <v>95</v>
      </c>
      <c r="B97" s="1" t="s">
        <v>28</v>
      </c>
      <c r="C97" s="1" t="s">
        <v>17</v>
      </c>
      <c r="D97" s="64">
        <v>8</v>
      </c>
      <c r="E97" s="64">
        <v>9</v>
      </c>
      <c r="F97" s="64">
        <v>0</v>
      </c>
      <c r="G97" s="64">
        <v>0</v>
      </c>
      <c r="H97" s="64">
        <v>0</v>
      </c>
      <c r="I97" s="80">
        <v>15</v>
      </c>
      <c r="J97" s="80">
        <v>11</v>
      </c>
      <c r="K97" s="70">
        <v>14</v>
      </c>
      <c r="L97" s="80">
        <v>7</v>
      </c>
      <c r="M97" s="80">
        <v>7</v>
      </c>
      <c r="N97" s="80">
        <v>0</v>
      </c>
      <c r="O97" s="80">
        <v>6</v>
      </c>
      <c r="P97" s="70">
        <v>5</v>
      </c>
      <c r="Q97" s="80">
        <v>10</v>
      </c>
      <c r="R97" s="80">
        <v>5</v>
      </c>
      <c r="S97" s="80">
        <v>0</v>
      </c>
      <c r="T97" s="80">
        <v>10</v>
      </c>
      <c r="U97" s="70">
        <v>5</v>
      </c>
      <c r="V97" s="80">
        <v>9</v>
      </c>
      <c r="W97" s="80">
        <v>4</v>
      </c>
      <c r="X97" s="68">
        <v>0</v>
      </c>
      <c r="Y97" s="68">
        <v>0</v>
      </c>
      <c r="Z97" s="81">
        <v>0</v>
      </c>
      <c r="AA97" s="68">
        <v>0</v>
      </c>
      <c r="AB97" s="68">
        <v>0</v>
      </c>
      <c r="AC97" s="68">
        <v>0</v>
      </c>
      <c r="AD97" s="68">
        <v>3</v>
      </c>
      <c r="AE97" s="81">
        <v>6</v>
      </c>
      <c r="AF97" s="68">
        <v>1</v>
      </c>
      <c r="AG97" s="68">
        <v>0</v>
      </c>
      <c r="AH97" s="68">
        <v>0</v>
      </c>
      <c r="AI97" s="68">
        <v>6</v>
      </c>
      <c r="AJ97" s="81">
        <v>5</v>
      </c>
      <c r="AK97" s="68">
        <v>5</v>
      </c>
      <c r="AL97" s="68">
        <v>3</v>
      </c>
      <c r="AM97" s="68">
        <v>0</v>
      </c>
      <c r="AN97" s="68">
        <v>1</v>
      </c>
      <c r="AO97" s="81">
        <v>2</v>
      </c>
      <c r="AP97" s="68">
        <v>2</v>
      </c>
      <c r="AQ97" s="68">
        <v>4</v>
      </c>
      <c r="AR97" s="68">
        <v>0</v>
      </c>
      <c r="AS97" s="68">
        <v>0</v>
      </c>
      <c r="AT97" s="81">
        <v>0</v>
      </c>
      <c r="AU97" s="68">
        <v>0</v>
      </c>
      <c r="AV97" s="68">
        <v>2</v>
      </c>
      <c r="AW97" s="68">
        <v>0</v>
      </c>
      <c r="AX97" s="68">
        <v>0</v>
      </c>
      <c r="AY97" s="81">
        <v>0</v>
      </c>
      <c r="AZ97" s="68">
        <v>0</v>
      </c>
      <c r="BA97" s="68">
        <v>5</v>
      </c>
      <c r="BB97" s="68">
        <v>0</v>
      </c>
      <c r="BC97" s="68">
        <v>0</v>
      </c>
      <c r="BD97" s="81">
        <v>0</v>
      </c>
      <c r="BE97" s="68">
        <v>0</v>
      </c>
      <c r="BF97" s="68">
        <v>0</v>
      </c>
    </row>
    <row r="98" spans="1:58">
      <c r="A98" s="1">
        <v>96</v>
      </c>
      <c r="B98" s="1" t="s">
        <v>28</v>
      </c>
      <c r="C98" s="1" t="s">
        <v>18</v>
      </c>
      <c r="D98" s="93">
        <v>1</v>
      </c>
      <c r="E98" s="93">
        <v>12</v>
      </c>
      <c r="F98" s="93"/>
      <c r="G98" s="93">
        <v>5</v>
      </c>
      <c r="H98" s="93">
        <v>5</v>
      </c>
      <c r="I98" s="80">
        <v>15</v>
      </c>
      <c r="J98" s="80">
        <v>15</v>
      </c>
      <c r="K98" s="80">
        <v>14</v>
      </c>
      <c r="L98" s="80"/>
      <c r="M98" s="80"/>
      <c r="N98" s="80">
        <v>15</v>
      </c>
      <c r="O98" s="80">
        <v>0</v>
      </c>
      <c r="P98" s="80">
        <v>0</v>
      </c>
      <c r="Q98" s="80"/>
      <c r="R98" s="80"/>
      <c r="S98" s="80">
        <v>0</v>
      </c>
      <c r="T98" s="80">
        <v>0</v>
      </c>
      <c r="U98" s="80">
        <v>1</v>
      </c>
      <c r="V98" s="80"/>
      <c r="W98" s="80"/>
      <c r="X98" s="68">
        <v>2</v>
      </c>
      <c r="Y98" s="68">
        <v>2</v>
      </c>
      <c r="Z98" s="68">
        <v>0</v>
      </c>
      <c r="AA98" s="68"/>
      <c r="AB98" s="68"/>
      <c r="AC98" s="68">
        <v>4</v>
      </c>
      <c r="AD98" s="68">
        <v>4</v>
      </c>
      <c r="AE98" s="68">
        <v>2</v>
      </c>
      <c r="AF98" s="68"/>
      <c r="AG98" s="68"/>
      <c r="AH98" s="68">
        <v>8</v>
      </c>
      <c r="AI98" s="68">
        <v>8</v>
      </c>
      <c r="AJ98" s="68">
        <v>5</v>
      </c>
      <c r="AK98" s="68"/>
      <c r="AL98" s="68"/>
      <c r="AM98" s="68">
        <v>6</v>
      </c>
      <c r="AN98" s="68">
        <v>6</v>
      </c>
      <c r="AO98" s="68">
        <v>6</v>
      </c>
      <c r="AP98" s="68"/>
      <c r="AQ98" s="68"/>
      <c r="AR98" s="68">
        <v>0</v>
      </c>
      <c r="AS98" s="68">
        <v>4</v>
      </c>
      <c r="AT98" s="68"/>
      <c r="AU98" s="68"/>
      <c r="AV98" s="68"/>
      <c r="AW98" s="68">
        <v>0</v>
      </c>
      <c r="AX98" s="68">
        <v>8</v>
      </c>
      <c r="AY98" s="68"/>
      <c r="AZ98" s="68"/>
      <c r="BA98" s="68"/>
      <c r="BB98" s="68">
        <v>0</v>
      </c>
      <c r="BC98" s="68">
        <v>3</v>
      </c>
      <c r="BD98" s="68"/>
      <c r="BE98" s="68"/>
      <c r="BF98" s="68"/>
    </row>
    <row r="99" spans="1:58">
      <c r="A99" s="1">
        <v>97</v>
      </c>
      <c r="B99" s="1" t="s">
        <v>28</v>
      </c>
      <c r="C99" s="1" t="s">
        <v>18</v>
      </c>
      <c r="D99" s="64">
        <v>0</v>
      </c>
      <c r="E99" s="64">
        <v>8</v>
      </c>
      <c r="F99" s="64">
        <v>0</v>
      </c>
      <c r="G99" s="64">
        <v>6</v>
      </c>
      <c r="H99" s="64">
        <v>5</v>
      </c>
      <c r="I99" s="80">
        <v>0</v>
      </c>
      <c r="J99" s="80">
        <v>14</v>
      </c>
      <c r="K99" s="80">
        <v>13</v>
      </c>
      <c r="L99" s="80"/>
      <c r="M99" s="80"/>
      <c r="N99" s="80">
        <v>0</v>
      </c>
      <c r="O99" s="80">
        <v>14</v>
      </c>
      <c r="P99" s="80">
        <v>0</v>
      </c>
      <c r="Q99" s="80"/>
      <c r="R99" s="80"/>
      <c r="S99" s="80">
        <v>0</v>
      </c>
      <c r="T99" s="80">
        <v>0</v>
      </c>
      <c r="U99" s="80">
        <v>1</v>
      </c>
      <c r="V99" s="80"/>
      <c r="W99" s="80"/>
      <c r="X99" s="68">
        <v>0</v>
      </c>
      <c r="Y99" s="68">
        <v>1</v>
      </c>
      <c r="Z99" s="68">
        <v>2</v>
      </c>
      <c r="AA99" s="68"/>
      <c r="AB99" s="68"/>
      <c r="AC99" s="68">
        <v>0</v>
      </c>
      <c r="AD99" s="68">
        <v>1</v>
      </c>
      <c r="AE99" s="68">
        <v>1</v>
      </c>
      <c r="AF99" s="68"/>
      <c r="AG99" s="68"/>
      <c r="AH99" s="68">
        <v>0</v>
      </c>
      <c r="AI99" s="68">
        <v>0</v>
      </c>
      <c r="AJ99" s="68">
        <v>0</v>
      </c>
      <c r="AK99" s="68"/>
      <c r="AL99" s="68"/>
      <c r="AM99" s="68">
        <v>0</v>
      </c>
      <c r="AN99" s="68">
        <v>6</v>
      </c>
      <c r="AO99" s="68">
        <v>7</v>
      </c>
      <c r="AP99" s="68"/>
      <c r="AQ99" s="68"/>
      <c r="AR99" s="68">
        <v>0</v>
      </c>
      <c r="AS99" s="68">
        <v>6</v>
      </c>
      <c r="AT99" s="68">
        <v>2</v>
      </c>
      <c r="AU99" s="68"/>
      <c r="AV99" s="68"/>
      <c r="AW99" s="68">
        <v>0</v>
      </c>
      <c r="AX99" s="68">
        <v>5</v>
      </c>
      <c r="AY99" s="68">
        <v>8</v>
      </c>
      <c r="AZ99" s="68"/>
      <c r="BA99" s="68"/>
      <c r="BB99" s="68">
        <v>0</v>
      </c>
      <c r="BC99" s="68">
        <v>0</v>
      </c>
      <c r="BD99" s="68">
        <v>0</v>
      </c>
      <c r="BE99" s="68"/>
      <c r="BF99" s="68"/>
    </row>
    <row r="100" spans="1:58">
      <c r="A100" s="1">
        <v>98</v>
      </c>
      <c r="B100" s="1" t="s">
        <v>28</v>
      </c>
      <c r="C100" s="1" t="s">
        <v>18</v>
      </c>
      <c r="D100" s="64">
        <v>38</v>
      </c>
      <c r="E100" s="64">
        <v>13</v>
      </c>
      <c r="F100" s="64">
        <v>0</v>
      </c>
      <c r="G100" s="64">
        <v>12</v>
      </c>
      <c r="H100" s="64">
        <v>5</v>
      </c>
      <c r="I100" s="64">
        <v>38</v>
      </c>
      <c r="J100" s="64">
        <v>46</v>
      </c>
      <c r="K100" s="64">
        <v>55</v>
      </c>
      <c r="L100" s="64">
        <v>28</v>
      </c>
      <c r="M100" s="64">
        <v>45</v>
      </c>
      <c r="N100" s="80">
        <v>38</v>
      </c>
      <c r="O100" s="80">
        <v>10</v>
      </c>
      <c r="P100" s="80">
        <v>21</v>
      </c>
      <c r="Q100" s="80">
        <v>31</v>
      </c>
      <c r="R100" s="80">
        <v>14</v>
      </c>
      <c r="S100" s="80">
        <v>2</v>
      </c>
      <c r="T100" s="80">
        <v>1</v>
      </c>
      <c r="U100" s="80">
        <v>10</v>
      </c>
      <c r="V100" s="80">
        <v>0</v>
      </c>
      <c r="W100" s="80">
        <v>5</v>
      </c>
      <c r="X100" s="68">
        <v>2</v>
      </c>
      <c r="Y100" s="68">
        <v>10</v>
      </c>
      <c r="Z100" s="68">
        <v>13</v>
      </c>
      <c r="AA100" s="68">
        <v>2</v>
      </c>
      <c r="AB100" s="68">
        <v>4</v>
      </c>
      <c r="AC100" s="68">
        <v>5</v>
      </c>
      <c r="AD100" s="68">
        <v>11</v>
      </c>
      <c r="AE100" s="68">
        <v>6</v>
      </c>
      <c r="AF100" s="68">
        <v>7</v>
      </c>
      <c r="AG100" s="68">
        <v>0</v>
      </c>
      <c r="AH100" s="68">
        <v>24</v>
      </c>
      <c r="AI100" s="68">
        <v>21</v>
      </c>
      <c r="AJ100" s="68">
        <v>26</v>
      </c>
      <c r="AK100" s="68">
        <v>17</v>
      </c>
      <c r="AL100" s="68">
        <v>5</v>
      </c>
      <c r="AM100" s="68">
        <v>26</v>
      </c>
      <c r="AN100" s="68">
        <v>15</v>
      </c>
      <c r="AO100" s="68">
        <v>29</v>
      </c>
      <c r="AP100" s="68">
        <v>2</v>
      </c>
      <c r="AQ100" s="68">
        <v>8</v>
      </c>
      <c r="AR100" s="68">
        <v>18</v>
      </c>
      <c r="AS100" s="68">
        <v>15</v>
      </c>
      <c r="AT100" s="68">
        <v>22</v>
      </c>
      <c r="AU100" s="68">
        <v>28</v>
      </c>
      <c r="AV100" s="68">
        <v>17</v>
      </c>
      <c r="AW100" s="68">
        <v>9</v>
      </c>
      <c r="AX100" s="68">
        <v>5</v>
      </c>
      <c r="AY100" s="68">
        <v>5</v>
      </c>
      <c r="AZ100" s="68">
        <v>0</v>
      </c>
      <c r="BA100" s="68">
        <v>13</v>
      </c>
      <c r="BB100" s="68">
        <v>1</v>
      </c>
      <c r="BC100" s="68">
        <v>7</v>
      </c>
      <c r="BD100" s="68">
        <v>2</v>
      </c>
      <c r="BE100" s="68">
        <v>0</v>
      </c>
      <c r="BF100" s="68">
        <v>6</v>
      </c>
    </row>
    <row r="101" spans="1:58">
      <c r="A101" s="1">
        <v>99</v>
      </c>
      <c r="B101" s="1" t="s">
        <v>28</v>
      </c>
      <c r="C101" s="1" t="s">
        <v>18</v>
      </c>
      <c r="D101" s="64">
        <v>10</v>
      </c>
      <c r="E101" s="64">
        <v>0</v>
      </c>
      <c r="F101" s="64">
        <v>4</v>
      </c>
      <c r="G101" s="64">
        <v>13</v>
      </c>
      <c r="H101" s="64">
        <v>1</v>
      </c>
      <c r="I101" s="80">
        <v>27</v>
      </c>
      <c r="J101" s="80">
        <v>27</v>
      </c>
      <c r="K101" s="80">
        <v>23</v>
      </c>
      <c r="L101" s="80">
        <v>15</v>
      </c>
      <c r="M101" s="80">
        <v>15</v>
      </c>
      <c r="N101" s="80">
        <v>27</v>
      </c>
      <c r="O101" s="80">
        <v>0</v>
      </c>
      <c r="P101" s="80">
        <v>0</v>
      </c>
      <c r="Q101" s="80">
        <v>4</v>
      </c>
      <c r="R101" s="80">
        <v>0</v>
      </c>
      <c r="S101" s="80">
        <v>0</v>
      </c>
      <c r="T101" s="80">
        <v>0</v>
      </c>
      <c r="U101" s="80">
        <v>9</v>
      </c>
      <c r="V101" s="80">
        <v>7</v>
      </c>
      <c r="W101" s="80">
        <v>2</v>
      </c>
      <c r="X101" s="68">
        <v>0</v>
      </c>
      <c r="Y101" s="68">
        <v>0</v>
      </c>
      <c r="Z101" s="68">
        <v>11</v>
      </c>
      <c r="AA101" s="68">
        <v>0</v>
      </c>
      <c r="AB101" s="68">
        <v>0</v>
      </c>
      <c r="AC101" s="68">
        <v>0</v>
      </c>
      <c r="AD101" s="68">
        <v>0</v>
      </c>
      <c r="AE101" s="68">
        <v>0</v>
      </c>
      <c r="AF101" s="68">
        <v>0</v>
      </c>
      <c r="AG101" s="68">
        <v>0</v>
      </c>
      <c r="AH101" s="68">
        <v>27</v>
      </c>
      <c r="AI101" s="68">
        <v>27</v>
      </c>
      <c r="AJ101" s="68">
        <v>0</v>
      </c>
      <c r="AK101" s="68">
        <v>0</v>
      </c>
      <c r="AL101" s="68">
        <v>1</v>
      </c>
      <c r="AM101" s="68">
        <v>0</v>
      </c>
      <c r="AN101" s="68">
        <v>0</v>
      </c>
      <c r="AO101" s="68">
        <v>0</v>
      </c>
      <c r="AP101" s="68">
        <v>0</v>
      </c>
      <c r="AQ101" s="68">
        <v>14</v>
      </c>
      <c r="AR101" s="68">
        <v>0</v>
      </c>
      <c r="AS101" s="68">
        <v>12</v>
      </c>
      <c r="AT101" s="68">
        <v>7</v>
      </c>
      <c r="AU101" s="68">
        <v>4</v>
      </c>
      <c r="AV101" s="68">
        <v>9</v>
      </c>
      <c r="AW101" s="68">
        <v>0</v>
      </c>
      <c r="AX101" s="68">
        <v>10</v>
      </c>
      <c r="AY101" s="68">
        <v>6</v>
      </c>
      <c r="AZ101" s="68">
        <v>6</v>
      </c>
      <c r="BA101" s="68">
        <v>4</v>
      </c>
      <c r="BB101" s="68">
        <v>0</v>
      </c>
      <c r="BC101" s="68">
        <v>5</v>
      </c>
      <c r="BD101" s="68">
        <v>14</v>
      </c>
      <c r="BE101" s="68">
        <v>5</v>
      </c>
      <c r="BF101" s="68">
        <v>2</v>
      </c>
    </row>
    <row r="102" spans="1:58">
      <c r="A102" s="1">
        <v>100</v>
      </c>
      <c r="B102" s="1" t="s">
        <v>30</v>
      </c>
      <c r="C102" s="1" t="s">
        <v>19</v>
      </c>
      <c r="D102" s="64">
        <v>0</v>
      </c>
      <c r="E102" s="64">
        <v>0</v>
      </c>
      <c r="F102" s="64">
        <v>0</v>
      </c>
      <c r="G102" s="64">
        <v>0</v>
      </c>
      <c r="H102" s="64">
        <v>0</v>
      </c>
      <c r="I102" s="94">
        <v>15</v>
      </c>
      <c r="J102" s="94">
        <v>14</v>
      </c>
      <c r="K102" s="94">
        <v>14</v>
      </c>
      <c r="L102" s="94">
        <v>13</v>
      </c>
      <c r="M102" s="94">
        <v>13</v>
      </c>
      <c r="N102" s="94">
        <v>15</v>
      </c>
      <c r="O102" s="94">
        <v>0</v>
      </c>
      <c r="P102" s="94">
        <v>0</v>
      </c>
      <c r="Q102" s="94">
        <v>0</v>
      </c>
      <c r="R102" s="94">
        <v>0</v>
      </c>
      <c r="S102" s="94">
        <v>0</v>
      </c>
      <c r="T102" s="94">
        <v>1</v>
      </c>
      <c r="U102" s="94">
        <v>0</v>
      </c>
      <c r="V102" s="94">
        <v>1</v>
      </c>
      <c r="W102" s="94">
        <v>0</v>
      </c>
      <c r="X102" s="66">
        <v>2</v>
      </c>
      <c r="Y102" s="66">
        <v>3</v>
      </c>
      <c r="Z102" s="66">
        <v>2</v>
      </c>
      <c r="AA102" s="66">
        <v>1</v>
      </c>
      <c r="AB102" s="66">
        <v>1</v>
      </c>
      <c r="AC102" s="66">
        <v>1</v>
      </c>
      <c r="AD102" s="66">
        <v>2</v>
      </c>
      <c r="AE102" s="66">
        <v>3</v>
      </c>
      <c r="AF102" s="66">
        <v>3</v>
      </c>
      <c r="AG102" s="66">
        <v>3</v>
      </c>
      <c r="AH102" s="66">
        <v>8</v>
      </c>
      <c r="AI102" s="66">
        <v>6</v>
      </c>
      <c r="AJ102" s="66">
        <v>6</v>
      </c>
      <c r="AK102" s="66">
        <v>3</v>
      </c>
      <c r="AL102" s="66">
        <v>3</v>
      </c>
      <c r="AM102" s="66">
        <v>5</v>
      </c>
      <c r="AN102" s="66">
        <v>4</v>
      </c>
      <c r="AO102" s="66">
        <v>3</v>
      </c>
      <c r="AP102" s="66">
        <v>6</v>
      </c>
      <c r="AQ102" s="66">
        <v>6</v>
      </c>
      <c r="AR102" s="66">
        <v>0</v>
      </c>
      <c r="AS102" s="66">
        <v>1</v>
      </c>
      <c r="AT102" s="66">
        <v>2</v>
      </c>
      <c r="AU102" s="66">
        <v>5</v>
      </c>
      <c r="AV102" s="66">
        <v>0</v>
      </c>
      <c r="AW102" s="66">
        <v>0</v>
      </c>
      <c r="AX102" s="66">
        <v>9</v>
      </c>
      <c r="AY102" s="66">
        <v>11</v>
      </c>
      <c r="AZ102" s="66">
        <v>5</v>
      </c>
      <c r="BA102" s="66">
        <v>13</v>
      </c>
      <c r="BB102" s="66">
        <v>0</v>
      </c>
      <c r="BC102" s="66">
        <v>4</v>
      </c>
      <c r="BD102" s="66">
        <v>2</v>
      </c>
      <c r="BE102" s="66">
        <v>3</v>
      </c>
      <c r="BF102" s="66">
        <v>0</v>
      </c>
    </row>
    <row r="103" spans="1:58">
      <c r="A103" s="1">
        <v>101</v>
      </c>
      <c r="B103" s="1" t="s">
        <v>30</v>
      </c>
      <c r="C103" s="1" t="s">
        <v>17</v>
      </c>
      <c r="D103" s="64">
        <v>22</v>
      </c>
      <c r="E103" s="64">
        <v>0</v>
      </c>
      <c r="F103" s="64">
        <v>0</v>
      </c>
      <c r="G103" s="64">
        <v>2</v>
      </c>
      <c r="H103" s="64">
        <v>3</v>
      </c>
      <c r="I103" s="82">
        <v>13</v>
      </c>
      <c r="J103" s="82">
        <v>16</v>
      </c>
      <c r="K103" s="82">
        <v>15</v>
      </c>
      <c r="L103" s="82">
        <v>21</v>
      </c>
      <c r="M103" s="82">
        <v>22</v>
      </c>
      <c r="N103" s="82">
        <v>13</v>
      </c>
      <c r="O103" s="82">
        <v>6</v>
      </c>
      <c r="P103" s="82">
        <v>2</v>
      </c>
      <c r="Q103" s="82">
        <v>9</v>
      </c>
      <c r="R103" s="82">
        <v>1</v>
      </c>
      <c r="S103" s="82">
        <v>0</v>
      </c>
      <c r="T103" s="82">
        <v>2</v>
      </c>
      <c r="U103" s="82">
        <v>6</v>
      </c>
      <c r="V103" s="82">
        <v>3</v>
      </c>
      <c r="W103" s="82">
        <v>0</v>
      </c>
      <c r="X103" s="83">
        <v>0</v>
      </c>
      <c r="Y103" s="83">
        <v>0</v>
      </c>
      <c r="Z103" s="83">
        <v>0</v>
      </c>
      <c r="AA103" s="83">
        <v>0</v>
      </c>
      <c r="AB103" s="83">
        <v>0</v>
      </c>
      <c r="AC103" s="83">
        <v>5</v>
      </c>
      <c r="AD103" s="83">
        <v>9</v>
      </c>
      <c r="AE103" s="83">
        <v>6</v>
      </c>
      <c r="AF103" s="83">
        <v>5</v>
      </c>
      <c r="AG103" s="83">
        <v>2</v>
      </c>
      <c r="AH103" s="83">
        <v>7</v>
      </c>
      <c r="AI103" s="83">
        <v>7</v>
      </c>
      <c r="AJ103" s="83">
        <v>8</v>
      </c>
      <c r="AK103" s="83">
        <v>15</v>
      </c>
      <c r="AL103" s="83">
        <v>17</v>
      </c>
      <c r="AM103" s="83">
        <v>0</v>
      </c>
      <c r="AN103" s="83">
        <v>0</v>
      </c>
      <c r="AO103" s="83">
        <v>0</v>
      </c>
      <c r="AP103" s="83">
        <v>1</v>
      </c>
      <c r="AQ103" s="83">
        <v>3</v>
      </c>
      <c r="AR103" s="83"/>
      <c r="AS103" s="83">
        <v>1</v>
      </c>
      <c r="AT103" s="83">
        <v>1</v>
      </c>
      <c r="AU103" s="83">
        <v>6</v>
      </c>
      <c r="AV103" s="83">
        <v>5</v>
      </c>
      <c r="AW103" s="83"/>
      <c r="AX103" s="83">
        <v>6</v>
      </c>
      <c r="AY103" s="83">
        <v>12</v>
      </c>
      <c r="AZ103" s="83">
        <v>6</v>
      </c>
      <c r="BA103" s="83">
        <v>17</v>
      </c>
      <c r="BB103" s="83"/>
      <c r="BC103" s="83">
        <v>3</v>
      </c>
      <c r="BD103" s="83">
        <v>0</v>
      </c>
      <c r="BE103" s="83">
        <v>0</v>
      </c>
      <c r="BF103" s="83">
        <v>0</v>
      </c>
    </row>
    <row r="104" spans="1:58">
      <c r="A104" s="1">
        <v>102</v>
      </c>
      <c r="B104" s="1" t="s">
        <v>30</v>
      </c>
      <c r="C104" s="1" t="s">
        <v>17</v>
      </c>
      <c r="D104" s="64">
        <v>10</v>
      </c>
      <c r="E104" s="64">
        <v>0</v>
      </c>
      <c r="F104" s="64">
        <v>0</v>
      </c>
      <c r="G104" s="64">
        <v>2</v>
      </c>
      <c r="H104" s="64">
        <v>0</v>
      </c>
      <c r="I104" s="64">
        <v>15</v>
      </c>
      <c r="J104" s="64">
        <v>16</v>
      </c>
      <c r="K104" s="64">
        <v>17</v>
      </c>
      <c r="L104" s="64">
        <v>14</v>
      </c>
      <c r="M104" s="64">
        <v>12</v>
      </c>
      <c r="N104" s="64">
        <v>9</v>
      </c>
      <c r="O104" s="64">
        <v>1</v>
      </c>
      <c r="P104" s="64">
        <v>1</v>
      </c>
      <c r="Q104" s="64">
        <v>0</v>
      </c>
      <c r="R104" s="64">
        <v>0</v>
      </c>
      <c r="S104" s="64">
        <v>1</v>
      </c>
      <c r="T104" s="64">
        <v>0</v>
      </c>
      <c r="U104" s="64">
        <v>0</v>
      </c>
      <c r="V104" s="64">
        <v>4</v>
      </c>
      <c r="W104" s="64">
        <v>2</v>
      </c>
      <c r="X104" s="65">
        <v>0</v>
      </c>
      <c r="Y104" s="65">
        <v>0</v>
      </c>
      <c r="Z104" s="65">
        <v>0</v>
      </c>
      <c r="AA104" s="65">
        <v>0</v>
      </c>
      <c r="AB104" s="65">
        <v>0</v>
      </c>
      <c r="AC104" s="65">
        <v>4</v>
      </c>
      <c r="AD104" s="65">
        <v>5</v>
      </c>
      <c r="AE104" s="65">
        <v>6</v>
      </c>
      <c r="AF104" s="65">
        <v>5</v>
      </c>
      <c r="AG104" s="65">
        <v>7</v>
      </c>
      <c r="AH104" s="65">
        <v>7</v>
      </c>
      <c r="AI104" s="65">
        <v>4</v>
      </c>
      <c r="AJ104" s="65">
        <v>5</v>
      </c>
      <c r="AK104" s="65">
        <v>3</v>
      </c>
      <c r="AL104" s="65">
        <v>1</v>
      </c>
      <c r="AM104" s="65">
        <v>4</v>
      </c>
      <c r="AN104" s="65">
        <v>7</v>
      </c>
      <c r="AO104" s="65">
        <v>5</v>
      </c>
      <c r="AP104" s="65">
        <v>4</v>
      </c>
      <c r="AQ104" s="65">
        <v>4</v>
      </c>
      <c r="AR104" s="65">
        <v>9</v>
      </c>
      <c r="AS104" s="65">
        <v>8</v>
      </c>
      <c r="AT104" s="65">
        <v>0</v>
      </c>
      <c r="AU104" s="65">
        <v>4</v>
      </c>
      <c r="AV104" s="65">
        <v>7</v>
      </c>
      <c r="AW104" s="65">
        <v>5</v>
      </c>
      <c r="AX104" s="65">
        <v>6</v>
      </c>
      <c r="AY104" s="65">
        <v>12</v>
      </c>
      <c r="AZ104" s="65">
        <v>7</v>
      </c>
      <c r="BA104" s="65">
        <v>3</v>
      </c>
      <c r="BB104" s="65">
        <v>1</v>
      </c>
      <c r="BC104" s="65">
        <v>2</v>
      </c>
      <c r="BD104" s="65">
        <v>4</v>
      </c>
      <c r="BE104" s="65">
        <v>3</v>
      </c>
      <c r="BF104" s="65">
        <v>2</v>
      </c>
    </row>
    <row r="105" spans="1:58">
      <c r="A105" s="1">
        <v>103</v>
      </c>
      <c r="B105" s="1" t="s">
        <v>30</v>
      </c>
      <c r="C105" s="1" t="s">
        <v>17</v>
      </c>
      <c r="D105" s="64">
        <v>7</v>
      </c>
      <c r="E105" s="64">
        <v>3</v>
      </c>
      <c r="F105" s="64">
        <v>3</v>
      </c>
      <c r="G105" s="64">
        <v>2</v>
      </c>
      <c r="H105" s="64">
        <v>1</v>
      </c>
      <c r="I105" s="64">
        <v>9</v>
      </c>
      <c r="J105" s="64">
        <v>9</v>
      </c>
      <c r="K105" s="64">
        <v>13</v>
      </c>
      <c r="L105" s="64">
        <v>19</v>
      </c>
      <c r="M105" s="64">
        <v>19</v>
      </c>
      <c r="N105" s="64">
        <v>9</v>
      </c>
      <c r="O105" s="64">
        <v>0</v>
      </c>
      <c r="P105" s="64">
        <v>4</v>
      </c>
      <c r="Q105" s="64">
        <v>6</v>
      </c>
      <c r="R105" s="64">
        <v>0</v>
      </c>
      <c r="S105" s="64">
        <v>0</v>
      </c>
      <c r="T105" s="64">
        <v>0</v>
      </c>
      <c r="U105" s="64">
        <v>1</v>
      </c>
      <c r="V105" s="64">
        <v>4</v>
      </c>
      <c r="W105" s="64">
        <v>1</v>
      </c>
      <c r="X105" s="65">
        <v>0</v>
      </c>
      <c r="Y105" s="65">
        <v>0</v>
      </c>
      <c r="Z105" s="65">
        <v>0</v>
      </c>
      <c r="AA105" s="65">
        <v>0</v>
      </c>
      <c r="AB105" s="65">
        <v>0</v>
      </c>
      <c r="AC105" s="65">
        <v>3</v>
      </c>
      <c r="AD105" s="65">
        <v>4</v>
      </c>
      <c r="AE105" s="65">
        <v>5</v>
      </c>
      <c r="AF105" s="65">
        <v>6</v>
      </c>
      <c r="AG105" s="65">
        <v>5</v>
      </c>
      <c r="AH105" s="65">
        <v>1</v>
      </c>
      <c r="AI105" s="65">
        <v>1</v>
      </c>
      <c r="AJ105" s="65">
        <v>1</v>
      </c>
      <c r="AK105" s="65">
        <v>4</v>
      </c>
      <c r="AL105" s="65">
        <v>4</v>
      </c>
      <c r="AM105" s="65">
        <v>0</v>
      </c>
      <c r="AN105" s="65">
        <v>0</v>
      </c>
      <c r="AO105" s="65">
        <v>2</v>
      </c>
      <c r="AP105" s="65">
        <v>2</v>
      </c>
      <c r="AQ105" s="65">
        <v>6</v>
      </c>
      <c r="AR105" s="65"/>
      <c r="AS105" s="65">
        <v>2</v>
      </c>
      <c r="AT105" s="65">
        <v>3</v>
      </c>
      <c r="AU105" s="65">
        <v>4</v>
      </c>
      <c r="AV105" s="65">
        <v>9</v>
      </c>
      <c r="AW105" s="65"/>
      <c r="AX105" s="65">
        <v>2</v>
      </c>
      <c r="AY105" s="65">
        <v>4</v>
      </c>
      <c r="AZ105" s="65">
        <v>3</v>
      </c>
      <c r="BA105" s="65">
        <v>8</v>
      </c>
      <c r="BB105" s="65"/>
      <c r="BC105" s="65">
        <v>4</v>
      </c>
      <c r="BD105" s="65">
        <v>1</v>
      </c>
      <c r="BE105" s="65">
        <v>1</v>
      </c>
      <c r="BF105" s="65">
        <v>1</v>
      </c>
    </row>
    <row r="106" spans="1:58">
      <c r="A106" s="1">
        <v>104</v>
      </c>
      <c r="B106" s="1" t="s">
        <v>30</v>
      </c>
      <c r="C106" s="1" t="s">
        <v>17</v>
      </c>
      <c r="D106" s="64">
        <v>0</v>
      </c>
      <c r="E106" s="64">
        <v>3</v>
      </c>
      <c r="F106" s="64">
        <v>0</v>
      </c>
      <c r="G106" s="64">
        <v>0</v>
      </c>
      <c r="H106" s="64">
        <v>0</v>
      </c>
      <c r="I106" s="64">
        <v>15</v>
      </c>
      <c r="J106" s="64">
        <v>14</v>
      </c>
      <c r="K106" s="64">
        <v>13</v>
      </c>
      <c r="L106" s="64">
        <v>8</v>
      </c>
      <c r="M106" s="64">
        <v>3</v>
      </c>
      <c r="N106" s="64"/>
      <c r="O106" s="64">
        <v>10</v>
      </c>
      <c r="P106" s="64">
        <v>2</v>
      </c>
      <c r="Q106" s="64">
        <v>19</v>
      </c>
      <c r="R106" s="64">
        <v>6</v>
      </c>
      <c r="S106" s="64"/>
      <c r="T106" s="64">
        <v>1</v>
      </c>
      <c r="U106" s="64">
        <v>1</v>
      </c>
      <c r="V106" s="64">
        <v>12</v>
      </c>
      <c r="W106" s="64">
        <v>18</v>
      </c>
      <c r="X106" s="65">
        <v>0</v>
      </c>
      <c r="Y106" s="65">
        <v>0</v>
      </c>
      <c r="Z106" s="65">
        <v>0</v>
      </c>
      <c r="AA106" s="65">
        <v>0</v>
      </c>
      <c r="AB106" s="65">
        <v>0</v>
      </c>
      <c r="AC106" s="65">
        <v>4</v>
      </c>
      <c r="AD106" s="65">
        <v>2</v>
      </c>
      <c r="AE106" s="65">
        <v>5</v>
      </c>
      <c r="AF106" s="65">
        <v>2</v>
      </c>
      <c r="AG106" s="65">
        <v>1</v>
      </c>
      <c r="AH106" s="65">
        <v>5</v>
      </c>
      <c r="AI106" s="65">
        <v>2</v>
      </c>
      <c r="AJ106" s="65">
        <v>2</v>
      </c>
      <c r="AK106" s="65">
        <v>2</v>
      </c>
      <c r="AL106" s="65">
        <v>2</v>
      </c>
      <c r="AM106" s="65">
        <v>0</v>
      </c>
      <c r="AN106" s="65">
        <v>7</v>
      </c>
      <c r="AO106" s="65">
        <v>6</v>
      </c>
      <c r="AP106" s="65">
        <v>4</v>
      </c>
      <c r="AQ106" s="65">
        <v>0</v>
      </c>
      <c r="AR106" s="65">
        <v>0</v>
      </c>
      <c r="AS106" s="65">
        <v>8</v>
      </c>
      <c r="AT106" s="65">
        <v>4</v>
      </c>
      <c r="AU106" s="65">
        <v>3</v>
      </c>
      <c r="AV106" s="65">
        <v>2</v>
      </c>
      <c r="AW106" s="65">
        <v>0</v>
      </c>
      <c r="AX106" s="65">
        <v>5</v>
      </c>
      <c r="AY106" s="65">
        <v>10</v>
      </c>
      <c r="AZ106" s="65">
        <v>5</v>
      </c>
      <c r="BA106" s="65">
        <v>1</v>
      </c>
      <c r="BB106" s="65">
        <v>0</v>
      </c>
      <c r="BC106" s="65">
        <v>0</v>
      </c>
      <c r="BD106" s="65">
        <v>0</v>
      </c>
      <c r="BE106" s="65">
        <v>0</v>
      </c>
      <c r="BF106" s="65">
        <v>0</v>
      </c>
    </row>
    <row r="107" spans="1:58">
      <c r="A107" s="1">
        <v>105</v>
      </c>
      <c r="B107" s="1" t="s">
        <v>30</v>
      </c>
      <c r="C107" s="1" t="s">
        <v>17</v>
      </c>
      <c r="D107" s="64">
        <v>15</v>
      </c>
      <c r="E107" s="64">
        <v>0</v>
      </c>
      <c r="F107" s="64">
        <v>0</v>
      </c>
      <c r="G107" s="64">
        <v>1</v>
      </c>
      <c r="H107" s="64">
        <v>0</v>
      </c>
      <c r="I107" s="64"/>
      <c r="J107" s="64"/>
      <c r="K107" s="64">
        <v>13</v>
      </c>
      <c r="L107" s="64">
        <v>15</v>
      </c>
      <c r="M107" s="64">
        <v>15</v>
      </c>
      <c r="N107" s="80"/>
      <c r="O107" s="80"/>
      <c r="P107" s="70">
        <v>0</v>
      </c>
      <c r="Q107" s="80">
        <v>2</v>
      </c>
      <c r="R107" s="80">
        <v>0</v>
      </c>
      <c r="S107" s="80"/>
      <c r="T107" s="80"/>
      <c r="U107" s="70">
        <v>0</v>
      </c>
      <c r="V107" s="80">
        <v>1</v>
      </c>
      <c r="W107" s="80">
        <v>0</v>
      </c>
      <c r="X107" s="68"/>
      <c r="Y107" s="68"/>
      <c r="Z107" s="79">
        <v>2</v>
      </c>
      <c r="AA107" s="79">
        <v>2</v>
      </c>
      <c r="AB107" s="79">
        <v>0</v>
      </c>
      <c r="AC107" s="68"/>
      <c r="AD107" s="68"/>
      <c r="AE107" s="81">
        <v>1</v>
      </c>
      <c r="AF107" s="68">
        <v>1</v>
      </c>
      <c r="AG107" s="68">
        <v>1</v>
      </c>
      <c r="AH107" s="68"/>
      <c r="AI107" s="68"/>
      <c r="AJ107" s="81">
        <v>3</v>
      </c>
      <c r="AK107" s="68">
        <v>2</v>
      </c>
      <c r="AL107" s="68">
        <v>3</v>
      </c>
      <c r="AM107" s="68"/>
      <c r="AN107" s="68"/>
      <c r="AO107" s="81">
        <v>7</v>
      </c>
      <c r="AP107" s="68">
        <v>11</v>
      </c>
      <c r="AQ107" s="68">
        <v>12</v>
      </c>
      <c r="AR107" s="68"/>
      <c r="AS107" s="68"/>
      <c r="AT107" s="81"/>
      <c r="AU107" s="68">
        <v>2</v>
      </c>
      <c r="AV107" s="68">
        <v>4</v>
      </c>
      <c r="AW107" s="68"/>
      <c r="AX107" s="68"/>
      <c r="AY107" s="81"/>
      <c r="AZ107" s="68">
        <v>10</v>
      </c>
      <c r="BA107" s="68">
        <v>11</v>
      </c>
      <c r="BB107" s="68"/>
      <c r="BC107" s="68"/>
      <c r="BD107" s="81"/>
      <c r="BE107" s="68">
        <v>1</v>
      </c>
      <c r="BF107" s="68">
        <v>0</v>
      </c>
    </row>
    <row r="108" spans="1:58">
      <c r="A108" s="1">
        <v>106</v>
      </c>
      <c r="B108" s="1" t="s">
        <v>30</v>
      </c>
      <c r="C108" s="1" t="s">
        <v>17</v>
      </c>
      <c r="D108" s="64">
        <v>13</v>
      </c>
      <c r="E108" s="64">
        <v>0</v>
      </c>
      <c r="F108" s="64">
        <v>0</v>
      </c>
      <c r="G108" s="64">
        <v>0</v>
      </c>
      <c r="H108" s="64">
        <v>1</v>
      </c>
      <c r="I108" s="80">
        <v>14</v>
      </c>
      <c r="J108" s="80">
        <v>13</v>
      </c>
      <c r="K108" s="70">
        <v>11</v>
      </c>
      <c r="L108" s="80">
        <v>13</v>
      </c>
      <c r="M108" s="80">
        <v>13</v>
      </c>
      <c r="N108" s="80">
        <v>14</v>
      </c>
      <c r="O108" s="80">
        <v>0</v>
      </c>
      <c r="P108" s="70">
        <v>0</v>
      </c>
      <c r="Q108" s="80">
        <v>7</v>
      </c>
      <c r="R108" s="80">
        <v>0</v>
      </c>
      <c r="S108" s="80">
        <v>0</v>
      </c>
      <c r="T108" s="80">
        <v>1</v>
      </c>
      <c r="U108" s="70">
        <v>2</v>
      </c>
      <c r="V108" s="80">
        <v>6</v>
      </c>
      <c r="W108" s="80">
        <v>0</v>
      </c>
      <c r="X108" s="95"/>
      <c r="Y108" s="95"/>
      <c r="Z108" s="96"/>
      <c r="AA108" s="95"/>
      <c r="AB108" s="95"/>
      <c r="AC108" s="68">
        <v>8</v>
      </c>
      <c r="AD108" s="68">
        <v>9</v>
      </c>
      <c r="AE108" s="81">
        <v>3</v>
      </c>
      <c r="AF108" s="68">
        <v>4</v>
      </c>
      <c r="AG108" s="68">
        <v>2</v>
      </c>
      <c r="AH108" s="68">
        <v>0</v>
      </c>
      <c r="AI108" s="68">
        <v>0</v>
      </c>
      <c r="AJ108" s="81">
        <v>4</v>
      </c>
      <c r="AK108" s="68">
        <v>7</v>
      </c>
      <c r="AL108" s="68">
        <v>8</v>
      </c>
      <c r="AM108" s="68">
        <v>1</v>
      </c>
      <c r="AN108" s="68">
        <v>1</v>
      </c>
      <c r="AO108" s="81">
        <v>1</v>
      </c>
      <c r="AP108" s="68">
        <v>1</v>
      </c>
      <c r="AQ108" s="68">
        <v>2</v>
      </c>
      <c r="AR108" s="68">
        <v>0</v>
      </c>
      <c r="AS108" s="68">
        <v>1</v>
      </c>
      <c r="AT108" s="81">
        <v>4</v>
      </c>
      <c r="AU108" s="68">
        <v>3</v>
      </c>
      <c r="AV108" s="68">
        <v>2</v>
      </c>
      <c r="AW108" s="68">
        <v>0</v>
      </c>
      <c r="AX108" s="68">
        <v>12</v>
      </c>
      <c r="AY108" s="81">
        <v>7</v>
      </c>
      <c r="AZ108" s="68">
        <v>3</v>
      </c>
      <c r="BA108" s="68">
        <v>11</v>
      </c>
      <c r="BB108" s="68">
        <v>0</v>
      </c>
      <c r="BC108" s="68">
        <v>0</v>
      </c>
      <c r="BD108" s="81">
        <v>0</v>
      </c>
      <c r="BE108" s="68">
        <v>0</v>
      </c>
      <c r="BF108" s="68">
        <v>0</v>
      </c>
    </row>
    <row r="109" spans="1:58">
      <c r="A109" s="1">
        <v>107</v>
      </c>
      <c r="B109" s="1" t="s">
        <v>30</v>
      </c>
      <c r="C109" s="1" t="s">
        <v>17</v>
      </c>
      <c r="D109" s="64">
        <v>11</v>
      </c>
      <c r="E109" s="64">
        <v>0</v>
      </c>
      <c r="F109" s="64">
        <v>0</v>
      </c>
      <c r="G109" s="64">
        <v>1</v>
      </c>
      <c r="H109" s="64">
        <v>2</v>
      </c>
      <c r="I109" s="64">
        <v>8</v>
      </c>
      <c r="J109" s="64">
        <v>8</v>
      </c>
      <c r="K109" s="64">
        <v>8</v>
      </c>
      <c r="L109" s="64">
        <v>7</v>
      </c>
      <c r="M109" s="64">
        <v>14</v>
      </c>
      <c r="N109" s="64">
        <v>8</v>
      </c>
      <c r="O109" s="64">
        <v>0</v>
      </c>
      <c r="P109" s="64">
        <v>1</v>
      </c>
      <c r="Q109" s="64">
        <v>2</v>
      </c>
      <c r="R109" s="64">
        <v>8</v>
      </c>
      <c r="S109" s="64">
        <v>0</v>
      </c>
      <c r="T109" s="64">
        <v>0</v>
      </c>
      <c r="U109" s="64">
        <v>1</v>
      </c>
      <c r="V109" s="64">
        <v>3</v>
      </c>
      <c r="W109" s="64">
        <v>1</v>
      </c>
      <c r="X109" s="95"/>
      <c r="Y109" s="95"/>
      <c r="Z109" s="96"/>
      <c r="AA109" s="95"/>
      <c r="AB109" s="95">
        <v>1</v>
      </c>
      <c r="AC109" s="68">
        <v>4</v>
      </c>
      <c r="AD109" s="68">
        <v>5</v>
      </c>
      <c r="AE109" s="81">
        <v>3</v>
      </c>
      <c r="AF109" s="68">
        <v>3</v>
      </c>
      <c r="AG109" s="68">
        <v>3</v>
      </c>
      <c r="AH109" s="68">
        <v>2</v>
      </c>
      <c r="AI109" s="68">
        <v>1</v>
      </c>
      <c r="AJ109" s="81">
        <v>0</v>
      </c>
      <c r="AK109" s="68">
        <v>1</v>
      </c>
      <c r="AL109" s="68">
        <v>0</v>
      </c>
      <c r="AM109" s="68">
        <v>1</v>
      </c>
      <c r="AN109" s="68">
        <v>1</v>
      </c>
      <c r="AO109" s="81">
        <v>2</v>
      </c>
      <c r="AP109" s="68">
        <v>2</v>
      </c>
      <c r="AQ109" s="68">
        <v>13</v>
      </c>
      <c r="AR109" s="65"/>
      <c r="AS109" s="65"/>
      <c r="AT109" s="65">
        <v>1</v>
      </c>
      <c r="AU109" s="65">
        <v>2</v>
      </c>
      <c r="AV109" s="65">
        <v>1</v>
      </c>
      <c r="AW109" s="65"/>
      <c r="AX109" s="65">
        <v>6</v>
      </c>
      <c r="AY109" s="65">
        <v>5</v>
      </c>
      <c r="AZ109" s="65">
        <v>4</v>
      </c>
      <c r="BA109" s="68">
        <v>13</v>
      </c>
      <c r="BB109" s="65"/>
      <c r="BC109" s="65">
        <v>2</v>
      </c>
      <c r="BD109" s="65">
        <v>1</v>
      </c>
      <c r="BE109" s="65">
        <v>1</v>
      </c>
      <c r="BF109" s="68">
        <v>0</v>
      </c>
    </row>
    <row r="110" spans="1:58">
      <c r="A110" s="1">
        <v>108</v>
      </c>
      <c r="B110" s="1" t="s">
        <v>30</v>
      </c>
      <c r="C110" s="1" t="s">
        <v>17</v>
      </c>
      <c r="D110" s="64">
        <v>7</v>
      </c>
      <c r="E110" s="64">
        <v>0</v>
      </c>
      <c r="F110" s="64">
        <v>8</v>
      </c>
      <c r="G110" s="64">
        <v>6</v>
      </c>
      <c r="H110" s="64">
        <v>0</v>
      </c>
      <c r="I110" s="97">
        <v>17</v>
      </c>
      <c r="J110" s="97">
        <v>17</v>
      </c>
      <c r="K110" s="97">
        <v>14</v>
      </c>
      <c r="L110" s="97">
        <v>10</v>
      </c>
      <c r="M110" s="97">
        <v>10</v>
      </c>
      <c r="N110" s="97">
        <v>0</v>
      </c>
      <c r="O110" s="97">
        <v>0</v>
      </c>
      <c r="P110" s="97">
        <v>1</v>
      </c>
      <c r="Q110" s="97">
        <v>0</v>
      </c>
      <c r="R110" s="97">
        <v>0</v>
      </c>
      <c r="S110" s="97">
        <v>0</v>
      </c>
      <c r="T110" s="97">
        <v>0</v>
      </c>
      <c r="U110" s="97">
        <v>4</v>
      </c>
      <c r="V110" s="97">
        <v>4</v>
      </c>
      <c r="W110" s="97">
        <v>1</v>
      </c>
      <c r="X110" s="98"/>
      <c r="Y110" s="98"/>
      <c r="Z110" s="98"/>
      <c r="AA110" s="98"/>
      <c r="AB110" s="98"/>
      <c r="AC110" s="99">
        <v>6</v>
      </c>
      <c r="AD110" s="99">
        <v>5</v>
      </c>
      <c r="AE110" s="99">
        <v>2</v>
      </c>
      <c r="AF110" s="99">
        <v>0</v>
      </c>
      <c r="AG110" s="99">
        <v>0</v>
      </c>
      <c r="AH110" s="99">
        <v>4</v>
      </c>
      <c r="AI110" s="99">
        <v>1</v>
      </c>
      <c r="AJ110" s="99">
        <v>4</v>
      </c>
      <c r="AK110" s="99">
        <v>4</v>
      </c>
      <c r="AL110" s="99">
        <v>2</v>
      </c>
      <c r="AM110" s="99">
        <v>4</v>
      </c>
      <c r="AN110" s="99">
        <v>9</v>
      </c>
      <c r="AO110" s="99">
        <v>8</v>
      </c>
      <c r="AP110" s="99">
        <v>6</v>
      </c>
      <c r="AQ110" s="99">
        <v>7</v>
      </c>
      <c r="AR110" s="65">
        <f t="shared" ref="AR110:AW110" si="1">SUM(AR108:AR108)</f>
        <v>0</v>
      </c>
      <c r="AS110" s="65">
        <f t="shared" si="1"/>
        <v>1</v>
      </c>
      <c r="AT110" s="65">
        <f t="shared" si="1"/>
        <v>4</v>
      </c>
      <c r="AU110" s="65">
        <f t="shared" si="1"/>
        <v>3</v>
      </c>
      <c r="AV110" s="65">
        <f t="shared" si="1"/>
        <v>2</v>
      </c>
      <c r="AW110" s="65">
        <f t="shared" si="1"/>
        <v>0</v>
      </c>
      <c r="AX110" s="65">
        <v>52</v>
      </c>
      <c r="AY110" s="65">
        <f t="shared" ref="AY110:BF110" si="2">SUM(AY108:AY108)</f>
        <v>7</v>
      </c>
      <c r="AZ110" s="65">
        <f t="shared" si="2"/>
        <v>3</v>
      </c>
      <c r="BA110" s="65">
        <f t="shared" si="2"/>
        <v>11</v>
      </c>
      <c r="BB110" s="65">
        <f t="shared" si="2"/>
        <v>0</v>
      </c>
      <c r="BC110" s="65">
        <f t="shared" si="2"/>
        <v>0</v>
      </c>
      <c r="BD110" s="65">
        <f t="shared" si="2"/>
        <v>0</v>
      </c>
      <c r="BE110" s="65">
        <f t="shared" si="2"/>
        <v>0</v>
      </c>
      <c r="BF110" s="65">
        <f t="shared" si="2"/>
        <v>0</v>
      </c>
    </row>
    <row r="111" spans="1:58" s="48" customFormat="1">
      <c r="A111" s="45"/>
      <c r="B111" s="45"/>
      <c r="C111" s="45"/>
      <c r="D111" s="46"/>
      <c r="E111" s="46"/>
      <c r="F111" s="46"/>
      <c r="G111" s="46"/>
      <c r="H111" s="46"/>
      <c r="I111" s="46"/>
      <c r="J111" s="46"/>
      <c r="K111" s="46"/>
      <c r="L111" s="46"/>
      <c r="M111" s="46"/>
      <c r="N111" s="46"/>
      <c r="O111" s="46"/>
      <c r="P111" s="46"/>
      <c r="Q111" s="46"/>
      <c r="R111" s="46"/>
      <c r="S111" s="46"/>
      <c r="T111" s="46"/>
      <c r="U111" s="46"/>
      <c r="V111" s="46"/>
      <c r="W111" s="46"/>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c r="AZ111" s="47"/>
      <c r="BA111" s="47"/>
      <c r="BB111" s="47"/>
      <c r="BC111" s="47"/>
      <c r="BD111" s="47"/>
      <c r="BE111" s="47"/>
      <c r="BF111" s="47"/>
    </row>
    <row r="112" spans="1:58" s="48" customFormat="1">
      <c r="A112" s="45"/>
      <c r="B112" s="45"/>
      <c r="C112" s="45"/>
      <c r="D112" s="46"/>
      <c r="E112" s="46"/>
      <c r="F112" s="46"/>
      <c r="G112" s="46"/>
      <c r="H112" s="46"/>
      <c r="I112" s="46"/>
      <c r="J112" s="46"/>
      <c r="K112" s="46"/>
      <c r="L112" s="46"/>
      <c r="M112" s="46"/>
      <c r="N112" s="46"/>
      <c r="O112" s="46"/>
      <c r="P112" s="46"/>
      <c r="Q112" s="46"/>
      <c r="R112" s="46"/>
      <c r="S112" s="46"/>
      <c r="T112" s="46"/>
      <c r="U112" s="46"/>
      <c r="V112" s="46"/>
      <c r="W112" s="46"/>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c r="AZ112" s="47"/>
      <c r="BA112" s="47"/>
      <c r="BB112" s="47"/>
      <c r="BC112" s="47"/>
      <c r="BD112" s="47"/>
      <c r="BE112" s="47"/>
      <c r="BF112" s="47"/>
    </row>
    <row r="113" spans="1:58" s="48" customFormat="1">
      <c r="A113" s="45"/>
      <c r="B113" s="45"/>
      <c r="C113" s="45"/>
      <c r="D113" s="46"/>
      <c r="E113" s="46"/>
      <c r="F113" s="46"/>
      <c r="G113" s="46"/>
      <c r="H113" s="46"/>
      <c r="I113" s="46"/>
      <c r="J113" s="46"/>
      <c r="K113" s="46"/>
      <c r="L113" s="46"/>
      <c r="M113" s="46"/>
      <c r="N113" s="46"/>
      <c r="O113" s="46"/>
      <c r="P113" s="46"/>
      <c r="Q113" s="46"/>
      <c r="R113" s="46"/>
      <c r="S113" s="46"/>
      <c r="T113" s="46"/>
      <c r="U113" s="46"/>
      <c r="V113" s="46"/>
      <c r="W113" s="46"/>
      <c r="X113" s="47"/>
      <c r="Y113" s="47"/>
      <c r="Z113" s="47"/>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c r="AX113" s="47"/>
      <c r="AY113" s="47"/>
      <c r="AZ113" s="47"/>
      <c r="BA113" s="47"/>
      <c r="BB113" s="47"/>
      <c r="BC113" s="47"/>
      <c r="BD113" s="47"/>
      <c r="BE113" s="47"/>
      <c r="BF113" s="47"/>
    </row>
    <row r="114" spans="1:58" s="48" customFormat="1">
      <c r="A114" s="45"/>
      <c r="B114" s="45"/>
      <c r="C114" s="45"/>
      <c r="D114" s="46"/>
      <c r="E114" s="46"/>
      <c r="F114" s="46"/>
      <c r="G114" s="46"/>
      <c r="H114" s="46"/>
      <c r="I114" s="46"/>
      <c r="J114" s="46"/>
      <c r="K114" s="46"/>
      <c r="L114" s="46"/>
      <c r="M114" s="46"/>
      <c r="N114" s="46"/>
      <c r="O114" s="46"/>
      <c r="P114" s="46"/>
      <c r="Q114" s="46"/>
      <c r="R114" s="46"/>
      <c r="S114" s="46"/>
      <c r="T114" s="46"/>
      <c r="U114" s="46"/>
      <c r="V114" s="46"/>
      <c r="W114" s="46"/>
      <c r="X114" s="47"/>
      <c r="Y114" s="47"/>
      <c r="Z114" s="47"/>
      <c r="AA114" s="4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c r="AX114" s="47"/>
      <c r="AY114" s="47"/>
      <c r="AZ114" s="47"/>
      <c r="BA114" s="47"/>
      <c r="BB114" s="47"/>
      <c r="BC114" s="47"/>
      <c r="BD114" s="47"/>
      <c r="BE114" s="47"/>
      <c r="BF114" s="47"/>
    </row>
    <row r="115" spans="1:58" s="48" customFormat="1">
      <c r="A115" s="45"/>
      <c r="B115" s="45"/>
      <c r="C115" s="45"/>
      <c r="D115" s="46"/>
      <c r="E115" s="46"/>
      <c r="F115" s="46"/>
      <c r="G115" s="46"/>
      <c r="H115" s="46"/>
      <c r="I115" s="46"/>
      <c r="J115" s="46"/>
      <c r="K115" s="46"/>
      <c r="L115" s="46"/>
      <c r="M115" s="46"/>
      <c r="N115" s="46"/>
      <c r="O115" s="46"/>
      <c r="P115" s="46"/>
      <c r="Q115" s="46"/>
      <c r="R115" s="46"/>
      <c r="S115" s="46"/>
      <c r="T115" s="46"/>
      <c r="U115" s="46"/>
      <c r="V115" s="46"/>
      <c r="W115" s="46"/>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c r="AX115" s="47"/>
      <c r="AY115" s="47"/>
      <c r="AZ115" s="47"/>
      <c r="BA115" s="47"/>
      <c r="BB115" s="47"/>
      <c r="BC115" s="47"/>
      <c r="BD115" s="47"/>
      <c r="BE115" s="47"/>
      <c r="BF115" s="47"/>
    </row>
    <row r="116" spans="1:58" s="48" customFormat="1">
      <c r="A116" s="45"/>
      <c r="B116" s="45"/>
      <c r="C116" s="45"/>
      <c r="D116" s="46"/>
      <c r="E116" s="46"/>
      <c r="F116" s="46"/>
      <c r="G116" s="46"/>
      <c r="H116" s="46"/>
      <c r="I116" s="46"/>
      <c r="J116" s="46"/>
      <c r="K116" s="46"/>
      <c r="L116" s="46"/>
      <c r="M116" s="46"/>
      <c r="N116" s="46"/>
      <c r="O116" s="46"/>
      <c r="P116" s="46"/>
      <c r="Q116" s="46"/>
      <c r="R116" s="46"/>
      <c r="S116" s="46"/>
      <c r="T116" s="46"/>
      <c r="U116" s="46"/>
      <c r="V116" s="46"/>
      <c r="W116" s="46"/>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c r="AX116" s="47"/>
      <c r="AY116" s="47"/>
      <c r="AZ116" s="47"/>
      <c r="BA116" s="47"/>
      <c r="BB116" s="47"/>
      <c r="BC116" s="47"/>
      <c r="BD116" s="47"/>
      <c r="BE116" s="47"/>
      <c r="BF116" s="47"/>
    </row>
    <row r="117" spans="1:58" s="48" customFormat="1">
      <c r="A117" s="45"/>
      <c r="B117" s="45"/>
      <c r="C117" s="45"/>
      <c r="D117" s="46"/>
      <c r="E117" s="46"/>
      <c r="F117" s="46"/>
      <c r="G117" s="46"/>
      <c r="H117" s="46"/>
      <c r="I117" s="46"/>
      <c r="J117" s="46"/>
      <c r="K117" s="46"/>
      <c r="L117" s="46"/>
      <c r="M117" s="46"/>
      <c r="N117" s="46"/>
      <c r="O117" s="46"/>
      <c r="P117" s="46"/>
      <c r="Q117" s="46"/>
      <c r="R117" s="46"/>
      <c r="S117" s="46"/>
      <c r="T117" s="46"/>
      <c r="U117" s="46"/>
      <c r="V117" s="46"/>
      <c r="W117" s="46"/>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c r="AX117" s="47"/>
      <c r="AY117" s="47"/>
      <c r="AZ117" s="47"/>
      <c r="BA117" s="47"/>
      <c r="BB117" s="47"/>
      <c r="BC117" s="47"/>
      <c r="BD117" s="47"/>
      <c r="BE117" s="47"/>
      <c r="BF117" s="47"/>
    </row>
    <row r="118" spans="1:58" s="48" customFormat="1">
      <c r="A118" s="45"/>
      <c r="B118" s="45"/>
      <c r="C118" s="45"/>
      <c r="D118" s="46"/>
      <c r="E118" s="46"/>
      <c r="F118" s="46"/>
      <c r="G118" s="46"/>
      <c r="H118" s="46"/>
      <c r="I118" s="46"/>
      <c r="J118" s="46"/>
      <c r="K118" s="46"/>
      <c r="L118" s="46"/>
      <c r="M118" s="46"/>
      <c r="N118" s="46"/>
      <c r="O118" s="46"/>
      <c r="P118" s="46"/>
      <c r="Q118" s="46"/>
      <c r="R118" s="46"/>
      <c r="S118" s="46"/>
      <c r="T118" s="46"/>
      <c r="U118" s="46"/>
      <c r="V118" s="46"/>
      <c r="W118" s="46"/>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c r="BA118" s="47"/>
      <c r="BB118" s="47"/>
      <c r="BC118" s="47"/>
      <c r="BD118" s="47"/>
      <c r="BE118" s="47"/>
      <c r="BF118" s="47"/>
    </row>
    <row r="119" spans="1:58" s="48" customFormat="1">
      <c r="A119" s="45"/>
      <c r="B119" s="45"/>
      <c r="C119" s="45"/>
      <c r="D119" s="46"/>
      <c r="E119" s="46"/>
      <c r="F119" s="46"/>
      <c r="G119" s="46"/>
      <c r="H119" s="46"/>
      <c r="I119" s="46"/>
      <c r="J119" s="46"/>
      <c r="K119" s="46"/>
      <c r="L119" s="46"/>
      <c r="M119" s="46"/>
      <c r="N119" s="46"/>
      <c r="O119" s="46"/>
      <c r="P119" s="46"/>
      <c r="Q119" s="46"/>
      <c r="R119" s="46"/>
      <c r="S119" s="46"/>
      <c r="T119" s="46"/>
      <c r="U119" s="46"/>
      <c r="V119" s="46"/>
      <c r="W119" s="46"/>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row>
    <row r="120" spans="1:58" s="48" customFormat="1">
      <c r="A120" s="45"/>
      <c r="B120" s="45"/>
      <c r="C120" s="45"/>
      <c r="D120" s="46"/>
      <c r="E120" s="46"/>
      <c r="F120" s="46"/>
      <c r="G120" s="46"/>
      <c r="H120" s="46"/>
      <c r="I120" s="46"/>
      <c r="J120" s="46"/>
      <c r="K120" s="46"/>
      <c r="L120" s="46"/>
      <c r="M120" s="46"/>
      <c r="N120" s="46"/>
      <c r="O120" s="46"/>
      <c r="P120" s="46"/>
      <c r="Q120" s="46"/>
      <c r="R120" s="46"/>
      <c r="S120" s="46"/>
      <c r="T120" s="46"/>
      <c r="U120" s="46"/>
      <c r="V120" s="46"/>
      <c r="W120" s="46"/>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c r="BA120" s="47"/>
      <c r="BB120" s="47"/>
      <c r="BC120" s="47"/>
      <c r="BD120" s="47"/>
      <c r="BE120" s="47"/>
      <c r="BF120" s="47"/>
    </row>
    <row r="121" spans="1:58" s="48" customFormat="1">
      <c r="A121" s="45"/>
      <c r="B121" s="45"/>
      <c r="C121" s="45"/>
      <c r="D121" s="46"/>
      <c r="E121" s="46"/>
      <c r="F121" s="46"/>
      <c r="G121" s="46"/>
      <c r="H121" s="46"/>
      <c r="I121" s="46"/>
      <c r="J121" s="46"/>
      <c r="K121" s="46"/>
      <c r="L121" s="46"/>
      <c r="M121" s="46"/>
      <c r="N121" s="46"/>
      <c r="O121" s="46"/>
      <c r="P121" s="46"/>
      <c r="Q121" s="46"/>
      <c r="R121" s="46"/>
      <c r="S121" s="46"/>
      <c r="T121" s="46"/>
      <c r="U121" s="46"/>
      <c r="V121" s="46"/>
      <c r="W121" s="46"/>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c r="AZ121" s="47"/>
      <c r="BA121" s="47"/>
      <c r="BB121" s="47"/>
      <c r="BC121" s="47"/>
      <c r="BD121" s="47"/>
      <c r="BE121" s="47"/>
      <c r="BF121" s="47"/>
    </row>
    <row r="122" spans="1:58" s="48" customFormat="1">
      <c r="A122" s="45"/>
      <c r="B122" s="45"/>
      <c r="C122" s="45"/>
      <c r="D122" s="46"/>
      <c r="E122" s="46"/>
      <c r="F122" s="46"/>
      <c r="G122" s="46"/>
      <c r="H122" s="46"/>
      <c r="I122" s="46"/>
      <c r="J122" s="46"/>
      <c r="K122" s="46"/>
      <c r="L122" s="46"/>
      <c r="M122" s="46"/>
      <c r="N122" s="46"/>
      <c r="O122" s="46"/>
      <c r="P122" s="46"/>
      <c r="Q122" s="46"/>
      <c r="R122" s="46"/>
      <c r="S122" s="46"/>
      <c r="T122" s="46"/>
      <c r="U122" s="46"/>
      <c r="V122" s="46"/>
      <c r="W122" s="46"/>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c r="AZ122" s="47"/>
      <c r="BA122" s="47"/>
      <c r="BB122" s="47"/>
      <c r="BC122" s="47"/>
      <c r="BD122" s="47"/>
      <c r="BE122" s="47"/>
      <c r="BF122" s="47"/>
    </row>
    <row r="123" spans="1:58" s="48" customFormat="1">
      <c r="A123" s="45"/>
      <c r="B123" s="45"/>
      <c r="C123" s="45"/>
      <c r="D123" s="46"/>
      <c r="E123" s="46"/>
      <c r="F123" s="46"/>
      <c r="G123" s="46"/>
      <c r="H123" s="46"/>
      <c r="I123" s="46"/>
      <c r="J123" s="46"/>
      <c r="K123" s="46"/>
      <c r="L123" s="46"/>
      <c r="M123" s="46"/>
      <c r="N123" s="46"/>
      <c r="O123" s="46"/>
      <c r="P123" s="46"/>
      <c r="Q123" s="46"/>
      <c r="R123" s="46"/>
      <c r="S123" s="46"/>
      <c r="T123" s="46"/>
      <c r="U123" s="46"/>
      <c r="V123" s="46"/>
      <c r="W123" s="46"/>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c r="AZ123" s="47"/>
      <c r="BA123" s="47"/>
      <c r="BB123" s="47"/>
      <c r="BC123" s="47"/>
      <c r="BD123" s="47"/>
      <c r="BE123" s="47"/>
      <c r="BF123" s="47"/>
    </row>
    <row r="124" spans="1:58" s="48" customFormat="1">
      <c r="A124" s="45"/>
      <c r="B124" s="45"/>
      <c r="C124" s="45"/>
      <c r="D124" s="46"/>
      <c r="E124" s="46"/>
      <c r="F124" s="46"/>
      <c r="G124" s="46"/>
      <c r="H124" s="46"/>
      <c r="I124" s="46"/>
      <c r="J124" s="46"/>
      <c r="K124" s="46"/>
      <c r="L124" s="46"/>
      <c r="M124" s="46"/>
      <c r="N124" s="46"/>
      <c r="O124" s="46"/>
      <c r="P124" s="46"/>
      <c r="Q124" s="46"/>
      <c r="R124" s="46"/>
      <c r="S124" s="46"/>
      <c r="T124" s="46"/>
      <c r="U124" s="46"/>
      <c r="V124" s="46"/>
      <c r="W124" s="46"/>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c r="AZ124" s="47"/>
      <c r="BA124" s="47"/>
      <c r="BB124" s="47"/>
      <c r="BC124" s="47"/>
      <c r="BD124" s="47"/>
      <c r="BE124" s="47"/>
      <c r="BF124" s="47"/>
    </row>
    <row r="125" spans="1:58" s="48" customFormat="1">
      <c r="A125" s="45"/>
      <c r="B125" s="45"/>
      <c r="C125" s="45"/>
      <c r="D125" s="46"/>
      <c r="E125" s="46"/>
      <c r="F125" s="46"/>
      <c r="G125" s="46"/>
      <c r="H125" s="46"/>
      <c r="I125" s="46"/>
      <c r="J125" s="46"/>
      <c r="K125" s="46"/>
      <c r="L125" s="46"/>
      <c r="M125" s="46"/>
      <c r="N125" s="46"/>
      <c r="O125" s="46"/>
      <c r="P125" s="46"/>
      <c r="Q125" s="46"/>
      <c r="R125" s="46"/>
      <c r="S125" s="46"/>
      <c r="T125" s="46"/>
      <c r="U125" s="46"/>
      <c r="V125" s="46"/>
      <c r="W125" s="46"/>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c r="AZ125" s="47"/>
      <c r="BA125" s="47"/>
      <c r="BB125" s="47"/>
      <c r="BC125" s="47"/>
      <c r="BD125" s="47"/>
      <c r="BE125" s="47"/>
      <c r="BF125" s="47"/>
    </row>
    <row r="126" spans="1:58" s="48" customFormat="1">
      <c r="A126" s="45"/>
      <c r="B126" s="45"/>
      <c r="C126" s="45"/>
      <c r="D126" s="46"/>
      <c r="E126" s="46"/>
      <c r="F126" s="46"/>
      <c r="G126" s="46"/>
      <c r="H126" s="46"/>
      <c r="I126" s="46"/>
      <c r="J126" s="46"/>
      <c r="K126" s="46"/>
      <c r="L126" s="46"/>
      <c r="M126" s="46"/>
      <c r="N126" s="46"/>
      <c r="O126" s="46"/>
      <c r="P126" s="46"/>
      <c r="Q126" s="46"/>
      <c r="R126" s="46"/>
      <c r="S126" s="46"/>
      <c r="T126" s="46"/>
      <c r="U126" s="46"/>
      <c r="V126" s="46"/>
      <c r="W126" s="46"/>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c r="AZ126" s="47"/>
      <c r="BA126" s="47"/>
      <c r="BB126" s="47"/>
      <c r="BC126" s="47"/>
      <c r="BD126" s="47"/>
      <c r="BE126" s="47"/>
      <c r="BF126" s="47"/>
    </row>
    <row r="127" spans="1:58" s="48" customFormat="1">
      <c r="A127" s="45"/>
      <c r="B127" s="45"/>
      <c r="C127" s="45"/>
      <c r="D127" s="46"/>
      <c r="E127" s="46"/>
      <c r="F127" s="46"/>
      <c r="G127" s="46"/>
      <c r="H127" s="46"/>
      <c r="I127" s="46"/>
      <c r="J127" s="46"/>
      <c r="K127" s="46"/>
      <c r="L127" s="46"/>
      <c r="M127" s="46"/>
      <c r="N127" s="46"/>
      <c r="O127" s="46"/>
      <c r="P127" s="46"/>
      <c r="Q127" s="46"/>
      <c r="R127" s="46"/>
      <c r="S127" s="46"/>
      <c r="T127" s="46"/>
      <c r="U127" s="46"/>
      <c r="V127" s="46"/>
      <c r="W127" s="46"/>
      <c r="X127" s="47"/>
      <c r="Y127" s="47"/>
      <c r="Z127" s="47"/>
      <c r="AA127" s="47"/>
      <c r="AB127" s="47"/>
      <c r="AC127" s="47"/>
      <c r="AD127" s="47"/>
      <c r="AE127" s="47"/>
      <c r="AF127" s="47"/>
      <c r="AG127" s="47"/>
      <c r="AH127" s="47"/>
      <c r="AI127" s="47"/>
      <c r="AJ127" s="47"/>
      <c r="AK127" s="47"/>
      <c r="AL127" s="47"/>
      <c r="AM127" s="47"/>
      <c r="AN127" s="47"/>
      <c r="AO127" s="47"/>
      <c r="AP127" s="47"/>
      <c r="AQ127" s="47"/>
      <c r="AR127" s="47"/>
      <c r="AS127" s="47"/>
      <c r="AT127" s="47"/>
      <c r="AU127" s="47"/>
      <c r="AV127" s="47"/>
      <c r="AW127" s="47"/>
      <c r="AX127" s="47"/>
      <c r="AY127" s="47"/>
      <c r="AZ127" s="47"/>
      <c r="BA127" s="47"/>
      <c r="BB127" s="47"/>
      <c r="BC127" s="47"/>
      <c r="BD127" s="47"/>
      <c r="BE127" s="47"/>
      <c r="BF127" s="47"/>
    </row>
    <row r="128" spans="1:58" s="48" customFormat="1">
      <c r="A128" s="45"/>
      <c r="B128" s="45"/>
      <c r="C128" s="45"/>
      <c r="D128" s="46"/>
      <c r="E128" s="46"/>
      <c r="F128" s="46"/>
      <c r="G128" s="46"/>
      <c r="H128" s="46"/>
      <c r="I128" s="46"/>
      <c r="J128" s="46"/>
      <c r="K128" s="46"/>
      <c r="L128" s="46"/>
      <c r="M128" s="46"/>
      <c r="N128" s="46"/>
      <c r="O128" s="46"/>
      <c r="P128" s="46"/>
      <c r="Q128" s="46"/>
      <c r="R128" s="46"/>
      <c r="S128" s="46"/>
      <c r="T128" s="46"/>
      <c r="U128" s="46"/>
      <c r="V128" s="46"/>
      <c r="W128" s="46"/>
      <c r="X128" s="47"/>
      <c r="Y128" s="47"/>
      <c r="Z128" s="47"/>
      <c r="AA128" s="4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c r="AX128" s="47"/>
      <c r="AY128" s="47"/>
      <c r="AZ128" s="47"/>
      <c r="BA128" s="47"/>
      <c r="BB128" s="47"/>
      <c r="BC128" s="47"/>
      <c r="BD128" s="47"/>
      <c r="BE128" s="47"/>
      <c r="BF128" s="47"/>
    </row>
    <row r="129" spans="1:58" s="48" customFormat="1">
      <c r="A129" s="45"/>
      <c r="B129" s="45"/>
      <c r="C129" s="45"/>
      <c r="D129" s="46"/>
      <c r="E129" s="46"/>
      <c r="F129" s="46"/>
      <c r="G129" s="46"/>
      <c r="H129" s="46"/>
      <c r="I129" s="46"/>
      <c r="J129" s="46"/>
      <c r="K129" s="46"/>
      <c r="L129" s="46"/>
      <c r="M129" s="46"/>
      <c r="N129" s="46"/>
      <c r="O129" s="46"/>
      <c r="P129" s="46"/>
      <c r="Q129" s="46"/>
      <c r="R129" s="46"/>
      <c r="S129" s="46"/>
      <c r="T129" s="46"/>
      <c r="U129" s="46"/>
      <c r="V129" s="46"/>
      <c r="W129" s="46"/>
      <c r="X129" s="47"/>
      <c r="Y129" s="47"/>
      <c r="Z129" s="47"/>
      <c r="AA129" s="47"/>
      <c r="AB129" s="47"/>
      <c r="AC129" s="47"/>
      <c r="AD129" s="47"/>
      <c r="AE129" s="47"/>
      <c r="AF129" s="47"/>
      <c r="AG129" s="47"/>
      <c r="AH129" s="47"/>
      <c r="AI129" s="47"/>
      <c r="AJ129" s="47"/>
      <c r="AK129" s="47"/>
      <c r="AL129" s="47"/>
      <c r="AM129" s="47"/>
      <c r="AN129" s="47"/>
      <c r="AO129" s="47"/>
      <c r="AP129" s="47"/>
      <c r="AQ129" s="47"/>
      <c r="AR129" s="47"/>
      <c r="AS129" s="47"/>
      <c r="AT129" s="47"/>
      <c r="AU129" s="47"/>
      <c r="AV129" s="47"/>
      <c r="AW129" s="47"/>
      <c r="AX129" s="47"/>
      <c r="AY129" s="47"/>
      <c r="AZ129" s="47"/>
      <c r="BA129" s="47"/>
      <c r="BB129" s="47"/>
      <c r="BC129" s="47"/>
      <c r="BD129" s="47"/>
      <c r="BE129" s="47"/>
      <c r="BF129" s="47"/>
    </row>
    <row r="130" spans="1:58" s="48" customFormat="1">
      <c r="A130" s="45"/>
      <c r="B130" s="45"/>
      <c r="C130" s="45"/>
      <c r="D130" s="46"/>
      <c r="E130" s="46"/>
      <c r="F130" s="46"/>
      <c r="G130" s="46"/>
      <c r="H130" s="46"/>
      <c r="I130" s="46"/>
      <c r="J130" s="46"/>
      <c r="K130" s="46"/>
      <c r="L130" s="46"/>
      <c r="M130" s="46"/>
      <c r="N130" s="46"/>
      <c r="O130" s="46"/>
      <c r="P130" s="46"/>
      <c r="Q130" s="46"/>
      <c r="R130" s="46"/>
      <c r="S130" s="46"/>
      <c r="T130" s="46"/>
      <c r="U130" s="46"/>
      <c r="V130" s="46"/>
      <c r="W130" s="46"/>
      <c r="X130" s="47"/>
      <c r="Y130" s="47"/>
      <c r="Z130" s="47"/>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c r="AX130" s="47"/>
      <c r="AY130" s="47"/>
      <c r="AZ130" s="47"/>
      <c r="BA130" s="47"/>
      <c r="BB130" s="47"/>
      <c r="BC130" s="47"/>
      <c r="BD130" s="47"/>
      <c r="BE130" s="47"/>
      <c r="BF130" s="47"/>
    </row>
    <row r="131" spans="1:58" s="48" customFormat="1">
      <c r="A131" s="45"/>
      <c r="B131" s="45"/>
      <c r="C131" s="45"/>
      <c r="D131" s="46"/>
      <c r="E131" s="46"/>
      <c r="F131" s="46"/>
      <c r="G131" s="46"/>
      <c r="H131" s="46"/>
      <c r="I131" s="46"/>
      <c r="J131" s="46"/>
      <c r="K131" s="46"/>
      <c r="L131" s="46"/>
      <c r="M131" s="46"/>
      <c r="N131" s="46"/>
      <c r="O131" s="46"/>
      <c r="P131" s="46"/>
      <c r="Q131" s="46"/>
      <c r="R131" s="46"/>
      <c r="S131" s="46"/>
      <c r="T131" s="46"/>
      <c r="U131" s="46"/>
      <c r="V131" s="46"/>
      <c r="W131" s="46"/>
      <c r="X131" s="47"/>
      <c r="Y131" s="47"/>
      <c r="Z131" s="47"/>
      <c r="AA131" s="47"/>
      <c r="AB131" s="47"/>
      <c r="AC131" s="47"/>
      <c r="AD131" s="47"/>
      <c r="AE131" s="47"/>
      <c r="AF131" s="47"/>
      <c r="AG131" s="47"/>
      <c r="AH131" s="47"/>
      <c r="AI131" s="47"/>
      <c r="AJ131" s="47"/>
      <c r="AK131" s="47"/>
      <c r="AL131" s="47"/>
      <c r="AM131" s="47"/>
      <c r="AN131" s="47"/>
      <c r="AO131" s="47"/>
      <c r="AP131" s="47"/>
      <c r="AQ131" s="47"/>
      <c r="AR131" s="47"/>
      <c r="AS131" s="47"/>
      <c r="AT131" s="47"/>
      <c r="AU131" s="47"/>
      <c r="AV131" s="47"/>
      <c r="AW131" s="47"/>
      <c r="AX131" s="47"/>
      <c r="AY131" s="47"/>
      <c r="AZ131" s="47"/>
      <c r="BA131" s="47"/>
      <c r="BB131" s="47"/>
      <c r="BC131" s="47"/>
      <c r="BD131" s="47"/>
      <c r="BE131" s="47"/>
      <c r="BF131" s="47"/>
    </row>
    <row r="132" spans="1:58" s="48" customFormat="1">
      <c r="A132" s="45"/>
      <c r="B132" s="45"/>
      <c r="C132" s="45"/>
      <c r="D132" s="46"/>
      <c r="E132" s="46"/>
      <c r="F132" s="46"/>
      <c r="G132" s="46"/>
      <c r="H132" s="46"/>
      <c r="I132" s="46"/>
      <c r="J132" s="46"/>
      <c r="K132" s="46"/>
      <c r="L132" s="46"/>
      <c r="M132" s="46"/>
      <c r="N132" s="46"/>
      <c r="O132" s="46"/>
      <c r="P132" s="46"/>
      <c r="Q132" s="46"/>
      <c r="R132" s="46"/>
      <c r="S132" s="46"/>
      <c r="T132" s="46"/>
      <c r="U132" s="46"/>
      <c r="V132" s="46"/>
      <c r="W132" s="46"/>
      <c r="X132" s="47"/>
      <c r="Y132" s="47"/>
      <c r="Z132" s="47"/>
      <c r="AA132" s="47"/>
      <c r="AB132" s="47"/>
      <c r="AC132" s="47"/>
      <c r="AD132" s="47"/>
      <c r="AE132" s="47"/>
      <c r="AF132" s="47"/>
      <c r="AG132" s="47"/>
      <c r="AH132" s="47"/>
      <c r="AI132" s="47"/>
      <c r="AJ132" s="47"/>
      <c r="AK132" s="47"/>
      <c r="AL132" s="47"/>
      <c r="AM132" s="47"/>
      <c r="AN132" s="47"/>
      <c r="AO132" s="47"/>
      <c r="AP132" s="47"/>
      <c r="AQ132" s="47"/>
      <c r="AR132" s="47"/>
      <c r="AS132" s="47"/>
      <c r="AT132" s="47"/>
      <c r="AU132" s="47"/>
      <c r="AV132" s="47"/>
      <c r="AW132" s="47"/>
      <c r="AX132" s="47"/>
      <c r="AY132" s="47"/>
      <c r="AZ132" s="47"/>
      <c r="BA132" s="47"/>
      <c r="BB132" s="47"/>
      <c r="BC132" s="47"/>
      <c r="BD132" s="47"/>
      <c r="BE132" s="47"/>
      <c r="BF132" s="47"/>
    </row>
    <row r="133" spans="1:58" s="48" customFormat="1">
      <c r="A133" s="45"/>
      <c r="B133" s="45"/>
      <c r="C133" s="45"/>
      <c r="D133" s="46"/>
      <c r="E133" s="46"/>
      <c r="F133" s="46"/>
      <c r="G133" s="46"/>
      <c r="H133" s="46"/>
      <c r="I133" s="46"/>
      <c r="J133" s="46"/>
      <c r="K133" s="46"/>
      <c r="L133" s="46"/>
      <c r="M133" s="46"/>
      <c r="N133" s="46"/>
      <c r="O133" s="46"/>
      <c r="P133" s="46"/>
      <c r="Q133" s="46"/>
      <c r="R133" s="46"/>
      <c r="S133" s="46"/>
      <c r="T133" s="46"/>
      <c r="U133" s="46"/>
      <c r="V133" s="46"/>
      <c r="W133" s="46"/>
      <c r="X133" s="47"/>
      <c r="Y133" s="47"/>
      <c r="Z133" s="47"/>
      <c r="AA133" s="47"/>
      <c r="AB133" s="47"/>
      <c r="AC133" s="47"/>
      <c r="AD133" s="47"/>
      <c r="AE133" s="47"/>
      <c r="AF133" s="47"/>
      <c r="AG133" s="47"/>
      <c r="AH133" s="47"/>
      <c r="AI133" s="47"/>
      <c r="AJ133" s="47"/>
      <c r="AK133" s="47"/>
      <c r="AL133" s="47"/>
      <c r="AM133" s="47"/>
      <c r="AN133" s="47"/>
      <c r="AO133" s="47"/>
      <c r="AP133" s="47"/>
      <c r="AQ133" s="47"/>
      <c r="AR133" s="47"/>
      <c r="AS133" s="47"/>
      <c r="AT133" s="47"/>
      <c r="AU133" s="47"/>
      <c r="AV133" s="47"/>
      <c r="AW133" s="47"/>
      <c r="AX133" s="47"/>
      <c r="AY133" s="47"/>
      <c r="AZ133" s="47"/>
      <c r="BA133" s="47"/>
      <c r="BB133" s="47"/>
      <c r="BC133" s="47"/>
      <c r="BD133" s="47"/>
      <c r="BE133" s="47"/>
      <c r="BF133" s="47"/>
    </row>
    <row r="134" spans="1:58" s="48" customFormat="1">
      <c r="A134" s="45"/>
      <c r="B134" s="45"/>
      <c r="C134" s="45"/>
      <c r="D134" s="46"/>
      <c r="E134" s="46"/>
      <c r="F134" s="46"/>
      <c r="G134" s="46"/>
      <c r="H134" s="46"/>
      <c r="I134" s="46"/>
      <c r="J134" s="46"/>
      <c r="K134" s="46"/>
      <c r="L134" s="46"/>
      <c r="M134" s="46"/>
      <c r="N134" s="46"/>
      <c r="O134" s="46"/>
      <c r="P134" s="46"/>
      <c r="Q134" s="46"/>
      <c r="R134" s="46"/>
      <c r="S134" s="46"/>
      <c r="T134" s="46"/>
      <c r="U134" s="46"/>
      <c r="V134" s="46"/>
      <c r="W134" s="46"/>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c r="AZ134" s="47"/>
      <c r="BA134" s="47"/>
      <c r="BB134" s="47"/>
      <c r="BC134" s="47"/>
      <c r="BD134" s="47"/>
      <c r="BE134" s="47"/>
      <c r="BF134" s="47"/>
    </row>
    <row r="135" spans="1:58" s="48" customFormat="1">
      <c r="A135" s="45"/>
      <c r="B135" s="45"/>
      <c r="C135" s="45"/>
      <c r="D135" s="46"/>
      <c r="E135" s="46"/>
      <c r="F135" s="46"/>
      <c r="G135" s="46"/>
      <c r="H135" s="46"/>
      <c r="I135" s="46"/>
      <c r="J135" s="46"/>
      <c r="K135" s="46"/>
      <c r="L135" s="46"/>
      <c r="M135" s="46"/>
      <c r="N135" s="46"/>
      <c r="O135" s="46"/>
      <c r="P135" s="46"/>
      <c r="Q135" s="46"/>
      <c r="R135" s="46"/>
      <c r="S135" s="46"/>
      <c r="T135" s="46"/>
      <c r="U135" s="46"/>
      <c r="V135" s="46"/>
      <c r="W135" s="46"/>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47"/>
      <c r="AV135" s="47"/>
      <c r="AW135" s="47"/>
      <c r="AX135" s="47"/>
      <c r="AY135" s="47"/>
      <c r="AZ135" s="47"/>
      <c r="BA135" s="47"/>
      <c r="BB135" s="47"/>
      <c r="BC135" s="47"/>
      <c r="BD135" s="47"/>
      <c r="BE135" s="47"/>
      <c r="BF135" s="47"/>
    </row>
    <row r="136" spans="1:58" s="48" customFormat="1">
      <c r="A136" s="45"/>
      <c r="B136" s="45"/>
      <c r="C136" s="45"/>
      <c r="D136" s="46"/>
      <c r="E136" s="46"/>
      <c r="F136" s="46"/>
      <c r="G136" s="46"/>
      <c r="H136" s="46"/>
      <c r="I136" s="46"/>
      <c r="J136" s="46"/>
      <c r="K136" s="46"/>
      <c r="L136" s="46"/>
      <c r="M136" s="46"/>
      <c r="N136" s="46"/>
      <c r="O136" s="46"/>
      <c r="P136" s="46"/>
      <c r="Q136" s="46"/>
      <c r="R136" s="46"/>
      <c r="S136" s="46"/>
      <c r="T136" s="46"/>
      <c r="U136" s="46"/>
      <c r="V136" s="46"/>
      <c r="W136" s="46"/>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c r="AZ136" s="47"/>
      <c r="BA136" s="47"/>
      <c r="BB136" s="47"/>
      <c r="BC136" s="47"/>
      <c r="BD136" s="47"/>
      <c r="BE136" s="47"/>
      <c r="BF136" s="47"/>
    </row>
    <row r="137" spans="1:58" s="48" customFormat="1">
      <c r="A137" s="45"/>
      <c r="B137" s="45"/>
      <c r="C137" s="45"/>
      <c r="D137" s="46"/>
      <c r="E137" s="46"/>
      <c r="F137" s="46"/>
      <c r="G137" s="46"/>
      <c r="H137" s="46"/>
      <c r="I137" s="46"/>
      <c r="J137" s="46"/>
      <c r="K137" s="46"/>
      <c r="L137" s="46"/>
      <c r="M137" s="46"/>
      <c r="N137" s="46"/>
      <c r="O137" s="46"/>
      <c r="P137" s="46"/>
      <c r="Q137" s="46"/>
      <c r="R137" s="46"/>
      <c r="S137" s="46"/>
      <c r="T137" s="46"/>
      <c r="U137" s="46"/>
      <c r="V137" s="46"/>
      <c r="W137" s="46"/>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row>
    <row r="138" spans="1:58" s="48" customFormat="1">
      <c r="A138" s="45"/>
      <c r="B138" s="45"/>
      <c r="C138" s="45"/>
      <c r="D138" s="46"/>
      <c r="E138" s="46"/>
      <c r="F138" s="46"/>
      <c r="G138" s="46"/>
      <c r="H138" s="46"/>
      <c r="I138" s="46"/>
      <c r="J138" s="46"/>
      <c r="K138" s="46"/>
      <c r="L138" s="46"/>
      <c r="M138" s="46"/>
      <c r="N138" s="46"/>
      <c r="O138" s="46"/>
      <c r="P138" s="46"/>
      <c r="Q138" s="46"/>
      <c r="R138" s="46"/>
      <c r="S138" s="46"/>
      <c r="T138" s="46"/>
      <c r="U138" s="46"/>
      <c r="V138" s="46"/>
      <c r="W138" s="46"/>
      <c r="X138" s="47"/>
      <c r="Y138" s="47"/>
      <c r="Z138" s="47"/>
      <c r="AA138" s="47"/>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c r="AZ138" s="47"/>
      <c r="BA138" s="47"/>
      <c r="BB138" s="47"/>
      <c r="BC138" s="47"/>
      <c r="BD138" s="47"/>
      <c r="BE138" s="47"/>
      <c r="BF138" s="47"/>
    </row>
    <row r="139" spans="1:58" s="48" customFormat="1">
      <c r="A139" s="45"/>
      <c r="B139" s="45"/>
      <c r="C139" s="45"/>
      <c r="D139" s="46"/>
      <c r="E139" s="46"/>
      <c r="F139" s="46"/>
      <c r="G139" s="46"/>
      <c r="H139" s="46"/>
      <c r="I139" s="46"/>
      <c r="J139" s="46"/>
      <c r="K139" s="46"/>
      <c r="L139" s="46"/>
      <c r="M139" s="46"/>
      <c r="N139" s="46"/>
      <c r="O139" s="46"/>
      <c r="P139" s="46"/>
      <c r="Q139" s="46"/>
      <c r="R139" s="46"/>
      <c r="S139" s="46"/>
      <c r="T139" s="46"/>
      <c r="U139" s="46"/>
      <c r="V139" s="46"/>
      <c r="W139" s="46"/>
      <c r="X139" s="47"/>
      <c r="Y139" s="47"/>
      <c r="Z139" s="47"/>
      <c r="AA139" s="47"/>
      <c r="AB139" s="47"/>
      <c r="AC139" s="47"/>
      <c r="AD139" s="47"/>
      <c r="AE139" s="47"/>
      <c r="AF139" s="47"/>
      <c r="AG139" s="47"/>
      <c r="AH139" s="47"/>
      <c r="AI139" s="47"/>
      <c r="AJ139" s="47"/>
      <c r="AK139" s="47"/>
      <c r="AL139" s="47"/>
      <c r="AM139" s="47"/>
      <c r="AN139" s="47"/>
      <c r="AO139" s="47"/>
      <c r="AP139" s="47"/>
      <c r="AQ139" s="47"/>
      <c r="AR139" s="47"/>
      <c r="AS139" s="47"/>
      <c r="AT139" s="47"/>
      <c r="AU139" s="47"/>
      <c r="AV139" s="47"/>
      <c r="AW139" s="47"/>
      <c r="AX139" s="47"/>
      <c r="AY139" s="47"/>
      <c r="AZ139" s="47"/>
      <c r="BA139" s="47"/>
      <c r="BB139" s="47"/>
      <c r="BC139" s="47"/>
      <c r="BD139" s="47"/>
      <c r="BE139" s="47"/>
      <c r="BF139" s="47"/>
    </row>
    <row r="140" spans="1:58" s="48" customFormat="1">
      <c r="A140" s="45"/>
      <c r="B140" s="45"/>
      <c r="C140" s="45"/>
      <c r="D140" s="46"/>
      <c r="E140" s="46"/>
      <c r="F140" s="46"/>
      <c r="G140" s="46"/>
      <c r="H140" s="46"/>
      <c r="I140" s="46"/>
      <c r="J140" s="46"/>
      <c r="K140" s="46"/>
      <c r="L140" s="46"/>
      <c r="M140" s="46"/>
      <c r="N140" s="46"/>
      <c r="O140" s="46"/>
      <c r="P140" s="46"/>
      <c r="Q140" s="46"/>
      <c r="R140" s="46"/>
      <c r="S140" s="46"/>
      <c r="T140" s="46"/>
      <c r="U140" s="46"/>
      <c r="V140" s="46"/>
      <c r="W140" s="46"/>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row>
    <row r="141" spans="1:58" s="48" customFormat="1">
      <c r="A141" s="45"/>
      <c r="B141" s="45"/>
      <c r="C141" s="45"/>
      <c r="D141" s="46"/>
      <c r="E141" s="46"/>
      <c r="F141" s="46"/>
      <c r="G141" s="46"/>
      <c r="H141" s="46"/>
      <c r="I141" s="46"/>
      <c r="J141" s="46"/>
      <c r="K141" s="46"/>
      <c r="L141" s="46"/>
      <c r="M141" s="46"/>
      <c r="N141" s="46"/>
      <c r="O141" s="46"/>
      <c r="P141" s="46"/>
      <c r="Q141" s="46"/>
      <c r="R141" s="46"/>
      <c r="S141" s="46"/>
      <c r="T141" s="46"/>
      <c r="U141" s="46"/>
      <c r="V141" s="46"/>
      <c r="W141" s="46"/>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row>
    <row r="142" spans="1:58" s="48" customFormat="1">
      <c r="A142" s="45"/>
      <c r="B142" s="45"/>
      <c r="C142" s="45"/>
      <c r="D142" s="46"/>
      <c r="E142" s="46"/>
      <c r="F142" s="46"/>
      <c r="G142" s="46"/>
      <c r="H142" s="46"/>
      <c r="I142" s="46"/>
      <c r="J142" s="46"/>
      <c r="K142" s="46"/>
      <c r="L142" s="46"/>
      <c r="M142" s="46"/>
      <c r="N142" s="46"/>
      <c r="O142" s="46"/>
      <c r="P142" s="46"/>
      <c r="Q142" s="46"/>
      <c r="R142" s="46"/>
      <c r="S142" s="46"/>
      <c r="T142" s="46"/>
      <c r="U142" s="46"/>
      <c r="V142" s="46"/>
      <c r="W142" s="46"/>
      <c r="X142" s="47"/>
      <c r="Y142" s="47"/>
      <c r="Z142" s="47"/>
      <c r="AA142" s="47"/>
      <c r="AB142" s="47"/>
      <c r="AC142" s="47"/>
      <c r="AD142" s="47"/>
      <c r="AE142" s="47"/>
      <c r="AF142" s="47"/>
      <c r="AG142" s="47"/>
      <c r="AH142" s="47"/>
      <c r="AI142" s="47"/>
      <c r="AJ142" s="47"/>
      <c r="AK142" s="47"/>
      <c r="AL142" s="47"/>
      <c r="AM142" s="47"/>
      <c r="AN142" s="47"/>
      <c r="AO142" s="47"/>
      <c r="AP142" s="47"/>
      <c r="AQ142" s="47"/>
      <c r="AR142" s="47"/>
      <c r="AS142" s="47"/>
      <c r="AT142" s="47"/>
      <c r="AU142" s="47"/>
      <c r="AV142" s="47"/>
      <c r="AW142" s="47"/>
      <c r="AX142" s="47"/>
      <c r="AY142" s="47"/>
      <c r="AZ142" s="47"/>
      <c r="BA142" s="47"/>
      <c r="BB142" s="47"/>
      <c r="BC142" s="47"/>
      <c r="BD142" s="47"/>
      <c r="BE142" s="47"/>
      <c r="BF142" s="47"/>
    </row>
    <row r="143" spans="1:58" s="48" customFormat="1">
      <c r="A143" s="45"/>
      <c r="B143" s="45"/>
      <c r="C143" s="45"/>
      <c r="D143" s="46"/>
      <c r="E143" s="46"/>
      <c r="F143" s="46"/>
      <c r="G143" s="46"/>
      <c r="H143" s="46"/>
      <c r="I143" s="46"/>
      <c r="J143" s="46"/>
      <c r="K143" s="46"/>
      <c r="L143" s="46"/>
      <c r="M143" s="46"/>
      <c r="N143" s="46"/>
      <c r="O143" s="46"/>
      <c r="P143" s="46"/>
      <c r="Q143" s="46"/>
      <c r="R143" s="46"/>
      <c r="S143" s="46"/>
      <c r="T143" s="46"/>
      <c r="U143" s="46"/>
      <c r="V143" s="46"/>
      <c r="W143" s="46"/>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c r="AX143" s="47"/>
      <c r="AY143" s="47"/>
      <c r="AZ143" s="47"/>
      <c r="BA143" s="47"/>
      <c r="BB143" s="47"/>
      <c r="BC143" s="47"/>
      <c r="BD143" s="47"/>
      <c r="BE143" s="47"/>
      <c r="BF143" s="47"/>
    </row>
    <row r="144" spans="1:58" s="48" customFormat="1">
      <c r="A144" s="45"/>
      <c r="B144" s="45"/>
      <c r="C144" s="45"/>
      <c r="D144" s="46"/>
      <c r="E144" s="46"/>
      <c r="F144" s="46"/>
      <c r="G144" s="46"/>
      <c r="H144" s="46"/>
      <c r="I144" s="46"/>
      <c r="J144" s="46"/>
      <c r="K144" s="46"/>
      <c r="L144" s="46"/>
      <c r="M144" s="46"/>
      <c r="N144" s="46"/>
      <c r="O144" s="46"/>
      <c r="P144" s="46"/>
      <c r="Q144" s="46"/>
      <c r="R144" s="46"/>
      <c r="S144" s="46"/>
      <c r="T144" s="46"/>
      <c r="U144" s="46"/>
      <c r="V144" s="46"/>
      <c r="W144" s="46"/>
      <c r="X144" s="47"/>
      <c r="Y144" s="47"/>
      <c r="Z144" s="47"/>
      <c r="AA144" s="47"/>
      <c r="AB144" s="47"/>
      <c r="AC144" s="47"/>
      <c r="AD144" s="47"/>
      <c r="AE144" s="47"/>
      <c r="AF144" s="47"/>
      <c r="AG144" s="47"/>
      <c r="AH144" s="47"/>
      <c r="AI144" s="47"/>
      <c r="AJ144" s="47"/>
      <c r="AK144" s="47"/>
      <c r="AL144" s="47"/>
      <c r="AM144" s="47"/>
      <c r="AN144" s="47"/>
      <c r="AO144" s="47"/>
      <c r="AP144" s="47"/>
      <c r="AQ144" s="47"/>
      <c r="AR144" s="47"/>
      <c r="AS144" s="47"/>
      <c r="AT144" s="47"/>
      <c r="AU144" s="47"/>
      <c r="AV144" s="47"/>
      <c r="AW144" s="47"/>
      <c r="AX144" s="47"/>
      <c r="AY144" s="47"/>
      <c r="AZ144" s="47"/>
      <c r="BA144" s="47"/>
      <c r="BB144" s="47"/>
      <c r="BC144" s="47"/>
      <c r="BD144" s="47"/>
      <c r="BE144" s="47"/>
      <c r="BF144" s="47"/>
    </row>
    <row r="145" spans="1:58" s="48" customFormat="1">
      <c r="A145" s="45"/>
      <c r="B145" s="45"/>
      <c r="C145" s="45"/>
      <c r="D145" s="46"/>
      <c r="E145" s="46"/>
      <c r="F145" s="46"/>
      <c r="G145" s="46"/>
      <c r="H145" s="46"/>
      <c r="I145" s="46"/>
      <c r="J145" s="46"/>
      <c r="K145" s="46"/>
      <c r="L145" s="46"/>
      <c r="M145" s="46"/>
      <c r="N145" s="46"/>
      <c r="O145" s="46"/>
      <c r="P145" s="46"/>
      <c r="Q145" s="46"/>
      <c r="R145" s="46"/>
      <c r="S145" s="46"/>
      <c r="T145" s="46"/>
      <c r="U145" s="46"/>
      <c r="V145" s="46"/>
      <c r="W145" s="46"/>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row>
    <row r="146" spans="1:58" s="48" customFormat="1">
      <c r="A146" s="45"/>
      <c r="B146" s="45"/>
      <c r="C146" s="45"/>
      <c r="D146" s="46"/>
      <c r="E146" s="46"/>
      <c r="F146" s="46"/>
      <c r="G146" s="46"/>
      <c r="H146" s="46"/>
      <c r="I146" s="46"/>
      <c r="J146" s="46"/>
      <c r="K146" s="46"/>
      <c r="L146" s="46"/>
      <c r="M146" s="46"/>
      <c r="N146" s="46"/>
      <c r="O146" s="46"/>
      <c r="P146" s="46"/>
      <c r="Q146" s="46"/>
      <c r="R146" s="46"/>
      <c r="S146" s="46"/>
      <c r="T146" s="46"/>
      <c r="U146" s="46"/>
      <c r="V146" s="46"/>
      <c r="W146" s="46"/>
      <c r="X146" s="47"/>
      <c r="Y146" s="47"/>
      <c r="Z146" s="47"/>
      <c r="AA146" s="47"/>
      <c r="AB146" s="47"/>
      <c r="AC146" s="47"/>
      <c r="AD146" s="47"/>
      <c r="AE146" s="47"/>
      <c r="AF146" s="47"/>
      <c r="AG146" s="47"/>
      <c r="AH146" s="47"/>
      <c r="AI146" s="47"/>
      <c r="AJ146" s="47"/>
      <c r="AK146" s="47"/>
      <c r="AL146" s="47"/>
      <c r="AM146" s="47"/>
      <c r="AN146" s="47"/>
      <c r="AO146" s="47"/>
      <c r="AP146" s="47"/>
      <c r="AQ146" s="47"/>
      <c r="AR146" s="47"/>
      <c r="AS146" s="47"/>
      <c r="AT146" s="47"/>
      <c r="AU146" s="47"/>
      <c r="AV146" s="47"/>
      <c r="AW146" s="47"/>
      <c r="AX146" s="47"/>
      <c r="AY146" s="47"/>
      <c r="AZ146" s="47"/>
      <c r="BA146" s="47"/>
      <c r="BB146" s="47"/>
      <c r="BC146" s="47"/>
      <c r="BD146" s="47"/>
      <c r="BE146" s="47"/>
      <c r="BF146" s="47"/>
    </row>
    <row r="147" spans="1:58" s="48" customFormat="1">
      <c r="A147" s="45"/>
      <c r="B147" s="45"/>
      <c r="C147" s="45"/>
      <c r="D147" s="46"/>
      <c r="E147" s="46"/>
      <c r="F147" s="46"/>
      <c r="G147" s="46"/>
      <c r="H147" s="46"/>
      <c r="I147" s="46"/>
      <c r="J147" s="46"/>
      <c r="K147" s="46"/>
      <c r="L147" s="46"/>
      <c r="M147" s="46"/>
      <c r="N147" s="46"/>
      <c r="O147" s="46"/>
      <c r="P147" s="46"/>
      <c r="Q147" s="46"/>
      <c r="R147" s="46"/>
      <c r="S147" s="46"/>
      <c r="T147" s="46"/>
      <c r="U147" s="46"/>
      <c r="V147" s="46"/>
      <c r="W147" s="46"/>
      <c r="X147" s="47"/>
      <c r="Y147" s="47"/>
      <c r="Z147" s="47"/>
      <c r="AA147" s="4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row>
    <row r="148" spans="1:58" s="48" customFormat="1">
      <c r="A148" s="45"/>
      <c r="B148" s="45"/>
      <c r="C148" s="45"/>
      <c r="D148" s="46"/>
      <c r="E148" s="46"/>
      <c r="F148" s="46"/>
      <c r="G148" s="46"/>
      <c r="H148" s="46"/>
      <c r="I148" s="46"/>
      <c r="J148" s="46"/>
      <c r="K148" s="46"/>
      <c r="L148" s="46"/>
      <c r="M148" s="46"/>
      <c r="N148" s="46"/>
      <c r="O148" s="46"/>
      <c r="P148" s="46"/>
      <c r="Q148" s="46"/>
      <c r="R148" s="46"/>
      <c r="S148" s="46"/>
      <c r="T148" s="46"/>
      <c r="U148" s="46"/>
      <c r="V148" s="46"/>
      <c r="W148" s="46"/>
      <c r="X148" s="47"/>
      <c r="Y148" s="47"/>
      <c r="Z148" s="47"/>
      <c r="AA148" s="47"/>
      <c r="AB148" s="47"/>
      <c r="AC148" s="47"/>
      <c r="AD148" s="47"/>
      <c r="AE148" s="47"/>
      <c r="AF148" s="47"/>
      <c r="AG148" s="47"/>
      <c r="AH148" s="47"/>
      <c r="AI148" s="47"/>
      <c r="AJ148" s="47"/>
      <c r="AK148" s="47"/>
      <c r="AL148" s="47"/>
      <c r="AM148" s="47"/>
      <c r="AN148" s="47"/>
      <c r="AO148" s="47"/>
      <c r="AP148" s="47"/>
      <c r="AQ148" s="47"/>
      <c r="AR148" s="47"/>
      <c r="AS148" s="47"/>
      <c r="AT148" s="47"/>
      <c r="AU148" s="47"/>
      <c r="AV148" s="47"/>
      <c r="AW148" s="47"/>
      <c r="AX148" s="47"/>
      <c r="AY148" s="47"/>
      <c r="AZ148" s="47"/>
      <c r="BA148" s="47"/>
      <c r="BB148" s="47"/>
      <c r="BC148" s="47"/>
      <c r="BD148" s="47"/>
      <c r="BE148" s="47"/>
      <c r="BF148" s="47"/>
    </row>
    <row r="149" spans="1:58" s="48" customFormat="1">
      <c r="A149" s="45"/>
      <c r="B149" s="45"/>
      <c r="C149" s="45"/>
      <c r="D149" s="46"/>
      <c r="E149" s="46"/>
      <c r="F149" s="46"/>
      <c r="G149" s="46"/>
      <c r="H149" s="46"/>
      <c r="I149" s="46"/>
      <c r="J149" s="46"/>
      <c r="K149" s="46"/>
      <c r="L149" s="46"/>
      <c r="M149" s="46"/>
      <c r="N149" s="46"/>
      <c r="O149" s="46"/>
      <c r="P149" s="46"/>
      <c r="Q149" s="46"/>
      <c r="R149" s="46"/>
      <c r="S149" s="46"/>
      <c r="T149" s="46"/>
      <c r="U149" s="46"/>
      <c r="V149" s="46"/>
      <c r="W149" s="46"/>
      <c r="X149" s="47"/>
      <c r="Y149" s="47"/>
      <c r="Z149" s="47"/>
      <c r="AA149" s="4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c r="AX149" s="47"/>
      <c r="AY149" s="47"/>
      <c r="AZ149" s="47"/>
      <c r="BA149" s="47"/>
      <c r="BB149" s="47"/>
      <c r="BC149" s="47"/>
      <c r="BD149" s="47"/>
      <c r="BE149" s="47"/>
      <c r="BF149" s="47"/>
    </row>
    <row r="150" spans="1:58" s="48" customFormat="1">
      <c r="A150" s="45"/>
      <c r="B150" s="45"/>
      <c r="C150" s="45"/>
      <c r="D150" s="46"/>
      <c r="E150" s="46"/>
      <c r="F150" s="46"/>
      <c r="G150" s="46"/>
      <c r="H150" s="46"/>
      <c r="I150" s="46"/>
      <c r="J150" s="46"/>
      <c r="K150" s="46"/>
      <c r="L150" s="46"/>
      <c r="M150" s="46"/>
      <c r="N150" s="46"/>
      <c r="O150" s="46"/>
      <c r="P150" s="46"/>
      <c r="Q150" s="46"/>
      <c r="R150" s="46"/>
      <c r="S150" s="46"/>
      <c r="T150" s="46"/>
      <c r="U150" s="46"/>
      <c r="V150" s="46"/>
      <c r="W150" s="46"/>
      <c r="X150" s="47"/>
      <c r="Y150" s="47"/>
      <c r="Z150" s="47"/>
      <c r="AA150" s="47"/>
      <c r="AB150" s="47"/>
      <c r="AC150" s="47"/>
      <c r="AD150" s="47"/>
      <c r="AE150" s="47"/>
      <c r="AF150" s="47"/>
      <c r="AG150" s="47"/>
      <c r="AH150" s="47"/>
      <c r="AI150" s="47"/>
      <c r="AJ150" s="47"/>
      <c r="AK150" s="47"/>
      <c r="AL150" s="47"/>
      <c r="AM150" s="47"/>
      <c r="AN150" s="47"/>
      <c r="AO150" s="47"/>
      <c r="AP150" s="47"/>
      <c r="AQ150" s="47"/>
      <c r="AR150" s="47"/>
      <c r="AS150" s="47"/>
      <c r="AT150" s="47"/>
      <c r="AU150" s="47"/>
      <c r="AV150" s="47"/>
      <c r="AW150" s="47"/>
      <c r="AX150" s="47"/>
      <c r="AY150" s="47"/>
      <c r="AZ150" s="47"/>
      <c r="BA150" s="47"/>
      <c r="BB150" s="47"/>
      <c r="BC150" s="47"/>
      <c r="BD150" s="47"/>
      <c r="BE150" s="47"/>
      <c r="BF150" s="47"/>
    </row>
    <row r="151" spans="1:58" s="48" customFormat="1">
      <c r="A151" s="45"/>
      <c r="B151" s="45"/>
      <c r="C151" s="45"/>
      <c r="D151" s="46"/>
      <c r="E151" s="46"/>
      <c r="F151" s="46"/>
      <c r="G151" s="46"/>
      <c r="H151" s="46"/>
      <c r="I151" s="46"/>
      <c r="J151" s="46"/>
      <c r="K151" s="46"/>
      <c r="L151" s="46"/>
      <c r="M151" s="46"/>
      <c r="N151" s="46"/>
      <c r="O151" s="46"/>
      <c r="P151" s="46"/>
      <c r="Q151" s="46"/>
      <c r="R151" s="46"/>
      <c r="S151" s="46"/>
      <c r="T151" s="46"/>
      <c r="U151" s="46"/>
      <c r="V151" s="46"/>
      <c r="W151" s="46"/>
      <c r="X151" s="47"/>
      <c r="Y151" s="47"/>
      <c r="Z151" s="47"/>
      <c r="AA151" s="47"/>
      <c r="AB151" s="47"/>
      <c r="AC151" s="47"/>
      <c r="AD151" s="47"/>
      <c r="AE151" s="47"/>
      <c r="AF151" s="47"/>
      <c r="AG151" s="47"/>
      <c r="AH151" s="47"/>
      <c r="AI151" s="47"/>
      <c r="AJ151" s="47"/>
      <c r="AK151" s="47"/>
      <c r="AL151" s="47"/>
      <c r="AM151" s="47"/>
      <c r="AN151" s="47"/>
      <c r="AO151" s="47"/>
      <c r="AP151" s="47"/>
      <c r="AQ151" s="47"/>
      <c r="AR151" s="47"/>
      <c r="AS151" s="47"/>
      <c r="AT151" s="47"/>
      <c r="AU151" s="47"/>
      <c r="AV151" s="47"/>
      <c r="AW151" s="47"/>
      <c r="AX151" s="47"/>
      <c r="AY151" s="47"/>
      <c r="AZ151" s="47"/>
      <c r="BA151" s="47"/>
      <c r="BB151" s="47"/>
      <c r="BC151" s="47"/>
      <c r="BD151" s="47"/>
      <c r="BE151" s="47"/>
      <c r="BF151" s="47"/>
    </row>
    <row r="152" spans="1:58" s="48" customFormat="1">
      <c r="A152" s="45"/>
      <c r="B152" s="45"/>
      <c r="C152" s="45"/>
      <c r="D152" s="46"/>
      <c r="E152" s="46"/>
      <c r="F152" s="46"/>
      <c r="G152" s="46"/>
      <c r="H152" s="46"/>
      <c r="I152" s="46"/>
      <c r="J152" s="46"/>
      <c r="K152" s="46"/>
      <c r="L152" s="46"/>
      <c r="M152" s="46"/>
      <c r="N152" s="46"/>
      <c r="O152" s="46"/>
      <c r="P152" s="46"/>
      <c r="Q152" s="46"/>
      <c r="R152" s="46"/>
      <c r="S152" s="46"/>
      <c r="T152" s="46"/>
      <c r="U152" s="46"/>
      <c r="V152" s="46"/>
      <c r="W152" s="46"/>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c r="BA152" s="47"/>
      <c r="BB152" s="47"/>
      <c r="BC152" s="47"/>
      <c r="BD152" s="47"/>
      <c r="BE152" s="47"/>
      <c r="BF152" s="47"/>
    </row>
    <row r="153" spans="1:58" s="48" customFormat="1">
      <c r="A153" s="45"/>
      <c r="B153" s="45"/>
      <c r="C153" s="45"/>
      <c r="D153" s="46"/>
      <c r="E153" s="46"/>
      <c r="F153" s="46"/>
      <c r="G153" s="46"/>
      <c r="H153" s="46"/>
      <c r="I153" s="46"/>
      <c r="J153" s="46"/>
      <c r="K153" s="46"/>
      <c r="L153" s="46"/>
      <c r="M153" s="46"/>
      <c r="N153" s="46"/>
      <c r="O153" s="46"/>
      <c r="P153" s="46"/>
      <c r="Q153" s="46"/>
      <c r="R153" s="46"/>
      <c r="S153" s="46"/>
      <c r="T153" s="46"/>
      <c r="U153" s="46"/>
      <c r="V153" s="46"/>
      <c r="W153" s="46"/>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47"/>
      <c r="BA153" s="47"/>
      <c r="BB153" s="47"/>
      <c r="BC153" s="47"/>
      <c r="BD153" s="47"/>
      <c r="BE153" s="47"/>
      <c r="BF153" s="47"/>
    </row>
    <row r="154" spans="1:58" s="48" customFormat="1">
      <c r="A154" s="45"/>
      <c r="B154" s="45"/>
      <c r="C154" s="45"/>
      <c r="D154" s="46"/>
      <c r="E154" s="46"/>
      <c r="F154" s="46"/>
      <c r="G154" s="46"/>
      <c r="H154" s="46"/>
      <c r="I154" s="46"/>
      <c r="J154" s="46"/>
      <c r="K154" s="46"/>
      <c r="L154" s="46"/>
      <c r="M154" s="46"/>
      <c r="N154" s="46"/>
      <c r="O154" s="46"/>
      <c r="P154" s="46"/>
      <c r="Q154" s="46"/>
      <c r="R154" s="46"/>
      <c r="S154" s="46"/>
      <c r="T154" s="46"/>
      <c r="U154" s="46"/>
      <c r="V154" s="46"/>
      <c r="W154" s="46"/>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c r="BA154" s="47"/>
      <c r="BB154" s="47"/>
      <c r="BC154" s="47"/>
      <c r="BD154" s="47"/>
      <c r="BE154" s="47"/>
      <c r="BF154" s="47"/>
    </row>
    <row r="155" spans="1:58" s="48" customFormat="1">
      <c r="A155" s="45"/>
      <c r="B155" s="45"/>
      <c r="C155" s="45"/>
      <c r="D155" s="46"/>
      <c r="E155" s="46"/>
      <c r="F155" s="46"/>
      <c r="G155" s="46"/>
      <c r="H155" s="46"/>
      <c r="I155" s="46"/>
      <c r="J155" s="46"/>
      <c r="K155" s="46"/>
      <c r="L155" s="46"/>
      <c r="M155" s="46"/>
      <c r="N155" s="46"/>
      <c r="O155" s="46"/>
      <c r="P155" s="46"/>
      <c r="Q155" s="46"/>
      <c r="R155" s="46"/>
      <c r="S155" s="46"/>
      <c r="T155" s="46"/>
      <c r="U155" s="46"/>
      <c r="V155" s="46"/>
      <c r="W155" s="46"/>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c r="BE155" s="47"/>
      <c r="BF155" s="47"/>
    </row>
    <row r="156" spans="1:58" s="48" customFormat="1">
      <c r="A156" s="45"/>
      <c r="B156" s="45"/>
      <c r="C156" s="45"/>
      <c r="D156" s="46"/>
      <c r="E156" s="46"/>
      <c r="F156" s="46"/>
      <c r="G156" s="46"/>
      <c r="H156" s="46"/>
      <c r="I156" s="46"/>
      <c r="J156" s="46"/>
      <c r="K156" s="46"/>
      <c r="L156" s="46"/>
      <c r="M156" s="46"/>
      <c r="N156" s="46"/>
      <c r="O156" s="46"/>
      <c r="P156" s="46"/>
      <c r="Q156" s="46"/>
      <c r="R156" s="46"/>
      <c r="S156" s="46"/>
      <c r="T156" s="46"/>
      <c r="U156" s="46"/>
      <c r="V156" s="46"/>
      <c r="W156" s="46"/>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c r="BE156" s="47"/>
      <c r="BF156" s="47"/>
    </row>
    <row r="157" spans="1:58" s="48" customFormat="1">
      <c r="A157" s="45"/>
      <c r="B157" s="45"/>
      <c r="C157" s="45"/>
      <c r="D157" s="46"/>
      <c r="E157" s="46"/>
      <c r="F157" s="46"/>
      <c r="G157" s="46"/>
      <c r="H157" s="46"/>
      <c r="I157" s="46"/>
      <c r="J157" s="46"/>
      <c r="K157" s="46"/>
      <c r="L157" s="46"/>
      <c r="M157" s="46"/>
      <c r="N157" s="46"/>
      <c r="O157" s="46"/>
      <c r="P157" s="46"/>
      <c r="Q157" s="46"/>
      <c r="R157" s="46"/>
      <c r="S157" s="46"/>
      <c r="T157" s="46"/>
      <c r="U157" s="46"/>
      <c r="V157" s="46"/>
      <c r="W157" s="46"/>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c r="BB157" s="47"/>
      <c r="BC157" s="47"/>
      <c r="BD157" s="47"/>
      <c r="BE157" s="47"/>
      <c r="BF157" s="47"/>
    </row>
    <row r="158" spans="1:58" s="48" customFormat="1">
      <c r="A158" s="45"/>
      <c r="B158" s="45"/>
      <c r="C158" s="45"/>
      <c r="D158" s="46"/>
      <c r="E158" s="46"/>
      <c r="F158" s="46"/>
      <c r="G158" s="46"/>
      <c r="H158" s="46"/>
      <c r="I158" s="46"/>
      <c r="J158" s="46"/>
      <c r="K158" s="46"/>
      <c r="L158" s="46"/>
      <c r="M158" s="46"/>
      <c r="N158" s="46"/>
      <c r="O158" s="46"/>
      <c r="P158" s="46"/>
      <c r="Q158" s="46"/>
      <c r="R158" s="46"/>
      <c r="S158" s="46"/>
      <c r="T158" s="46"/>
      <c r="U158" s="46"/>
      <c r="V158" s="46"/>
      <c r="W158" s="46"/>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47"/>
      <c r="BA158" s="47"/>
      <c r="BB158" s="47"/>
      <c r="BC158" s="47"/>
      <c r="BD158" s="47"/>
      <c r="BE158" s="47"/>
      <c r="BF158" s="47"/>
    </row>
    <row r="159" spans="1:58" s="48" customFormat="1">
      <c r="A159" s="45"/>
      <c r="B159" s="45"/>
      <c r="C159" s="45"/>
      <c r="D159" s="46"/>
      <c r="E159" s="46"/>
      <c r="F159" s="46"/>
      <c r="G159" s="46"/>
      <c r="H159" s="46"/>
      <c r="I159" s="46"/>
      <c r="J159" s="46"/>
      <c r="K159" s="46"/>
      <c r="L159" s="46"/>
      <c r="M159" s="46"/>
      <c r="N159" s="46"/>
      <c r="O159" s="46"/>
      <c r="P159" s="46"/>
      <c r="Q159" s="46"/>
      <c r="R159" s="46"/>
      <c r="S159" s="46"/>
      <c r="T159" s="46"/>
      <c r="U159" s="46"/>
      <c r="V159" s="46"/>
      <c r="W159" s="46"/>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c r="BA159" s="47"/>
      <c r="BB159" s="47"/>
      <c r="BC159" s="47"/>
      <c r="BD159" s="47"/>
      <c r="BE159" s="47"/>
      <c r="BF159" s="47"/>
    </row>
    <row r="160" spans="1:58" s="48" customFormat="1">
      <c r="A160" s="45"/>
      <c r="B160" s="45"/>
      <c r="C160" s="45"/>
      <c r="D160" s="46"/>
      <c r="E160" s="46"/>
      <c r="F160" s="46"/>
      <c r="G160" s="46"/>
      <c r="H160" s="46"/>
      <c r="I160" s="46"/>
      <c r="J160" s="46"/>
      <c r="K160" s="46"/>
      <c r="L160" s="46"/>
      <c r="M160" s="46"/>
      <c r="N160" s="46"/>
      <c r="O160" s="46"/>
      <c r="P160" s="46"/>
      <c r="Q160" s="46"/>
      <c r="R160" s="46"/>
      <c r="S160" s="46"/>
      <c r="T160" s="46"/>
      <c r="U160" s="46"/>
      <c r="V160" s="46"/>
      <c r="W160" s="46"/>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c r="BA160" s="47"/>
      <c r="BB160" s="47"/>
      <c r="BC160" s="47"/>
      <c r="BD160" s="47"/>
      <c r="BE160" s="47"/>
      <c r="BF160" s="47"/>
    </row>
    <row r="161" spans="1:58" s="48" customFormat="1">
      <c r="A161" s="45"/>
      <c r="B161" s="45"/>
      <c r="C161" s="45"/>
      <c r="D161" s="46"/>
      <c r="E161" s="46"/>
      <c r="F161" s="46"/>
      <c r="G161" s="46"/>
      <c r="H161" s="46"/>
      <c r="I161" s="46"/>
      <c r="J161" s="46"/>
      <c r="K161" s="46"/>
      <c r="L161" s="46"/>
      <c r="M161" s="46"/>
      <c r="N161" s="46"/>
      <c r="O161" s="46"/>
      <c r="P161" s="46"/>
      <c r="Q161" s="46"/>
      <c r="R161" s="46"/>
      <c r="S161" s="46"/>
      <c r="T161" s="46"/>
      <c r="U161" s="46"/>
      <c r="V161" s="46"/>
      <c r="W161" s="46"/>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row>
    <row r="162" spans="1:58" s="48" customFormat="1">
      <c r="A162" s="45"/>
      <c r="B162" s="45"/>
      <c r="C162" s="45"/>
      <c r="D162" s="46"/>
      <c r="E162" s="46"/>
      <c r="F162" s="46"/>
      <c r="G162" s="46"/>
      <c r="H162" s="46"/>
      <c r="I162" s="46"/>
      <c r="J162" s="46"/>
      <c r="K162" s="46"/>
      <c r="L162" s="46"/>
      <c r="M162" s="46"/>
      <c r="N162" s="46"/>
      <c r="O162" s="46"/>
      <c r="P162" s="46"/>
      <c r="Q162" s="46"/>
      <c r="R162" s="46"/>
      <c r="S162" s="46"/>
      <c r="T162" s="46"/>
      <c r="U162" s="46"/>
      <c r="V162" s="46"/>
      <c r="W162" s="46"/>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row>
    <row r="163" spans="1:58" s="48" customFormat="1">
      <c r="A163" s="45"/>
      <c r="B163" s="45"/>
      <c r="C163" s="45"/>
      <c r="D163" s="46"/>
      <c r="E163" s="46"/>
      <c r="F163" s="46"/>
      <c r="G163" s="46"/>
      <c r="H163" s="46"/>
      <c r="I163" s="46"/>
      <c r="J163" s="46"/>
      <c r="K163" s="46"/>
      <c r="L163" s="46"/>
      <c r="M163" s="46"/>
      <c r="N163" s="46"/>
      <c r="O163" s="46"/>
      <c r="P163" s="46"/>
      <c r="Q163" s="46"/>
      <c r="R163" s="46"/>
      <c r="S163" s="46"/>
      <c r="T163" s="46"/>
      <c r="U163" s="46"/>
      <c r="V163" s="46"/>
      <c r="W163" s="46"/>
      <c r="X163" s="47"/>
      <c r="Y163" s="47"/>
      <c r="Z163" s="47"/>
      <c r="AA163" s="47"/>
      <c r="AB163" s="47"/>
      <c r="AC163" s="47"/>
      <c r="AD163" s="47"/>
      <c r="AE163" s="47"/>
      <c r="AF163" s="47"/>
      <c r="AG163" s="47"/>
      <c r="AH163" s="47"/>
      <c r="AI163" s="47"/>
      <c r="AJ163" s="47"/>
      <c r="AK163" s="47"/>
      <c r="AL163" s="47"/>
      <c r="AM163" s="47"/>
      <c r="AN163" s="47"/>
      <c r="AO163" s="47"/>
      <c r="AP163" s="47"/>
      <c r="AQ163" s="47"/>
      <c r="AR163" s="47"/>
      <c r="AS163" s="47"/>
      <c r="AT163" s="47"/>
      <c r="AU163" s="47"/>
      <c r="AV163" s="47"/>
      <c r="AW163" s="47"/>
      <c r="AX163" s="47"/>
      <c r="AY163" s="47"/>
      <c r="AZ163" s="47"/>
      <c r="BA163" s="47"/>
      <c r="BB163" s="47"/>
      <c r="BC163" s="47"/>
      <c r="BD163" s="47"/>
      <c r="BE163" s="47"/>
      <c r="BF163" s="47"/>
    </row>
    <row r="164" spans="1:58" s="48" customFormat="1">
      <c r="A164" s="45"/>
      <c r="B164" s="45"/>
      <c r="C164" s="45"/>
      <c r="D164" s="46"/>
      <c r="E164" s="46"/>
      <c r="F164" s="46"/>
      <c r="G164" s="46"/>
      <c r="H164" s="46"/>
      <c r="I164" s="46"/>
      <c r="J164" s="46"/>
      <c r="K164" s="46"/>
      <c r="L164" s="46"/>
      <c r="M164" s="46"/>
      <c r="N164" s="46"/>
      <c r="O164" s="46"/>
      <c r="P164" s="46"/>
      <c r="Q164" s="46"/>
      <c r="R164" s="46"/>
      <c r="S164" s="46"/>
      <c r="T164" s="46"/>
      <c r="U164" s="46"/>
      <c r="V164" s="46"/>
      <c r="W164" s="46"/>
      <c r="X164" s="47"/>
      <c r="Y164" s="47"/>
      <c r="Z164" s="47"/>
      <c r="AA164" s="4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c r="AX164" s="47"/>
      <c r="AY164" s="47"/>
      <c r="AZ164" s="47"/>
      <c r="BA164" s="47"/>
      <c r="BB164" s="47"/>
      <c r="BC164" s="47"/>
      <c r="BD164" s="47"/>
      <c r="BE164" s="47"/>
      <c r="BF164" s="47"/>
    </row>
    <row r="165" spans="1:58" s="48" customFormat="1">
      <c r="A165" s="45"/>
      <c r="B165" s="45"/>
      <c r="C165" s="45"/>
      <c r="D165" s="46"/>
      <c r="E165" s="46"/>
      <c r="F165" s="46"/>
      <c r="G165" s="46"/>
      <c r="H165" s="46"/>
      <c r="I165" s="46"/>
      <c r="J165" s="46"/>
      <c r="K165" s="46"/>
      <c r="L165" s="46"/>
      <c r="M165" s="46"/>
      <c r="N165" s="46"/>
      <c r="O165" s="46"/>
      <c r="P165" s="46"/>
      <c r="Q165" s="46"/>
      <c r="R165" s="46"/>
      <c r="S165" s="46"/>
      <c r="T165" s="46"/>
      <c r="U165" s="46"/>
      <c r="V165" s="46"/>
      <c r="W165" s="46"/>
      <c r="X165" s="47"/>
      <c r="Y165" s="47"/>
      <c r="Z165" s="47"/>
      <c r="AA165" s="47"/>
      <c r="AB165" s="47"/>
      <c r="AC165" s="47"/>
      <c r="AD165" s="47"/>
      <c r="AE165" s="47"/>
      <c r="AF165" s="47"/>
      <c r="AG165" s="47"/>
      <c r="AH165" s="47"/>
      <c r="AI165" s="47"/>
      <c r="AJ165" s="47"/>
      <c r="AK165" s="47"/>
      <c r="AL165" s="47"/>
      <c r="AM165" s="47"/>
      <c r="AN165" s="47"/>
      <c r="AO165" s="47"/>
      <c r="AP165" s="47"/>
      <c r="AQ165" s="47"/>
      <c r="AR165" s="47"/>
      <c r="AS165" s="47"/>
      <c r="AT165" s="47"/>
      <c r="AU165" s="47"/>
      <c r="AV165" s="47"/>
      <c r="AW165" s="47"/>
      <c r="AX165" s="47"/>
      <c r="AY165" s="47"/>
      <c r="AZ165" s="47"/>
      <c r="BA165" s="47"/>
      <c r="BB165" s="47"/>
      <c r="BC165" s="47"/>
      <c r="BD165" s="47"/>
      <c r="BE165" s="47"/>
      <c r="BF165" s="47"/>
    </row>
    <row r="166" spans="1:58" s="48" customFormat="1">
      <c r="A166" s="45"/>
      <c r="B166" s="45"/>
      <c r="C166" s="45"/>
      <c r="D166" s="46"/>
      <c r="E166" s="46"/>
      <c r="F166" s="46"/>
      <c r="G166" s="46"/>
      <c r="H166" s="46"/>
      <c r="I166" s="46"/>
      <c r="J166" s="46"/>
      <c r="K166" s="46"/>
      <c r="L166" s="46"/>
      <c r="M166" s="46"/>
      <c r="N166" s="46"/>
      <c r="O166" s="46"/>
      <c r="P166" s="46"/>
      <c r="Q166" s="46"/>
      <c r="R166" s="46"/>
      <c r="S166" s="46"/>
      <c r="T166" s="46"/>
      <c r="U166" s="46"/>
      <c r="V166" s="46"/>
      <c r="W166" s="46"/>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c r="AZ166" s="47"/>
      <c r="BA166" s="47"/>
      <c r="BB166" s="47"/>
      <c r="BC166" s="47"/>
      <c r="BD166" s="47"/>
      <c r="BE166" s="47"/>
      <c r="BF166" s="47"/>
    </row>
    <row r="167" spans="1:58" s="48" customFormat="1">
      <c r="A167" s="45"/>
      <c r="B167" s="45"/>
      <c r="C167" s="45"/>
      <c r="D167" s="46"/>
      <c r="E167" s="46"/>
      <c r="F167" s="46"/>
      <c r="G167" s="46"/>
      <c r="H167" s="46"/>
      <c r="I167" s="46"/>
      <c r="J167" s="46"/>
      <c r="K167" s="46"/>
      <c r="L167" s="46"/>
      <c r="M167" s="46"/>
      <c r="N167" s="46"/>
      <c r="O167" s="46"/>
      <c r="P167" s="46"/>
      <c r="Q167" s="46"/>
      <c r="R167" s="46"/>
      <c r="S167" s="46"/>
      <c r="T167" s="46"/>
      <c r="U167" s="46"/>
      <c r="V167" s="46"/>
      <c r="W167" s="46"/>
      <c r="X167" s="47"/>
      <c r="Y167" s="47"/>
      <c r="Z167" s="47"/>
      <c r="AA167" s="4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c r="AX167" s="47"/>
      <c r="AY167" s="47"/>
      <c r="AZ167" s="47"/>
      <c r="BA167" s="47"/>
      <c r="BB167" s="47"/>
      <c r="BC167" s="47"/>
      <c r="BD167" s="47"/>
      <c r="BE167" s="47"/>
      <c r="BF167" s="47"/>
    </row>
    <row r="168" spans="1:58" s="48" customFormat="1">
      <c r="A168" s="45"/>
      <c r="B168" s="45"/>
      <c r="C168" s="45"/>
      <c r="D168" s="46"/>
      <c r="E168" s="46"/>
      <c r="F168" s="46"/>
      <c r="G168" s="46"/>
      <c r="H168" s="46"/>
      <c r="I168" s="46"/>
      <c r="J168" s="46"/>
      <c r="K168" s="46"/>
      <c r="L168" s="46"/>
      <c r="M168" s="46"/>
      <c r="N168" s="46"/>
      <c r="O168" s="46"/>
      <c r="P168" s="46"/>
      <c r="Q168" s="46"/>
      <c r="R168" s="46"/>
      <c r="S168" s="46"/>
      <c r="T168" s="46"/>
      <c r="U168" s="46"/>
      <c r="V168" s="46"/>
      <c r="W168" s="46"/>
      <c r="X168" s="47"/>
      <c r="Y168" s="47"/>
      <c r="Z168" s="47"/>
      <c r="AA168" s="47"/>
      <c r="AB168" s="47"/>
      <c r="AC168" s="47"/>
      <c r="AD168" s="47"/>
      <c r="AE168" s="47"/>
      <c r="AF168" s="47"/>
      <c r="AG168" s="47"/>
      <c r="AH168" s="47"/>
      <c r="AI168" s="47"/>
      <c r="AJ168" s="47"/>
      <c r="AK168" s="47"/>
      <c r="AL168" s="47"/>
      <c r="AM168" s="47"/>
      <c r="AN168" s="47"/>
      <c r="AO168" s="47"/>
      <c r="AP168" s="47"/>
      <c r="AQ168" s="47"/>
      <c r="AR168" s="47"/>
      <c r="AS168" s="47"/>
      <c r="AT168" s="47"/>
      <c r="AU168" s="47"/>
      <c r="AV168" s="47"/>
      <c r="AW168" s="47"/>
      <c r="AX168" s="47"/>
      <c r="AY168" s="47"/>
      <c r="AZ168" s="47"/>
      <c r="BA168" s="47"/>
      <c r="BB168" s="47"/>
      <c r="BC168" s="47"/>
      <c r="BD168" s="47"/>
      <c r="BE168" s="47"/>
      <c r="BF168" s="47"/>
    </row>
    <row r="169" spans="1:58" s="48" customFormat="1">
      <c r="A169" s="45"/>
      <c r="B169" s="45"/>
      <c r="C169" s="45"/>
      <c r="D169" s="46"/>
      <c r="E169" s="46"/>
      <c r="F169" s="46"/>
      <c r="G169" s="46"/>
      <c r="H169" s="46"/>
      <c r="I169" s="46"/>
      <c r="J169" s="46"/>
      <c r="K169" s="46"/>
      <c r="L169" s="46"/>
      <c r="M169" s="46"/>
      <c r="N169" s="46"/>
      <c r="O169" s="46"/>
      <c r="P169" s="46"/>
      <c r="Q169" s="46"/>
      <c r="R169" s="46"/>
      <c r="S169" s="46"/>
      <c r="T169" s="46"/>
      <c r="U169" s="46"/>
      <c r="V169" s="46"/>
      <c r="W169" s="46"/>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c r="AZ169" s="47"/>
      <c r="BA169" s="47"/>
      <c r="BB169" s="47"/>
      <c r="BC169" s="47"/>
      <c r="BD169" s="47"/>
      <c r="BE169" s="47"/>
      <c r="BF169" s="47"/>
    </row>
    <row r="170" spans="1:58" s="48" customFormat="1">
      <c r="A170" s="45"/>
      <c r="B170" s="45"/>
      <c r="C170" s="45"/>
      <c r="D170" s="46"/>
      <c r="E170" s="46"/>
      <c r="F170" s="46"/>
      <c r="G170" s="46"/>
      <c r="H170" s="46"/>
      <c r="I170" s="46"/>
      <c r="J170" s="46"/>
      <c r="K170" s="46"/>
      <c r="L170" s="46"/>
      <c r="M170" s="46"/>
      <c r="N170" s="46"/>
      <c r="O170" s="46"/>
      <c r="P170" s="46"/>
      <c r="Q170" s="46"/>
      <c r="R170" s="46"/>
      <c r="S170" s="46"/>
      <c r="T170" s="46"/>
      <c r="U170" s="46"/>
      <c r="V170" s="46"/>
      <c r="W170" s="46"/>
      <c r="X170" s="47"/>
      <c r="Y170" s="47"/>
      <c r="Z170" s="47"/>
      <c r="AA170" s="47"/>
      <c r="AB170" s="47"/>
      <c r="AC170" s="47"/>
      <c r="AD170" s="47"/>
      <c r="AE170" s="47"/>
      <c r="AF170" s="47"/>
      <c r="AG170" s="47"/>
      <c r="AH170" s="47"/>
      <c r="AI170" s="47"/>
      <c r="AJ170" s="47"/>
      <c r="AK170" s="47"/>
      <c r="AL170" s="47"/>
      <c r="AM170" s="47"/>
      <c r="AN170" s="47"/>
      <c r="AO170" s="47"/>
      <c r="AP170" s="47"/>
      <c r="AQ170" s="47"/>
      <c r="AR170" s="47"/>
      <c r="AS170" s="47"/>
      <c r="AT170" s="47"/>
      <c r="AU170" s="47"/>
      <c r="AV170" s="47"/>
      <c r="AW170" s="47"/>
      <c r="AX170" s="47"/>
      <c r="AY170" s="47"/>
      <c r="AZ170" s="47"/>
      <c r="BA170" s="47"/>
      <c r="BB170" s="47"/>
      <c r="BC170" s="47"/>
      <c r="BD170" s="47"/>
      <c r="BE170" s="47"/>
      <c r="BF170" s="47"/>
    </row>
    <row r="171" spans="1:58" s="48" customFormat="1">
      <c r="A171" s="45"/>
      <c r="B171" s="45"/>
      <c r="C171" s="45"/>
      <c r="D171" s="46"/>
      <c r="E171" s="46"/>
      <c r="F171" s="46"/>
      <c r="G171" s="46"/>
      <c r="H171" s="46"/>
      <c r="I171" s="46"/>
      <c r="J171" s="46"/>
      <c r="K171" s="46"/>
      <c r="L171" s="46"/>
      <c r="M171" s="46"/>
      <c r="N171" s="46"/>
      <c r="O171" s="46"/>
      <c r="P171" s="46"/>
      <c r="Q171" s="46"/>
      <c r="R171" s="46"/>
      <c r="S171" s="46"/>
      <c r="T171" s="46"/>
      <c r="U171" s="46"/>
      <c r="V171" s="46"/>
      <c r="W171" s="46"/>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row>
    <row r="172" spans="1:58" s="48" customFormat="1">
      <c r="A172" s="45"/>
      <c r="B172" s="45"/>
      <c r="C172" s="45"/>
      <c r="D172" s="46"/>
      <c r="E172" s="46"/>
      <c r="F172" s="46"/>
      <c r="G172" s="46"/>
      <c r="H172" s="46"/>
      <c r="I172" s="46"/>
      <c r="J172" s="46"/>
      <c r="K172" s="46"/>
      <c r="L172" s="46"/>
      <c r="M172" s="46"/>
      <c r="N172" s="46"/>
      <c r="O172" s="46"/>
      <c r="P172" s="46"/>
      <c r="Q172" s="46"/>
      <c r="R172" s="46"/>
      <c r="S172" s="46"/>
      <c r="T172" s="46"/>
      <c r="U172" s="46"/>
      <c r="V172" s="46"/>
      <c r="W172" s="46"/>
      <c r="X172" s="47"/>
      <c r="Y172" s="47"/>
      <c r="Z172" s="47"/>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c r="AZ172" s="47"/>
      <c r="BA172" s="47"/>
      <c r="BB172" s="47"/>
      <c r="BC172" s="47"/>
      <c r="BD172" s="47"/>
      <c r="BE172" s="47"/>
      <c r="BF172" s="47"/>
    </row>
    <row r="173" spans="1:58" s="48" customFormat="1">
      <c r="A173" s="45"/>
      <c r="B173" s="45"/>
      <c r="C173" s="45"/>
      <c r="D173" s="46"/>
      <c r="E173" s="46"/>
      <c r="F173" s="46"/>
      <c r="G173" s="46"/>
      <c r="H173" s="46"/>
      <c r="I173" s="46"/>
      <c r="J173" s="46"/>
      <c r="K173" s="46"/>
      <c r="L173" s="46"/>
      <c r="M173" s="46"/>
      <c r="N173" s="46"/>
      <c r="O173" s="46"/>
      <c r="P173" s="46"/>
      <c r="Q173" s="46"/>
      <c r="R173" s="46"/>
      <c r="S173" s="46"/>
      <c r="T173" s="46"/>
      <c r="U173" s="46"/>
      <c r="V173" s="46"/>
      <c r="W173" s="46"/>
      <c r="X173" s="47"/>
      <c r="Y173" s="47"/>
      <c r="Z173" s="47"/>
      <c r="AA173" s="47"/>
      <c r="AB173" s="47"/>
      <c r="AC173" s="47"/>
      <c r="AD173" s="47"/>
      <c r="AE173" s="47"/>
      <c r="AF173" s="47"/>
      <c r="AG173" s="47"/>
      <c r="AH173" s="47"/>
      <c r="AI173" s="47"/>
      <c r="AJ173" s="47"/>
      <c r="AK173" s="47"/>
      <c r="AL173" s="47"/>
      <c r="AM173" s="47"/>
      <c r="AN173" s="47"/>
      <c r="AO173" s="47"/>
      <c r="AP173" s="47"/>
      <c r="AQ173" s="47"/>
      <c r="AR173" s="47"/>
      <c r="AS173" s="47"/>
      <c r="AT173" s="47"/>
      <c r="AU173" s="47"/>
      <c r="AV173" s="47"/>
      <c r="AW173" s="47"/>
      <c r="AX173" s="47"/>
      <c r="AY173" s="47"/>
      <c r="AZ173" s="47"/>
      <c r="BA173" s="47"/>
      <c r="BB173" s="47"/>
      <c r="BC173" s="47"/>
      <c r="BD173" s="47"/>
      <c r="BE173" s="47"/>
      <c r="BF173" s="47"/>
    </row>
    <row r="174" spans="1:58" s="48" customFormat="1">
      <c r="A174" s="45"/>
      <c r="B174" s="45"/>
      <c r="C174" s="45"/>
      <c r="D174" s="46"/>
      <c r="E174" s="46"/>
      <c r="F174" s="46"/>
      <c r="G174" s="46"/>
      <c r="H174" s="46"/>
      <c r="I174" s="46"/>
      <c r="J174" s="46"/>
      <c r="K174" s="46"/>
      <c r="L174" s="46"/>
      <c r="M174" s="46"/>
      <c r="N174" s="46"/>
      <c r="O174" s="46"/>
      <c r="P174" s="46"/>
      <c r="Q174" s="46"/>
      <c r="R174" s="46"/>
      <c r="S174" s="46"/>
      <c r="T174" s="46"/>
      <c r="U174" s="46"/>
      <c r="V174" s="46"/>
      <c r="W174" s="46"/>
      <c r="X174" s="47"/>
      <c r="Y174" s="47"/>
      <c r="Z174" s="47"/>
      <c r="AA174" s="47"/>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c r="AX174" s="47"/>
      <c r="AY174" s="47"/>
      <c r="AZ174" s="47"/>
      <c r="BA174" s="47"/>
      <c r="BB174" s="47"/>
      <c r="BC174" s="47"/>
      <c r="BD174" s="47"/>
      <c r="BE174" s="47"/>
      <c r="BF174" s="47"/>
    </row>
    <row r="175" spans="1:58" s="48" customFormat="1">
      <c r="A175" s="45"/>
      <c r="B175" s="45"/>
      <c r="C175" s="45"/>
      <c r="D175" s="46"/>
      <c r="E175" s="46"/>
      <c r="F175" s="46"/>
      <c r="G175" s="46"/>
      <c r="H175" s="46"/>
      <c r="I175" s="46"/>
      <c r="J175" s="46"/>
      <c r="K175" s="46"/>
      <c r="L175" s="46"/>
      <c r="M175" s="46"/>
      <c r="N175" s="46"/>
      <c r="O175" s="46"/>
      <c r="P175" s="46"/>
      <c r="Q175" s="46"/>
      <c r="R175" s="46"/>
      <c r="S175" s="46"/>
      <c r="T175" s="46"/>
      <c r="U175" s="46"/>
      <c r="V175" s="46"/>
      <c r="W175" s="46"/>
      <c r="X175" s="47"/>
      <c r="Y175" s="47"/>
      <c r="Z175" s="47"/>
      <c r="AA175" s="47"/>
      <c r="AB175" s="47"/>
      <c r="AC175" s="47"/>
      <c r="AD175" s="47"/>
      <c r="AE175" s="47"/>
      <c r="AF175" s="47"/>
      <c r="AG175" s="47"/>
      <c r="AH175" s="47"/>
      <c r="AI175" s="47"/>
      <c r="AJ175" s="47"/>
      <c r="AK175" s="47"/>
      <c r="AL175" s="47"/>
      <c r="AM175" s="47"/>
      <c r="AN175" s="47"/>
      <c r="AO175" s="47"/>
      <c r="AP175" s="47"/>
      <c r="AQ175" s="47"/>
      <c r="AR175" s="47"/>
      <c r="AS175" s="47"/>
      <c r="AT175" s="47"/>
      <c r="AU175" s="47"/>
      <c r="AV175" s="47"/>
      <c r="AW175" s="47"/>
      <c r="AX175" s="47"/>
      <c r="AY175" s="47"/>
      <c r="AZ175" s="47"/>
      <c r="BA175" s="47"/>
      <c r="BB175" s="47"/>
      <c r="BC175" s="47"/>
      <c r="BD175" s="47"/>
      <c r="BE175" s="47"/>
      <c r="BF175" s="47"/>
    </row>
    <row r="176" spans="1:58" s="48" customFormat="1">
      <c r="A176" s="45"/>
      <c r="B176" s="45"/>
      <c r="C176" s="45"/>
      <c r="D176" s="46"/>
      <c r="E176" s="46"/>
      <c r="F176" s="46"/>
      <c r="G176" s="46"/>
      <c r="H176" s="46"/>
      <c r="I176" s="46"/>
      <c r="J176" s="46"/>
      <c r="K176" s="46"/>
      <c r="L176" s="46"/>
      <c r="M176" s="46"/>
      <c r="N176" s="46"/>
      <c r="O176" s="46"/>
      <c r="P176" s="46"/>
      <c r="Q176" s="46"/>
      <c r="R176" s="46"/>
      <c r="S176" s="46"/>
      <c r="T176" s="46"/>
      <c r="U176" s="46"/>
      <c r="V176" s="46"/>
      <c r="W176" s="46"/>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c r="AZ176" s="47"/>
      <c r="BA176" s="47"/>
      <c r="BB176" s="47"/>
      <c r="BC176" s="47"/>
      <c r="BD176" s="47"/>
      <c r="BE176" s="47"/>
      <c r="BF176" s="47"/>
    </row>
    <row r="177" spans="1:58" s="48" customFormat="1">
      <c r="A177" s="45"/>
      <c r="B177" s="45"/>
      <c r="C177" s="45"/>
      <c r="D177" s="46"/>
      <c r="E177" s="46"/>
      <c r="F177" s="46"/>
      <c r="G177" s="46"/>
      <c r="H177" s="46"/>
      <c r="I177" s="46"/>
      <c r="J177" s="46"/>
      <c r="K177" s="46"/>
      <c r="L177" s="46"/>
      <c r="M177" s="46"/>
      <c r="N177" s="46"/>
      <c r="O177" s="46"/>
      <c r="P177" s="46"/>
      <c r="Q177" s="46"/>
      <c r="R177" s="46"/>
      <c r="S177" s="46"/>
      <c r="T177" s="46"/>
      <c r="U177" s="46"/>
      <c r="V177" s="46"/>
      <c r="W177" s="46"/>
      <c r="X177" s="47"/>
      <c r="Y177" s="47"/>
      <c r="Z177" s="47"/>
      <c r="AA177" s="47"/>
      <c r="AB177" s="47"/>
      <c r="AC177" s="47"/>
      <c r="AD177" s="47"/>
      <c r="AE177" s="47"/>
      <c r="AF177" s="47"/>
      <c r="AG177" s="47"/>
      <c r="AH177" s="47"/>
      <c r="AI177" s="47"/>
      <c r="AJ177" s="47"/>
      <c r="AK177" s="47"/>
      <c r="AL177" s="47"/>
      <c r="AM177" s="47"/>
      <c r="AN177" s="47"/>
      <c r="AO177" s="47"/>
      <c r="AP177" s="47"/>
      <c r="AQ177" s="47"/>
      <c r="AR177" s="47"/>
      <c r="AS177" s="47"/>
      <c r="AT177" s="47"/>
      <c r="AU177" s="47"/>
      <c r="AV177" s="47"/>
      <c r="AW177" s="47"/>
      <c r="AX177" s="47"/>
      <c r="AY177" s="47"/>
      <c r="AZ177" s="47"/>
      <c r="BA177" s="47"/>
      <c r="BB177" s="47"/>
      <c r="BC177" s="47"/>
      <c r="BD177" s="47"/>
      <c r="BE177" s="47"/>
      <c r="BF177" s="47"/>
    </row>
    <row r="178" spans="1:58" s="48" customFormat="1">
      <c r="A178" s="45"/>
      <c r="B178" s="45"/>
      <c r="C178" s="45"/>
      <c r="D178" s="46"/>
      <c r="E178" s="46"/>
      <c r="F178" s="46"/>
      <c r="G178" s="46"/>
      <c r="H178" s="46"/>
      <c r="I178" s="46"/>
      <c r="J178" s="46"/>
      <c r="K178" s="46"/>
      <c r="L178" s="46"/>
      <c r="M178" s="46"/>
      <c r="N178" s="46"/>
      <c r="O178" s="46"/>
      <c r="P178" s="46"/>
      <c r="Q178" s="46"/>
      <c r="R178" s="46"/>
      <c r="S178" s="46"/>
      <c r="T178" s="46"/>
      <c r="U178" s="46"/>
      <c r="V178" s="46"/>
      <c r="W178" s="46"/>
      <c r="X178" s="47"/>
      <c r="Y178" s="47"/>
      <c r="Z178" s="47"/>
      <c r="AA178" s="47"/>
      <c r="AB178" s="47"/>
      <c r="AC178" s="47"/>
      <c r="AD178" s="47"/>
      <c r="AE178" s="47"/>
      <c r="AF178" s="47"/>
      <c r="AG178" s="47"/>
      <c r="AH178" s="47"/>
      <c r="AI178" s="47"/>
      <c r="AJ178" s="47"/>
      <c r="AK178" s="47"/>
      <c r="AL178" s="47"/>
      <c r="AM178" s="47"/>
      <c r="AN178" s="47"/>
      <c r="AO178" s="47"/>
      <c r="AP178" s="47"/>
      <c r="AQ178" s="47"/>
      <c r="AR178" s="47"/>
      <c r="AS178" s="47"/>
      <c r="AT178" s="47"/>
      <c r="AU178" s="47"/>
      <c r="AV178" s="47"/>
      <c r="AW178" s="47"/>
      <c r="AX178" s="47"/>
      <c r="AY178" s="47"/>
      <c r="AZ178" s="47"/>
      <c r="BA178" s="47"/>
      <c r="BB178" s="47"/>
      <c r="BC178" s="47"/>
      <c r="BD178" s="47"/>
      <c r="BE178" s="47"/>
      <c r="BF178" s="47"/>
    </row>
    <row r="179" spans="1:58" s="48" customFormat="1">
      <c r="A179" s="45"/>
      <c r="B179" s="45"/>
      <c r="C179" s="45"/>
      <c r="D179" s="46"/>
      <c r="E179" s="46"/>
      <c r="F179" s="46"/>
      <c r="G179" s="46"/>
      <c r="H179" s="46"/>
      <c r="I179" s="46"/>
      <c r="J179" s="46"/>
      <c r="K179" s="46"/>
      <c r="L179" s="46"/>
      <c r="M179" s="46"/>
      <c r="N179" s="46"/>
      <c r="O179" s="46"/>
      <c r="P179" s="46"/>
      <c r="Q179" s="46"/>
      <c r="R179" s="46"/>
      <c r="S179" s="46"/>
      <c r="T179" s="46"/>
      <c r="U179" s="46"/>
      <c r="V179" s="46"/>
      <c r="W179" s="46"/>
      <c r="X179" s="47"/>
      <c r="Y179" s="47"/>
      <c r="Z179" s="47"/>
      <c r="AA179" s="47"/>
      <c r="AB179" s="47"/>
      <c r="AC179" s="47"/>
      <c r="AD179" s="47"/>
      <c r="AE179" s="47"/>
      <c r="AF179" s="47"/>
      <c r="AG179" s="47"/>
      <c r="AH179" s="47"/>
      <c r="AI179" s="47"/>
      <c r="AJ179" s="47"/>
      <c r="AK179" s="47"/>
      <c r="AL179" s="47"/>
      <c r="AM179" s="47"/>
      <c r="AN179" s="47"/>
      <c r="AO179" s="47"/>
      <c r="AP179" s="47"/>
      <c r="AQ179" s="47"/>
      <c r="AR179" s="47"/>
      <c r="AS179" s="47"/>
      <c r="AT179" s="47"/>
      <c r="AU179" s="47"/>
      <c r="AV179" s="47"/>
      <c r="AW179" s="47"/>
      <c r="AX179" s="47"/>
      <c r="AY179" s="47"/>
      <c r="AZ179" s="47"/>
      <c r="BA179" s="47"/>
      <c r="BB179" s="47"/>
      <c r="BC179" s="47"/>
      <c r="BD179" s="47"/>
      <c r="BE179" s="47"/>
      <c r="BF179" s="47"/>
    </row>
    <row r="180" spans="1:58" s="48" customFormat="1">
      <c r="A180" s="45"/>
      <c r="B180" s="45"/>
      <c r="C180" s="45"/>
      <c r="D180" s="46"/>
      <c r="E180" s="46"/>
      <c r="F180" s="46"/>
      <c r="G180" s="46"/>
      <c r="H180" s="46"/>
      <c r="I180" s="46"/>
      <c r="J180" s="46"/>
      <c r="K180" s="46"/>
      <c r="L180" s="46"/>
      <c r="M180" s="46"/>
      <c r="N180" s="46"/>
      <c r="O180" s="46"/>
      <c r="P180" s="46"/>
      <c r="Q180" s="46"/>
      <c r="R180" s="46"/>
      <c r="S180" s="46"/>
      <c r="T180" s="46"/>
      <c r="U180" s="46"/>
      <c r="V180" s="46"/>
      <c r="W180" s="46"/>
      <c r="X180" s="47"/>
      <c r="Y180" s="47"/>
      <c r="Z180" s="47"/>
      <c r="AA180" s="47"/>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c r="AX180" s="47"/>
      <c r="AY180" s="47"/>
      <c r="AZ180" s="47"/>
      <c r="BA180" s="47"/>
      <c r="BB180" s="47"/>
      <c r="BC180" s="47"/>
      <c r="BD180" s="47"/>
      <c r="BE180" s="47"/>
      <c r="BF180" s="47"/>
    </row>
    <row r="181" spans="1:58" s="48" customFormat="1">
      <c r="A181" s="45"/>
      <c r="B181" s="45"/>
      <c r="C181" s="45"/>
      <c r="D181" s="46"/>
      <c r="E181" s="46"/>
      <c r="F181" s="46"/>
      <c r="G181" s="46"/>
      <c r="H181" s="46"/>
      <c r="I181" s="46"/>
      <c r="J181" s="46"/>
      <c r="K181" s="46"/>
      <c r="L181" s="46"/>
      <c r="M181" s="46"/>
      <c r="N181" s="46"/>
      <c r="O181" s="46"/>
      <c r="P181" s="46"/>
      <c r="Q181" s="46"/>
      <c r="R181" s="46"/>
      <c r="S181" s="46"/>
      <c r="T181" s="46"/>
      <c r="U181" s="46"/>
      <c r="V181" s="46"/>
      <c r="W181" s="46"/>
      <c r="X181" s="47"/>
      <c r="Y181" s="47"/>
      <c r="Z181" s="47"/>
      <c r="AA181" s="47"/>
      <c r="AB181" s="47"/>
      <c r="AC181" s="47"/>
      <c r="AD181" s="47"/>
      <c r="AE181" s="47"/>
      <c r="AF181" s="47"/>
      <c r="AG181" s="47"/>
      <c r="AH181" s="47"/>
      <c r="AI181" s="47"/>
      <c r="AJ181" s="47"/>
      <c r="AK181" s="47"/>
      <c r="AL181" s="47"/>
      <c r="AM181" s="47"/>
      <c r="AN181" s="47"/>
      <c r="AO181" s="47"/>
      <c r="AP181" s="47"/>
      <c r="AQ181" s="47"/>
      <c r="AR181" s="47"/>
      <c r="AS181" s="47"/>
      <c r="AT181" s="47"/>
      <c r="AU181" s="47"/>
      <c r="AV181" s="47"/>
      <c r="AW181" s="47"/>
      <c r="AX181" s="47"/>
      <c r="AY181" s="47"/>
      <c r="AZ181" s="47"/>
      <c r="BA181" s="47"/>
      <c r="BB181" s="47"/>
      <c r="BC181" s="47"/>
      <c r="BD181" s="47"/>
      <c r="BE181" s="47"/>
      <c r="BF181" s="47"/>
    </row>
    <row r="182" spans="1:58" s="48" customFormat="1">
      <c r="A182" s="45"/>
      <c r="B182" s="45"/>
      <c r="C182" s="45"/>
      <c r="D182" s="46"/>
      <c r="E182" s="46"/>
      <c r="F182" s="46"/>
      <c r="G182" s="46"/>
      <c r="H182" s="46"/>
      <c r="I182" s="46"/>
      <c r="J182" s="46"/>
      <c r="K182" s="46"/>
      <c r="L182" s="46"/>
      <c r="M182" s="46"/>
      <c r="N182" s="46"/>
      <c r="O182" s="46"/>
      <c r="P182" s="46"/>
      <c r="Q182" s="46"/>
      <c r="R182" s="46"/>
      <c r="S182" s="46"/>
      <c r="T182" s="46"/>
      <c r="U182" s="46"/>
      <c r="V182" s="46"/>
      <c r="W182" s="46"/>
      <c r="X182" s="47"/>
      <c r="Y182" s="47"/>
      <c r="Z182" s="47"/>
      <c r="AA182" s="47"/>
      <c r="AB182" s="47"/>
      <c r="AC182" s="47"/>
      <c r="AD182" s="47"/>
      <c r="AE182" s="47"/>
      <c r="AF182" s="47"/>
      <c r="AG182" s="47"/>
      <c r="AH182" s="47"/>
      <c r="AI182" s="47"/>
      <c r="AJ182" s="47"/>
      <c r="AK182" s="47"/>
      <c r="AL182" s="47"/>
      <c r="AM182" s="47"/>
      <c r="AN182" s="47"/>
      <c r="AO182" s="47"/>
      <c r="AP182" s="47"/>
      <c r="AQ182" s="47"/>
      <c r="AR182" s="47"/>
      <c r="AS182" s="47"/>
      <c r="AT182" s="47"/>
      <c r="AU182" s="47"/>
      <c r="AV182" s="47"/>
      <c r="AW182" s="47"/>
      <c r="AX182" s="47"/>
      <c r="AY182" s="47"/>
      <c r="AZ182" s="47"/>
      <c r="BA182" s="47"/>
      <c r="BB182" s="47"/>
      <c r="BC182" s="47"/>
      <c r="BD182" s="47"/>
      <c r="BE182" s="47"/>
      <c r="BF182" s="47"/>
    </row>
    <row r="183" spans="1:58" s="48" customFormat="1">
      <c r="A183" s="45"/>
      <c r="B183" s="45"/>
      <c r="C183" s="45"/>
      <c r="D183" s="46"/>
      <c r="E183" s="46"/>
      <c r="F183" s="46"/>
      <c r="G183" s="46"/>
      <c r="H183" s="46"/>
      <c r="I183" s="46"/>
      <c r="J183" s="46"/>
      <c r="K183" s="46"/>
      <c r="L183" s="46"/>
      <c r="M183" s="46"/>
      <c r="N183" s="46"/>
      <c r="O183" s="46"/>
      <c r="P183" s="46"/>
      <c r="Q183" s="46"/>
      <c r="R183" s="46"/>
      <c r="S183" s="46"/>
      <c r="T183" s="46"/>
      <c r="U183" s="46"/>
      <c r="V183" s="46"/>
      <c r="W183" s="46"/>
      <c r="X183" s="47"/>
      <c r="Y183" s="47"/>
      <c r="Z183" s="47"/>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c r="AZ183" s="47"/>
      <c r="BA183" s="47"/>
      <c r="BB183" s="47"/>
      <c r="BC183" s="47"/>
      <c r="BD183" s="47"/>
      <c r="BE183" s="47"/>
      <c r="BF183" s="47"/>
    </row>
    <row r="184" spans="1:58" s="48" customFormat="1">
      <c r="A184" s="45"/>
      <c r="B184" s="45"/>
      <c r="C184" s="45"/>
      <c r="D184" s="46"/>
      <c r="E184" s="46"/>
      <c r="F184" s="46"/>
      <c r="G184" s="46"/>
      <c r="H184" s="46"/>
      <c r="I184" s="46"/>
      <c r="J184" s="46"/>
      <c r="K184" s="46"/>
      <c r="L184" s="46"/>
      <c r="M184" s="46"/>
      <c r="N184" s="46"/>
      <c r="O184" s="46"/>
      <c r="P184" s="46"/>
      <c r="Q184" s="46"/>
      <c r="R184" s="46"/>
      <c r="S184" s="46"/>
      <c r="T184" s="46"/>
      <c r="U184" s="46"/>
      <c r="V184" s="46"/>
      <c r="W184" s="46"/>
      <c r="X184" s="47"/>
      <c r="Y184" s="47"/>
      <c r="Z184" s="47"/>
      <c r="AA184" s="47"/>
      <c r="AB184" s="47"/>
      <c r="AC184" s="47"/>
      <c r="AD184" s="47"/>
      <c r="AE184" s="47"/>
      <c r="AF184" s="47"/>
      <c r="AG184" s="47"/>
      <c r="AH184" s="47"/>
      <c r="AI184" s="47"/>
      <c r="AJ184" s="47"/>
      <c r="AK184" s="47"/>
      <c r="AL184" s="47"/>
      <c r="AM184" s="47"/>
      <c r="AN184" s="47"/>
      <c r="AO184" s="47"/>
      <c r="AP184" s="47"/>
      <c r="AQ184" s="47"/>
      <c r="AR184" s="47"/>
      <c r="AS184" s="47"/>
      <c r="AT184" s="47"/>
      <c r="AU184" s="47"/>
      <c r="AV184" s="47"/>
      <c r="AW184" s="47"/>
      <c r="AX184" s="47"/>
      <c r="AY184" s="47"/>
      <c r="AZ184" s="47"/>
      <c r="BA184" s="47"/>
      <c r="BB184" s="47"/>
      <c r="BC184" s="47"/>
      <c r="BD184" s="47"/>
      <c r="BE184" s="47"/>
      <c r="BF184" s="47"/>
    </row>
    <row r="185" spans="1:58" s="48" customFormat="1">
      <c r="A185" s="45"/>
      <c r="B185" s="45"/>
      <c r="C185" s="45"/>
      <c r="D185" s="46"/>
      <c r="E185" s="46"/>
      <c r="F185" s="46"/>
      <c r="G185" s="46"/>
      <c r="H185" s="46"/>
      <c r="I185" s="46"/>
      <c r="J185" s="46"/>
      <c r="K185" s="46"/>
      <c r="L185" s="46"/>
      <c r="M185" s="46"/>
      <c r="N185" s="46"/>
      <c r="O185" s="46"/>
      <c r="P185" s="46"/>
      <c r="Q185" s="46"/>
      <c r="R185" s="46"/>
      <c r="S185" s="46"/>
      <c r="T185" s="46"/>
      <c r="U185" s="46"/>
      <c r="V185" s="46"/>
      <c r="W185" s="46"/>
      <c r="X185" s="47"/>
      <c r="Y185" s="47"/>
      <c r="Z185" s="47"/>
      <c r="AA185" s="47"/>
      <c r="AB185" s="47"/>
      <c r="AC185" s="47"/>
      <c r="AD185" s="47"/>
      <c r="AE185" s="47"/>
      <c r="AF185" s="47"/>
      <c r="AG185" s="47"/>
      <c r="AH185" s="47"/>
      <c r="AI185" s="47"/>
      <c r="AJ185" s="47"/>
      <c r="AK185" s="47"/>
      <c r="AL185" s="47"/>
      <c r="AM185" s="47"/>
      <c r="AN185" s="47"/>
      <c r="AO185" s="47"/>
      <c r="AP185" s="47"/>
      <c r="AQ185" s="47"/>
      <c r="AR185" s="47"/>
      <c r="AS185" s="47"/>
      <c r="AT185" s="47"/>
      <c r="AU185" s="47"/>
      <c r="AV185" s="47"/>
      <c r="AW185" s="47"/>
      <c r="AX185" s="47"/>
      <c r="AY185" s="47"/>
      <c r="AZ185" s="47"/>
      <c r="BA185" s="47"/>
      <c r="BB185" s="47"/>
      <c r="BC185" s="47"/>
      <c r="BD185" s="47"/>
      <c r="BE185" s="47"/>
      <c r="BF185" s="47"/>
    </row>
    <row r="186" spans="1:58" s="48" customFormat="1">
      <c r="A186" s="45"/>
      <c r="B186" s="45"/>
      <c r="C186" s="45"/>
      <c r="D186" s="46"/>
      <c r="E186" s="46"/>
      <c r="F186" s="46"/>
      <c r="G186" s="46"/>
      <c r="H186" s="46"/>
      <c r="I186" s="46"/>
      <c r="J186" s="46"/>
      <c r="K186" s="46"/>
      <c r="L186" s="46"/>
      <c r="M186" s="46"/>
      <c r="N186" s="46"/>
      <c r="O186" s="46"/>
      <c r="P186" s="46"/>
      <c r="Q186" s="46"/>
      <c r="R186" s="46"/>
      <c r="S186" s="46"/>
      <c r="T186" s="46"/>
      <c r="U186" s="46"/>
      <c r="V186" s="46"/>
      <c r="W186" s="46"/>
      <c r="X186" s="47"/>
      <c r="Y186" s="47"/>
      <c r="Z186" s="47"/>
      <c r="AA186" s="47"/>
      <c r="AB186" s="47"/>
      <c r="AC186" s="47"/>
      <c r="AD186" s="47"/>
      <c r="AE186" s="47"/>
      <c r="AF186" s="47"/>
      <c r="AG186" s="47"/>
      <c r="AH186" s="47"/>
      <c r="AI186" s="47"/>
      <c r="AJ186" s="47"/>
      <c r="AK186" s="47"/>
      <c r="AL186" s="47"/>
      <c r="AM186" s="47"/>
      <c r="AN186" s="47"/>
      <c r="AO186" s="47"/>
      <c r="AP186" s="47"/>
      <c r="AQ186" s="47"/>
      <c r="AR186" s="47"/>
      <c r="AS186" s="47"/>
      <c r="AT186" s="47"/>
      <c r="AU186" s="47"/>
      <c r="AV186" s="47"/>
      <c r="AW186" s="47"/>
      <c r="AX186" s="47"/>
      <c r="AY186" s="47"/>
      <c r="AZ186" s="47"/>
      <c r="BA186" s="47"/>
      <c r="BB186" s="47"/>
      <c r="BC186" s="47"/>
      <c r="BD186" s="47"/>
      <c r="BE186" s="47"/>
      <c r="BF186" s="47"/>
    </row>
    <row r="187" spans="1:58" s="48" customFormat="1">
      <c r="A187" s="45"/>
      <c r="B187" s="45"/>
      <c r="C187" s="45"/>
      <c r="D187" s="46"/>
      <c r="E187" s="46"/>
      <c r="F187" s="46"/>
      <c r="G187" s="46"/>
      <c r="H187" s="46"/>
      <c r="I187" s="46"/>
      <c r="J187" s="46"/>
      <c r="K187" s="46"/>
      <c r="L187" s="46"/>
      <c r="M187" s="46"/>
      <c r="N187" s="46"/>
      <c r="O187" s="46"/>
      <c r="P187" s="46"/>
      <c r="Q187" s="46"/>
      <c r="R187" s="46"/>
      <c r="S187" s="46"/>
      <c r="T187" s="46"/>
      <c r="U187" s="46"/>
      <c r="V187" s="46"/>
      <c r="W187" s="46"/>
      <c r="X187" s="47"/>
      <c r="Y187" s="47"/>
      <c r="Z187" s="47"/>
      <c r="AA187" s="47"/>
      <c r="AB187" s="47"/>
      <c r="AC187" s="47"/>
      <c r="AD187" s="47"/>
      <c r="AE187" s="47"/>
      <c r="AF187" s="47"/>
      <c r="AG187" s="47"/>
      <c r="AH187" s="47"/>
      <c r="AI187" s="47"/>
      <c r="AJ187" s="47"/>
      <c r="AK187" s="47"/>
      <c r="AL187" s="47"/>
      <c r="AM187" s="47"/>
      <c r="AN187" s="47"/>
      <c r="AO187" s="47"/>
      <c r="AP187" s="47"/>
      <c r="AQ187" s="47"/>
      <c r="AR187" s="47"/>
      <c r="AS187" s="47"/>
      <c r="AT187" s="47"/>
      <c r="AU187" s="47"/>
      <c r="AV187" s="47"/>
      <c r="AW187" s="47"/>
      <c r="AX187" s="47"/>
      <c r="AY187" s="47"/>
      <c r="AZ187" s="47"/>
      <c r="BA187" s="47"/>
      <c r="BB187" s="47"/>
      <c r="BC187" s="47"/>
      <c r="BD187" s="47"/>
      <c r="BE187" s="47"/>
      <c r="BF187" s="47"/>
    </row>
    <row r="188" spans="1:58" s="48" customFormat="1">
      <c r="A188" s="45"/>
      <c r="B188" s="45"/>
      <c r="C188" s="45"/>
      <c r="D188" s="46"/>
      <c r="E188" s="46"/>
      <c r="F188" s="46"/>
      <c r="G188" s="46"/>
      <c r="H188" s="46"/>
      <c r="I188" s="46"/>
      <c r="J188" s="46"/>
      <c r="K188" s="46"/>
      <c r="L188" s="46"/>
      <c r="M188" s="46"/>
      <c r="N188" s="46"/>
      <c r="O188" s="46"/>
      <c r="P188" s="46"/>
      <c r="Q188" s="46"/>
      <c r="R188" s="46"/>
      <c r="S188" s="46"/>
      <c r="T188" s="46"/>
      <c r="U188" s="46"/>
      <c r="V188" s="46"/>
      <c r="W188" s="46"/>
      <c r="X188" s="47"/>
      <c r="Y188" s="47"/>
      <c r="Z188" s="47"/>
      <c r="AA188" s="47"/>
      <c r="AB188" s="47"/>
      <c r="AC188" s="47"/>
      <c r="AD188" s="47"/>
      <c r="AE188" s="47"/>
      <c r="AF188" s="47"/>
      <c r="AG188" s="47"/>
      <c r="AH188" s="47"/>
      <c r="AI188" s="47"/>
      <c r="AJ188" s="47"/>
      <c r="AK188" s="47"/>
      <c r="AL188" s="47"/>
      <c r="AM188" s="47"/>
      <c r="AN188" s="47"/>
      <c r="AO188" s="47"/>
      <c r="AP188" s="47"/>
      <c r="AQ188" s="47"/>
      <c r="AR188" s="47"/>
      <c r="AS188" s="47"/>
      <c r="AT188" s="47"/>
      <c r="AU188" s="47"/>
      <c r="AV188" s="47"/>
      <c r="AW188" s="47"/>
      <c r="AX188" s="47"/>
      <c r="AY188" s="47"/>
      <c r="AZ188" s="47"/>
      <c r="BA188" s="47"/>
      <c r="BB188" s="47"/>
      <c r="BC188" s="47"/>
      <c r="BD188" s="47"/>
      <c r="BE188" s="47"/>
      <c r="BF188" s="47"/>
    </row>
    <row r="189" spans="1:58" s="48" customFormat="1">
      <c r="A189" s="45"/>
      <c r="B189" s="45"/>
      <c r="C189" s="45"/>
      <c r="D189" s="46"/>
      <c r="E189" s="46"/>
      <c r="F189" s="46"/>
      <c r="G189" s="46"/>
      <c r="H189" s="46"/>
      <c r="I189" s="46"/>
      <c r="J189" s="46"/>
      <c r="K189" s="46"/>
      <c r="L189" s="46"/>
      <c r="M189" s="46"/>
      <c r="N189" s="46"/>
      <c r="O189" s="46"/>
      <c r="P189" s="46"/>
      <c r="Q189" s="46"/>
      <c r="R189" s="46"/>
      <c r="S189" s="46"/>
      <c r="T189" s="46"/>
      <c r="U189" s="46"/>
      <c r="V189" s="46"/>
      <c r="W189" s="46"/>
      <c r="X189" s="47"/>
      <c r="Y189" s="47"/>
      <c r="Z189" s="47"/>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c r="AZ189" s="47"/>
      <c r="BA189" s="47"/>
      <c r="BB189" s="47"/>
      <c r="BC189" s="47"/>
      <c r="BD189" s="47"/>
      <c r="BE189" s="47"/>
      <c r="BF189" s="47"/>
    </row>
    <row r="190" spans="1:58" s="48" customFormat="1">
      <c r="A190" s="45"/>
      <c r="B190" s="45"/>
      <c r="C190" s="45"/>
      <c r="D190" s="46"/>
      <c r="E190" s="46"/>
      <c r="F190" s="46"/>
      <c r="G190" s="46"/>
      <c r="H190" s="46"/>
      <c r="I190" s="46"/>
      <c r="J190" s="46"/>
      <c r="K190" s="46"/>
      <c r="L190" s="46"/>
      <c r="M190" s="46"/>
      <c r="N190" s="46"/>
      <c r="O190" s="46"/>
      <c r="P190" s="46"/>
      <c r="Q190" s="46"/>
      <c r="R190" s="46"/>
      <c r="S190" s="46"/>
      <c r="T190" s="46"/>
      <c r="U190" s="46"/>
      <c r="V190" s="46"/>
      <c r="W190" s="46"/>
      <c r="X190" s="47"/>
      <c r="Y190" s="47"/>
      <c r="Z190" s="47"/>
      <c r="AA190" s="47"/>
      <c r="AB190" s="47"/>
      <c r="AC190" s="47"/>
      <c r="AD190" s="47"/>
      <c r="AE190" s="47"/>
      <c r="AF190" s="47"/>
      <c r="AG190" s="47"/>
      <c r="AH190" s="47"/>
      <c r="AI190" s="47"/>
      <c r="AJ190" s="47"/>
      <c r="AK190" s="47"/>
      <c r="AL190" s="47"/>
      <c r="AM190" s="47"/>
      <c r="AN190" s="47"/>
      <c r="AO190" s="47"/>
      <c r="AP190" s="47"/>
      <c r="AQ190" s="47"/>
      <c r="AR190" s="47"/>
      <c r="AS190" s="47"/>
      <c r="AT190" s="47"/>
      <c r="AU190" s="47"/>
      <c r="AV190" s="47"/>
      <c r="AW190" s="47"/>
      <c r="AX190" s="47"/>
      <c r="AY190" s="47"/>
      <c r="AZ190" s="47"/>
      <c r="BA190" s="47"/>
      <c r="BB190" s="47"/>
      <c r="BC190" s="47"/>
      <c r="BD190" s="47"/>
      <c r="BE190" s="47"/>
      <c r="BF190" s="47"/>
    </row>
    <row r="191" spans="1:58" s="48" customFormat="1">
      <c r="A191" s="45"/>
      <c r="B191" s="45"/>
      <c r="C191" s="45"/>
      <c r="D191" s="46"/>
      <c r="E191" s="46"/>
      <c r="F191" s="46"/>
      <c r="G191" s="46"/>
      <c r="H191" s="46"/>
      <c r="I191" s="46"/>
      <c r="J191" s="46"/>
      <c r="K191" s="46"/>
      <c r="L191" s="46"/>
      <c r="M191" s="46"/>
      <c r="N191" s="46"/>
      <c r="O191" s="46"/>
      <c r="P191" s="46"/>
      <c r="Q191" s="46"/>
      <c r="R191" s="46"/>
      <c r="S191" s="46"/>
      <c r="T191" s="46"/>
      <c r="U191" s="46"/>
      <c r="V191" s="46"/>
      <c r="W191" s="46"/>
      <c r="X191" s="47"/>
      <c r="Y191" s="47"/>
      <c r="Z191" s="47"/>
      <c r="AA191" s="47"/>
      <c r="AB191" s="47"/>
      <c r="AC191" s="47"/>
      <c r="AD191" s="47"/>
      <c r="AE191" s="47"/>
      <c r="AF191" s="47"/>
      <c r="AG191" s="47"/>
      <c r="AH191" s="47"/>
      <c r="AI191" s="47"/>
      <c r="AJ191" s="47"/>
      <c r="AK191" s="47"/>
      <c r="AL191" s="47"/>
      <c r="AM191" s="47"/>
      <c r="AN191" s="47"/>
      <c r="AO191" s="47"/>
      <c r="AP191" s="47"/>
      <c r="AQ191" s="47"/>
      <c r="AR191" s="47"/>
      <c r="AS191" s="47"/>
      <c r="AT191" s="47"/>
      <c r="AU191" s="47"/>
      <c r="AV191" s="47"/>
      <c r="AW191" s="47"/>
      <c r="AX191" s="47"/>
      <c r="AY191" s="47"/>
      <c r="AZ191" s="47"/>
      <c r="BA191" s="47"/>
      <c r="BB191" s="47"/>
      <c r="BC191" s="47"/>
      <c r="BD191" s="47"/>
      <c r="BE191" s="47"/>
      <c r="BF191" s="47"/>
    </row>
    <row r="192" spans="1:58" s="48" customFormat="1">
      <c r="A192" s="45"/>
      <c r="B192" s="45"/>
      <c r="C192" s="45"/>
      <c r="D192" s="46"/>
      <c r="E192" s="46"/>
      <c r="F192" s="46"/>
      <c r="G192" s="46"/>
      <c r="H192" s="46"/>
      <c r="I192" s="46"/>
      <c r="J192" s="46"/>
      <c r="K192" s="46"/>
      <c r="L192" s="46"/>
      <c r="M192" s="46"/>
      <c r="N192" s="46"/>
      <c r="O192" s="46"/>
      <c r="P192" s="46"/>
      <c r="Q192" s="46"/>
      <c r="R192" s="46"/>
      <c r="S192" s="46"/>
      <c r="T192" s="46"/>
      <c r="U192" s="46"/>
      <c r="V192" s="46"/>
      <c r="W192" s="46"/>
      <c r="X192" s="47"/>
      <c r="Y192" s="47"/>
      <c r="Z192" s="47"/>
      <c r="AA192" s="47"/>
      <c r="AB192" s="47"/>
      <c r="AC192" s="47"/>
      <c r="AD192" s="47"/>
      <c r="AE192" s="47"/>
      <c r="AF192" s="47"/>
      <c r="AG192" s="47"/>
      <c r="AH192" s="47"/>
      <c r="AI192" s="47"/>
      <c r="AJ192" s="47"/>
      <c r="AK192" s="47"/>
      <c r="AL192" s="47"/>
      <c r="AM192" s="47"/>
      <c r="AN192" s="47"/>
      <c r="AO192" s="47"/>
      <c r="AP192" s="47"/>
      <c r="AQ192" s="47"/>
      <c r="AR192" s="47"/>
      <c r="AS192" s="47"/>
      <c r="AT192" s="47"/>
      <c r="AU192" s="47"/>
      <c r="AV192" s="47"/>
      <c r="AW192" s="47"/>
      <c r="AX192" s="47"/>
      <c r="AY192" s="47"/>
      <c r="AZ192" s="47"/>
      <c r="BA192" s="47"/>
      <c r="BB192" s="47"/>
      <c r="BC192" s="47"/>
      <c r="BD192" s="47"/>
      <c r="BE192" s="47"/>
      <c r="BF192" s="47"/>
    </row>
    <row r="193" spans="1:58" s="48" customFormat="1">
      <c r="A193" s="45"/>
      <c r="B193" s="45"/>
      <c r="C193" s="45"/>
      <c r="D193" s="46"/>
      <c r="E193" s="46"/>
      <c r="F193" s="46"/>
      <c r="G193" s="46"/>
      <c r="H193" s="46"/>
      <c r="I193" s="46"/>
      <c r="J193" s="46"/>
      <c r="K193" s="46"/>
      <c r="L193" s="46"/>
      <c r="M193" s="46"/>
      <c r="N193" s="46"/>
      <c r="O193" s="46"/>
      <c r="P193" s="46"/>
      <c r="Q193" s="46"/>
      <c r="R193" s="46"/>
      <c r="S193" s="46"/>
      <c r="T193" s="46"/>
      <c r="U193" s="46"/>
      <c r="V193" s="46"/>
      <c r="W193" s="46"/>
      <c r="X193" s="47"/>
      <c r="Y193" s="47"/>
      <c r="Z193" s="47"/>
      <c r="AA193" s="47"/>
      <c r="AB193" s="47"/>
      <c r="AC193" s="47"/>
      <c r="AD193" s="47"/>
      <c r="AE193" s="47"/>
      <c r="AF193" s="47"/>
      <c r="AG193" s="47"/>
      <c r="AH193" s="47"/>
      <c r="AI193" s="47"/>
      <c r="AJ193" s="47"/>
      <c r="AK193" s="47"/>
      <c r="AL193" s="47"/>
      <c r="AM193" s="47"/>
      <c r="AN193" s="47"/>
      <c r="AO193" s="47"/>
      <c r="AP193" s="47"/>
      <c r="AQ193" s="47"/>
      <c r="AR193" s="47"/>
      <c r="AS193" s="47"/>
      <c r="AT193" s="47"/>
      <c r="AU193" s="47"/>
      <c r="AV193" s="47"/>
      <c r="AW193" s="47"/>
      <c r="AX193" s="47"/>
      <c r="AY193" s="47"/>
      <c r="AZ193" s="47"/>
      <c r="BA193" s="47"/>
      <c r="BB193" s="47"/>
      <c r="BC193" s="47"/>
      <c r="BD193" s="47"/>
      <c r="BE193" s="47"/>
      <c r="BF193" s="47"/>
    </row>
    <row r="194" spans="1:58" s="48" customFormat="1">
      <c r="A194" s="45"/>
      <c r="B194" s="45"/>
      <c r="C194" s="45"/>
      <c r="D194" s="46"/>
      <c r="E194" s="46"/>
      <c r="F194" s="46"/>
      <c r="G194" s="46"/>
      <c r="H194" s="46"/>
      <c r="I194" s="46"/>
      <c r="J194" s="46"/>
      <c r="K194" s="46"/>
      <c r="L194" s="46"/>
      <c r="M194" s="46"/>
      <c r="N194" s="46"/>
      <c r="O194" s="46"/>
      <c r="P194" s="46"/>
      <c r="Q194" s="46"/>
      <c r="R194" s="46"/>
      <c r="S194" s="46"/>
      <c r="T194" s="46"/>
      <c r="U194" s="46"/>
      <c r="V194" s="46"/>
      <c r="W194" s="46"/>
      <c r="X194" s="47"/>
      <c r="Y194" s="47"/>
      <c r="Z194" s="47"/>
      <c r="AA194" s="47"/>
      <c r="AB194" s="47"/>
      <c r="AC194" s="47"/>
      <c r="AD194" s="47"/>
      <c r="AE194" s="47"/>
      <c r="AF194" s="47"/>
      <c r="AG194" s="47"/>
      <c r="AH194" s="47"/>
      <c r="AI194" s="47"/>
      <c r="AJ194" s="47"/>
      <c r="AK194" s="47"/>
      <c r="AL194" s="47"/>
      <c r="AM194" s="47"/>
      <c r="AN194" s="47"/>
      <c r="AO194" s="47"/>
      <c r="AP194" s="47"/>
      <c r="AQ194" s="47"/>
      <c r="AR194" s="47"/>
      <c r="AS194" s="47"/>
      <c r="AT194" s="47"/>
      <c r="AU194" s="47"/>
      <c r="AV194" s="47"/>
      <c r="AW194" s="47"/>
      <c r="AX194" s="47"/>
      <c r="AY194" s="47"/>
      <c r="AZ194" s="47"/>
      <c r="BA194" s="47"/>
      <c r="BB194" s="47"/>
      <c r="BC194" s="47"/>
      <c r="BD194" s="47"/>
      <c r="BE194" s="47"/>
      <c r="BF194" s="47"/>
    </row>
    <row r="195" spans="1:58" s="48" customFormat="1">
      <c r="A195" s="45"/>
      <c r="B195" s="45"/>
      <c r="C195" s="45"/>
      <c r="D195" s="46"/>
      <c r="E195" s="46"/>
      <c r="F195" s="46"/>
      <c r="G195" s="46"/>
      <c r="H195" s="46"/>
      <c r="I195" s="46"/>
      <c r="J195" s="46"/>
      <c r="K195" s="46"/>
      <c r="L195" s="46"/>
      <c r="M195" s="46"/>
      <c r="N195" s="46"/>
      <c r="O195" s="46"/>
      <c r="P195" s="46"/>
      <c r="Q195" s="46"/>
      <c r="R195" s="46"/>
      <c r="S195" s="46"/>
      <c r="T195" s="46"/>
      <c r="U195" s="46"/>
      <c r="V195" s="46"/>
      <c r="W195" s="46"/>
      <c r="X195" s="47"/>
      <c r="Y195" s="47"/>
      <c r="Z195" s="47"/>
      <c r="AA195" s="47"/>
      <c r="AB195" s="47"/>
      <c r="AC195" s="47"/>
      <c r="AD195" s="47"/>
      <c r="AE195" s="47"/>
      <c r="AF195" s="47"/>
      <c r="AG195" s="47"/>
      <c r="AH195" s="47"/>
      <c r="AI195" s="47"/>
      <c r="AJ195" s="47"/>
      <c r="AK195" s="47"/>
      <c r="AL195" s="47"/>
      <c r="AM195" s="47"/>
      <c r="AN195" s="47"/>
      <c r="AO195" s="47"/>
      <c r="AP195" s="47"/>
      <c r="AQ195" s="47"/>
      <c r="AR195" s="47"/>
      <c r="AS195" s="47"/>
      <c r="AT195" s="47"/>
      <c r="AU195" s="47"/>
      <c r="AV195" s="47"/>
      <c r="AW195" s="47"/>
      <c r="AX195" s="47"/>
      <c r="AY195" s="47"/>
      <c r="AZ195" s="47"/>
      <c r="BA195" s="47"/>
      <c r="BB195" s="47"/>
      <c r="BC195" s="47"/>
      <c r="BD195" s="47"/>
      <c r="BE195" s="47"/>
      <c r="BF195" s="47"/>
    </row>
    <row r="196" spans="1:58" s="48" customFormat="1">
      <c r="A196" s="45"/>
      <c r="B196" s="45"/>
      <c r="C196" s="45"/>
      <c r="D196" s="46"/>
      <c r="E196" s="46"/>
      <c r="F196" s="46"/>
      <c r="G196" s="46"/>
      <c r="H196" s="46"/>
      <c r="I196" s="46"/>
      <c r="J196" s="46"/>
      <c r="K196" s="46"/>
      <c r="L196" s="46"/>
      <c r="M196" s="46"/>
      <c r="N196" s="46"/>
      <c r="O196" s="46"/>
      <c r="P196" s="46"/>
      <c r="Q196" s="46"/>
      <c r="R196" s="46"/>
      <c r="S196" s="46"/>
      <c r="T196" s="46"/>
      <c r="U196" s="46"/>
      <c r="V196" s="46"/>
      <c r="W196" s="46"/>
      <c r="X196" s="47"/>
      <c r="Y196" s="47"/>
      <c r="Z196" s="47"/>
      <c r="AA196" s="47"/>
      <c r="AB196" s="47"/>
      <c r="AC196" s="47"/>
      <c r="AD196" s="47"/>
      <c r="AE196" s="47"/>
      <c r="AF196" s="47"/>
      <c r="AG196" s="47"/>
      <c r="AH196" s="47"/>
      <c r="AI196" s="47"/>
      <c r="AJ196" s="47"/>
      <c r="AK196" s="47"/>
      <c r="AL196" s="47"/>
      <c r="AM196" s="47"/>
      <c r="AN196" s="47"/>
      <c r="AO196" s="47"/>
      <c r="AP196" s="47"/>
      <c r="AQ196" s="47"/>
      <c r="AR196" s="47"/>
      <c r="AS196" s="47"/>
      <c r="AT196" s="47"/>
      <c r="AU196" s="47"/>
      <c r="AV196" s="47"/>
      <c r="AW196" s="47"/>
      <c r="AX196" s="47"/>
      <c r="AY196" s="47"/>
      <c r="AZ196" s="47"/>
      <c r="BA196" s="47"/>
      <c r="BB196" s="47"/>
      <c r="BC196" s="47"/>
      <c r="BD196" s="47"/>
      <c r="BE196" s="47"/>
      <c r="BF196" s="47"/>
    </row>
    <row r="197" spans="1:58" s="48" customFormat="1">
      <c r="A197" s="45"/>
      <c r="B197" s="45"/>
      <c r="C197" s="45"/>
      <c r="D197" s="46"/>
      <c r="E197" s="46"/>
      <c r="F197" s="46"/>
      <c r="G197" s="46"/>
      <c r="H197" s="46"/>
      <c r="I197" s="46"/>
      <c r="J197" s="46"/>
      <c r="K197" s="46"/>
      <c r="L197" s="46"/>
      <c r="M197" s="46"/>
      <c r="N197" s="46"/>
      <c r="O197" s="46"/>
      <c r="P197" s="46"/>
      <c r="Q197" s="46"/>
      <c r="R197" s="46"/>
      <c r="S197" s="46"/>
      <c r="T197" s="46"/>
      <c r="U197" s="46"/>
      <c r="V197" s="46"/>
      <c r="W197" s="46"/>
      <c r="X197" s="47"/>
      <c r="Y197" s="47"/>
      <c r="Z197" s="47"/>
      <c r="AA197" s="47"/>
      <c r="AB197" s="47"/>
      <c r="AC197" s="47"/>
      <c r="AD197" s="47"/>
      <c r="AE197" s="47"/>
      <c r="AF197" s="47"/>
      <c r="AG197" s="47"/>
      <c r="AH197" s="47"/>
      <c r="AI197" s="47"/>
      <c r="AJ197" s="47"/>
      <c r="AK197" s="47"/>
      <c r="AL197" s="47"/>
      <c r="AM197" s="47"/>
      <c r="AN197" s="47"/>
      <c r="AO197" s="47"/>
      <c r="AP197" s="47"/>
      <c r="AQ197" s="47"/>
      <c r="AR197" s="47"/>
      <c r="AS197" s="47"/>
      <c r="AT197" s="47"/>
      <c r="AU197" s="47"/>
      <c r="AV197" s="47"/>
      <c r="AW197" s="47"/>
      <c r="AX197" s="47"/>
      <c r="AY197" s="47"/>
      <c r="AZ197" s="47"/>
      <c r="BA197" s="47"/>
      <c r="BB197" s="47"/>
      <c r="BC197" s="47"/>
      <c r="BD197" s="47"/>
      <c r="BE197" s="47"/>
      <c r="BF197" s="47"/>
    </row>
    <row r="198" spans="1:58" s="48" customFormat="1">
      <c r="A198" s="45"/>
      <c r="B198" s="45"/>
      <c r="C198" s="45"/>
      <c r="D198" s="46"/>
      <c r="E198" s="46"/>
      <c r="F198" s="46"/>
      <c r="G198" s="46"/>
      <c r="H198" s="46"/>
      <c r="I198" s="46"/>
      <c r="J198" s="46"/>
      <c r="K198" s="46"/>
      <c r="L198" s="46"/>
      <c r="M198" s="46"/>
      <c r="N198" s="46"/>
      <c r="O198" s="46"/>
      <c r="P198" s="46"/>
      <c r="Q198" s="46"/>
      <c r="R198" s="46"/>
      <c r="S198" s="46"/>
      <c r="T198" s="46"/>
      <c r="U198" s="46"/>
      <c r="V198" s="46"/>
      <c r="W198" s="46"/>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c r="BE198" s="47"/>
      <c r="BF198" s="47"/>
    </row>
    <row r="199" spans="1:58" s="48" customFormat="1">
      <c r="A199" s="45"/>
      <c r="B199" s="45"/>
      <c r="C199" s="45"/>
      <c r="D199" s="46"/>
      <c r="E199" s="46"/>
      <c r="F199" s="46"/>
      <c r="G199" s="46"/>
      <c r="H199" s="46"/>
      <c r="I199" s="46"/>
      <c r="J199" s="46"/>
      <c r="K199" s="46"/>
      <c r="L199" s="46"/>
      <c r="M199" s="46"/>
      <c r="N199" s="46"/>
      <c r="O199" s="46"/>
      <c r="P199" s="46"/>
      <c r="Q199" s="46"/>
      <c r="R199" s="46"/>
      <c r="S199" s="46"/>
      <c r="T199" s="46"/>
      <c r="U199" s="46"/>
      <c r="V199" s="46"/>
      <c r="W199" s="46"/>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row>
    <row r="200" spans="1:58" s="48" customFormat="1">
      <c r="A200" s="45"/>
      <c r="B200" s="45"/>
      <c r="C200" s="45"/>
      <c r="D200" s="46"/>
      <c r="E200" s="46"/>
      <c r="F200" s="46"/>
      <c r="G200" s="46"/>
      <c r="H200" s="46"/>
      <c r="I200" s="46"/>
      <c r="J200" s="46"/>
      <c r="K200" s="46"/>
      <c r="L200" s="46"/>
      <c r="M200" s="46"/>
      <c r="N200" s="46"/>
      <c r="O200" s="46"/>
      <c r="P200" s="46"/>
      <c r="Q200" s="46"/>
      <c r="R200" s="46"/>
      <c r="S200" s="46"/>
      <c r="T200" s="46"/>
      <c r="U200" s="46"/>
      <c r="V200" s="46"/>
      <c r="W200" s="46"/>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row>
    <row r="201" spans="1:58" s="48" customFormat="1">
      <c r="A201" s="45"/>
      <c r="B201" s="45"/>
      <c r="C201" s="45"/>
      <c r="D201" s="46"/>
      <c r="E201" s="46"/>
      <c r="F201" s="46"/>
      <c r="G201" s="46"/>
      <c r="H201" s="46"/>
      <c r="I201" s="46"/>
      <c r="J201" s="46"/>
      <c r="K201" s="46"/>
      <c r="L201" s="46"/>
      <c r="M201" s="46"/>
      <c r="N201" s="46"/>
      <c r="O201" s="46"/>
      <c r="P201" s="46"/>
      <c r="Q201" s="46"/>
      <c r="R201" s="46"/>
      <c r="S201" s="46"/>
      <c r="T201" s="46"/>
      <c r="U201" s="46"/>
      <c r="V201" s="46"/>
      <c r="W201" s="46"/>
      <c r="X201" s="47"/>
      <c r="Y201" s="47"/>
      <c r="Z201" s="47"/>
      <c r="AA201" s="47"/>
      <c r="AB201" s="47"/>
      <c r="AC201" s="47"/>
      <c r="AD201" s="47"/>
      <c r="AE201" s="47"/>
      <c r="AF201" s="47"/>
      <c r="AG201" s="47"/>
      <c r="AH201" s="47"/>
      <c r="AI201" s="47"/>
      <c r="AJ201" s="47"/>
      <c r="AK201" s="47"/>
      <c r="AL201" s="47"/>
      <c r="AM201" s="47"/>
      <c r="AN201" s="47"/>
      <c r="AO201" s="47"/>
      <c r="AP201" s="47"/>
      <c r="AQ201" s="47"/>
      <c r="AR201" s="47"/>
      <c r="AS201" s="47"/>
      <c r="AT201" s="47"/>
      <c r="AU201" s="47"/>
      <c r="AV201" s="47"/>
      <c r="AW201" s="47"/>
      <c r="AX201" s="47"/>
      <c r="AY201" s="47"/>
      <c r="AZ201" s="47"/>
      <c r="BA201" s="47"/>
      <c r="BB201" s="47"/>
      <c r="BC201" s="47"/>
      <c r="BD201" s="47"/>
      <c r="BE201" s="47"/>
      <c r="BF201" s="47"/>
    </row>
    <row r="202" spans="1:58" s="48" customFormat="1">
      <c r="A202" s="45"/>
      <c r="B202" s="45"/>
      <c r="C202" s="45"/>
      <c r="D202" s="46"/>
      <c r="E202" s="46"/>
      <c r="F202" s="46"/>
      <c r="G202" s="46"/>
      <c r="H202" s="46"/>
      <c r="I202" s="46"/>
      <c r="J202" s="46"/>
      <c r="K202" s="46"/>
      <c r="L202" s="46"/>
      <c r="M202" s="46"/>
      <c r="N202" s="46"/>
      <c r="O202" s="46"/>
      <c r="P202" s="46"/>
      <c r="Q202" s="46"/>
      <c r="R202" s="46"/>
      <c r="S202" s="46"/>
      <c r="T202" s="46"/>
      <c r="U202" s="46"/>
      <c r="V202" s="46"/>
      <c r="W202" s="46"/>
      <c r="X202" s="47"/>
      <c r="Y202" s="47"/>
      <c r="Z202" s="47"/>
      <c r="AA202" s="47"/>
      <c r="AB202" s="47"/>
      <c r="AC202" s="47"/>
      <c r="AD202" s="47"/>
      <c r="AE202" s="47"/>
      <c r="AF202" s="47"/>
      <c r="AG202" s="47"/>
      <c r="AH202" s="47"/>
      <c r="AI202" s="47"/>
      <c r="AJ202" s="47"/>
      <c r="AK202" s="47"/>
      <c r="AL202" s="47"/>
      <c r="AM202" s="47"/>
      <c r="AN202" s="47"/>
      <c r="AO202" s="47"/>
      <c r="AP202" s="47"/>
      <c r="AQ202" s="47"/>
      <c r="AR202" s="47"/>
      <c r="AS202" s="47"/>
      <c r="AT202" s="47"/>
      <c r="AU202" s="47"/>
      <c r="AV202" s="47"/>
      <c r="AW202" s="47"/>
      <c r="AX202" s="47"/>
      <c r="AY202" s="47"/>
      <c r="AZ202" s="47"/>
      <c r="BA202" s="47"/>
      <c r="BB202" s="47"/>
      <c r="BC202" s="47"/>
      <c r="BD202" s="47"/>
      <c r="BE202" s="47"/>
      <c r="BF202" s="47"/>
    </row>
    <row r="203" spans="1:58" s="48" customFormat="1">
      <c r="A203" s="45"/>
      <c r="B203" s="45"/>
      <c r="C203" s="45"/>
      <c r="D203" s="46"/>
      <c r="E203" s="46"/>
      <c r="F203" s="46"/>
      <c r="G203" s="46"/>
      <c r="H203" s="46"/>
      <c r="I203" s="46"/>
      <c r="J203" s="46"/>
      <c r="K203" s="46"/>
      <c r="L203" s="46"/>
      <c r="M203" s="46"/>
      <c r="N203" s="46"/>
      <c r="O203" s="46"/>
      <c r="P203" s="46"/>
      <c r="Q203" s="46"/>
      <c r="R203" s="46"/>
      <c r="S203" s="46"/>
      <c r="T203" s="46"/>
      <c r="U203" s="46"/>
      <c r="V203" s="46"/>
      <c r="W203" s="46"/>
      <c r="X203" s="47"/>
      <c r="Y203" s="47"/>
      <c r="Z203" s="47"/>
      <c r="AA203" s="47"/>
      <c r="AB203" s="47"/>
      <c r="AC203" s="47"/>
      <c r="AD203" s="47"/>
      <c r="AE203" s="47"/>
      <c r="AF203" s="47"/>
      <c r="AG203" s="47"/>
      <c r="AH203" s="47"/>
      <c r="AI203" s="47"/>
      <c r="AJ203" s="47"/>
      <c r="AK203" s="47"/>
      <c r="AL203" s="47"/>
      <c r="AM203" s="47"/>
      <c r="AN203" s="47"/>
      <c r="AO203" s="47"/>
      <c r="AP203" s="47"/>
      <c r="AQ203" s="47"/>
      <c r="AR203" s="47"/>
      <c r="AS203" s="47"/>
      <c r="AT203" s="47"/>
      <c r="AU203" s="47"/>
      <c r="AV203" s="47"/>
      <c r="AW203" s="47"/>
      <c r="AX203" s="47"/>
      <c r="AY203" s="47"/>
      <c r="AZ203" s="47"/>
      <c r="BA203" s="47"/>
      <c r="BB203" s="47"/>
      <c r="BC203" s="47"/>
      <c r="BD203" s="47"/>
      <c r="BE203" s="47"/>
      <c r="BF203" s="47"/>
    </row>
    <row r="204" spans="1:58" s="48" customFormat="1">
      <c r="A204" s="45"/>
      <c r="B204" s="45"/>
      <c r="C204" s="45"/>
      <c r="D204" s="46"/>
      <c r="E204" s="46"/>
      <c r="F204" s="46"/>
      <c r="G204" s="46"/>
      <c r="H204" s="46"/>
      <c r="I204" s="46"/>
      <c r="J204" s="46"/>
      <c r="K204" s="46"/>
      <c r="L204" s="46"/>
      <c r="M204" s="46"/>
      <c r="N204" s="46"/>
      <c r="O204" s="46"/>
      <c r="P204" s="46"/>
      <c r="Q204" s="46"/>
      <c r="R204" s="46"/>
      <c r="S204" s="46"/>
      <c r="T204" s="46"/>
      <c r="U204" s="46"/>
      <c r="V204" s="46"/>
      <c r="W204" s="46"/>
      <c r="X204" s="47"/>
      <c r="Y204" s="47"/>
      <c r="Z204" s="47"/>
      <c r="AA204" s="47"/>
      <c r="AB204" s="47"/>
      <c r="AC204" s="47"/>
      <c r="AD204" s="47"/>
      <c r="AE204" s="47"/>
      <c r="AF204" s="47"/>
      <c r="AG204" s="47"/>
      <c r="AH204" s="47"/>
      <c r="AI204" s="47"/>
      <c r="AJ204" s="47"/>
      <c r="AK204" s="47"/>
      <c r="AL204" s="47"/>
      <c r="AM204" s="47"/>
      <c r="AN204" s="47"/>
      <c r="AO204" s="47"/>
      <c r="AP204" s="47"/>
      <c r="AQ204" s="47"/>
      <c r="AR204" s="47"/>
      <c r="AS204" s="47"/>
      <c r="AT204" s="47"/>
      <c r="AU204" s="47"/>
      <c r="AV204" s="47"/>
      <c r="AW204" s="47"/>
      <c r="AX204" s="47"/>
      <c r="AY204" s="47"/>
      <c r="AZ204" s="47"/>
      <c r="BA204" s="47"/>
      <c r="BB204" s="47"/>
      <c r="BC204" s="47"/>
      <c r="BD204" s="47"/>
      <c r="BE204" s="47"/>
      <c r="BF204" s="47"/>
    </row>
    <row r="205" spans="1:58" s="48" customFormat="1">
      <c r="A205" s="45"/>
      <c r="B205" s="45"/>
      <c r="C205" s="45"/>
      <c r="D205" s="46"/>
      <c r="E205" s="46"/>
      <c r="F205" s="46"/>
      <c r="G205" s="46"/>
      <c r="H205" s="46"/>
      <c r="I205" s="46"/>
      <c r="J205" s="46"/>
      <c r="K205" s="46"/>
      <c r="L205" s="46"/>
      <c r="M205" s="46"/>
      <c r="N205" s="46"/>
      <c r="O205" s="46"/>
      <c r="P205" s="46"/>
      <c r="Q205" s="46"/>
      <c r="R205" s="46"/>
      <c r="S205" s="46"/>
      <c r="T205" s="46"/>
      <c r="U205" s="46"/>
      <c r="V205" s="46"/>
      <c r="W205" s="46"/>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row>
    <row r="206" spans="1:58" s="48" customFormat="1">
      <c r="A206" s="45"/>
      <c r="B206" s="45"/>
      <c r="C206" s="45"/>
      <c r="D206" s="46"/>
      <c r="E206" s="46"/>
      <c r="F206" s="46"/>
      <c r="G206" s="46"/>
      <c r="H206" s="46"/>
      <c r="I206" s="46"/>
      <c r="J206" s="46"/>
      <c r="K206" s="46"/>
      <c r="L206" s="46"/>
      <c r="M206" s="46"/>
      <c r="N206" s="46"/>
      <c r="O206" s="46"/>
      <c r="P206" s="46"/>
      <c r="Q206" s="46"/>
      <c r="R206" s="46"/>
      <c r="S206" s="46"/>
      <c r="T206" s="46"/>
      <c r="U206" s="46"/>
      <c r="V206" s="46"/>
      <c r="W206" s="46"/>
      <c r="X206" s="47"/>
      <c r="Y206" s="47"/>
      <c r="Z206" s="47"/>
      <c r="AA206" s="4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c r="AX206" s="47"/>
      <c r="AY206" s="47"/>
      <c r="AZ206" s="47"/>
      <c r="BA206" s="47"/>
      <c r="BB206" s="47"/>
      <c r="BC206" s="47"/>
      <c r="BD206" s="47"/>
      <c r="BE206" s="47"/>
      <c r="BF206" s="47"/>
    </row>
    <row r="207" spans="1:58" s="48" customFormat="1">
      <c r="A207" s="45"/>
      <c r="B207" s="45"/>
      <c r="C207" s="45"/>
      <c r="D207" s="46"/>
      <c r="E207" s="46"/>
      <c r="F207" s="46"/>
      <c r="G207" s="46"/>
      <c r="H207" s="46"/>
      <c r="I207" s="46"/>
      <c r="J207" s="46"/>
      <c r="K207" s="46"/>
      <c r="L207" s="46"/>
      <c r="M207" s="46"/>
      <c r="N207" s="46"/>
      <c r="O207" s="46"/>
      <c r="P207" s="46"/>
      <c r="Q207" s="46"/>
      <c r="R207" s="46"/>
      <c r="S207" s="46"/>
      <c r="T207" s="46"/>
      <c r="U207" s="46"/>
      <c r="V207" s="46"/>
      <c r="W207" s="46"/>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c r="AZ207" s="47"/>
      <c r="BA207" s="47"/>
      <c r="BB207" s="47"/>
      <c r="BC207" s="47"/>
      <c r="BD207" s="47"/>
      <c r="BE207" s="47"/>
      <c r="BF207" s="47"/>
    </row>
    <row r="208" spans="1:58" s="48" customFormat="1">
      <c r="A208" s="45"/>
      <c r="B208" s="45"/>
      <c r="C208" s="45"/>
      <c r="D208" s="46"/>
      <c r="E208" s="46"/>
      <c r="F208" s="46"/>
      <c r="G208" s="46"/>
      <c r="H208" s="46"/>
      <c r="I208" s="46"/>
      <c r="J208" s="46"/>
      <c r="K208" s="46"/>
      <c r="L208" s="46"/>
      <c r="M208" s="46"/>
      <c r="N208" s="46"/>
      <c r="O208" s="46"/>
      <c r="P208" s="46"/>
      <c r="Q208" s="46"/>
      <c r="R208" s="46"/>
      <c r="S208" s="46"/>
      <c r="T208" s="46"/>
      <c r="U208" s="46"/>
      <c r="V208" s="46"/>
      <c r="W208" s="46"/>
      <c r="X208" s="47"/>
      <c r="Y208" s="47"/>
      <c r="Z208" s="47"/>
      <c r="AA208" s="47"/>
      <c r="AB208" s="47"/>
      <c r="AC208" s="47"/>
      <c r="AD208" s="47"/>
      <c r="AE208" s="47"/>
      <c r="AF208" s="47"/>
      <c r="AG208" s="47"/>
      <c r="AH208" s="47"/>
      <c r="AI208" s="47"/>
      <c r="AJ208" s="47"/>
      <c r="AK208" s="47"/>
      <c r="AL208" s="47"/>
      <c r="AM208" s="47"/>
      <c r="AN208" s="47"/>
      <c r="AO208" s="47"/>
      <c r="AP208" s="47"/>
      <c r="AQ208" s="47"/>
      <c r="AR208" s="47"/>
      <c r="AS208" s="47"/>
      <c r="AT208" s="47"/>
      <c r="AU208" s="47"/>
      <c r="AV208" s="47"/>
      <c r="AW208" s="47"/>
      <c r="AX208" s="47"/>
      <c r="AY208" s="47"/>
      <c r="AZ208" s="47"/>
      <c r="BA208" s="47"/>
      <c r="BB208" s="47"/>
      <c r="BC208" s="47"/>
      <c r="BD208" s="47"/>
      <c r="BE208" s="47"/>
      <c r="BF208" s="47"/>
    </row>
    <row r="209" spans="1:58" s="48" customFormat="1">
      <c r="A209" s="45"/>
      <c r="B209" s="45"/>
      <c r="C209" s="45"/>
      <c r="D209" s="46"/>
      <c r="E209" s="46"/>
      <c r="F209" s="46"/>
      <c r="G209" s="46"/>
      <c r="H209" s="46"/>
      <c r="I209" s="46"/>
      <c r="J209" s="46"/>
      <c r="K209" s="46"/>
      <c r="L209" s="46"/>
      <c r="M209" s="46"/>
      <c r="N209" s="46"/>
      <c r="O209" s="46"/>
      <c r="P209" s="46"/>
      <c r="Q209" s="46"/>
      <c r="R209" s="46"/>
      <c r="S209" s="46"/>
      <c r="T209" s="46"/>
      <c r="U209" s="46"/>
      <c r="V209" s="46"/>
      <c r="W209" s="46"/>
      <c r="X209" s="47"/>
      <c r="Y209" s="47"/>
      <c r="Z209" s="47"/>
      <c r="AA209" s="47"/>
      <c r="AB209" s="47"/>
      <c r="AC209" s="47"/>
      <c r="AD209" s="47"/>
      <c r="AE209" s="47"/>
      <c r="AF209" s="47"/>
      <c r="AG209" s="47"/>
      <c r="AH209" s="47"/>
      <c r="AI209" s="47"/>
      <c r="AJ209" s="47"/>
      <c r="AK209" s="47"/>
      <c r="AL209" s="47"/>
      <c r="AM209" s="47"/>
      <c r="AN209" s="47"/>
      <c r="AO209" s="47"/>
      <c r="AP209" s="47"/>
      <c r="AQ209" s="47"/>
      <c r="AR209" s="47"/>
      <c r="AS209" s="47"/>
      <c r="AT209" s="47"/>
      <c r="AU209" s="47"/>
      <c r="AV209" s="47"/>
      <c r="AW209" s="47"/>
      <c r="AX209" s="47"/>
      <c r="AY209" s="47"/>
      <c r="AZ209" s="47"/>
      <c r="BA209" s="47"/>
      <c r="BB209" s="47"/>
      <c r="BC209" s="47"/>
      <c r="BD209" s="47"/>
      <c r="BE209" s="47"/>
      <c r="BF209" s="47"/>
    </row>
    <row r="210" spans="1:58" s="48" customFormat="1">
      <c r="A210" s="45"/>
      <c r="B210" s="45"/>
      <c r="C210" s="45"/>
      <c r="D210" s="46"/>
      <c r="E210" s="46"/>
      <c r="F210" s="46"/>
      <c r="G210" s="46"/>
      <c r="H210" s="46"/>
      <c r="I210" s="46"/>
      <c r="J210" s="46"/>
      <c r="K210" s="46"/>
      <c r="L210" s="46"/>
      <c r="M210" s="46"/>
      <c r="N210" s="46"/>
      <c r="O210" s="46"/>
      <c r="P210" s="46"/>
      <c r="Q210" s="46"/>
      <c r="R210" s="46"/>
      <c r="S210" s="46"/>
      <c r="T210" s="46"/>
      <c r="U210" s="46"/>
      <c r="V210" s="46"/>
      <c r="W210" s="46"/>
      <c r="X210" s="47"/>
      <c r="Y210" s="47"/>
      <c r="Z210" s="47"/>
      <c r="AA210" s="4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c r="AZ210" s="47"/>
      <c r="BA210" s="47"/>
      <c r="BB210" s="47"/>
      <c r="BC210" s="47"/>
      <c r="BD210" s="47"/>
      <c r="BE210" s="47"/>
      <c r="BF210" s="47"/>
    </row>
    <row r="211" spans="1:58" s="48" customFormat="1">
      <c r="A211" s="45"/>
      <c r="B211" s="45"/>
      <c r="C211" s="45"/>
      <c r="D211" s="46"/>
      <c r="E211" s="46"/>
      <c r="F211" s="46"/>
      <c r="G211" s="46"/>
      <c r="H211" s="46"/>
      <c r="I211" s="46"/>
      <c r="J211" s="46"/>
      <c r="K211" s="46"/>
      <c r="L211" s="46"/>
      <c r="M211" s="46"/>
      <c r="N211" s="46"/>
      <c r="O211" s="46"/>
      <c r="P211" s="46"/>
      <c r="Q211" s="46"/>
      <c r="R211" s="46"/>
      <c r="S211" s="46"/>
      <c r="T211" s="46"/>
      <c r="U211" s="46"/>
      <c r="V211" s="46"/>
      <c r="W211" s="46"/>
      <c r="X211" s="47"/>
      <c r="Y211" s="47"/>
      <c r="Z211" s="47"/>
      <c r="AA211" s="4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c r="AZ211" s="47"/>
      <c r="BA211" s="47"/>
      <c r="BB211" s="47"/>
      <c r="BC211" s="47"/>
      <c r="BD211" s="47"/>
      <c r="BE211" s="47"/>
      <c r="BF211" s="47"/>
    </row>
    <row r="212" spans="1:58" s="48" customFormat="1">
      <c r="A212" s="45"/>
      <c r="B212" s="45"/>
      <c r="C212" s="45"/>
      <c r="D212" s="46"/>
      <c r="E212" s="46"/>
      <c r="F212" s="46"/>
      <c r="G212" s="46"/>
      <c r="H212" s="46"/>
      <c r="I212" s="46"/>
      <c r="J212" s="46"/>
      <c r="K212" s="46"/>
      <c r="L212" s="46"/>
      <c r="M212" s="46"/>
      <c r="N212" s="46"/>
      <c r="O212" s="46"/>
      <c r="P212" s="46"/>
      <c r="Q212" s="46"/>
      <c r="R212" s="46"/>
      <c r="S212" s="46"/>
      <c r="T212" s="46"/>
      <c r="U212" s="46"/>
      <c r="V212" s="46"/>
      <c r="W212" s="46"/>
      <c r="X212" s="47"/>
      <c r="Y212" s="47"/>
      <c r="Z212" s="47"/>
      <c r="AA212" s="47"/>
      <c r="AB212" s="47"/>
      <c r="AC212" s="47"/>
      <c r="AD212" s="47"/>
      <c r="AE212" s="47"/>
      <c r="AF212" s="47"/>
      <c r="AG212" s="47"/>
      <c r="AH212" s="47"/>
      <c r="AI212" s="47"/>
      <c r="AJ212" s="47"/>
      <c r="AK212" s="47"/>
      <c r="AL212" s="47"/>
      <c r="AM212" s="47"/>
      <c r="AN212" s="47"/>
      <c r="AO212" s="47"/>
      <c r="AP212" s="47"/>
      <c r="AQ212" s="47"/>
      <c r="AR212" s="47"/>
      <c r="AS212" s="47"/>
      <c r="AT212" s="47"/>
      <c r="AU212" s="47"/>
      <c r="AV212" s="47"/>
      <c r="AW212" s="47"/>
      <c r="AX212" s="47"/>
      <c r="AY212" s="47"/>
      <c r="AZ212" s="47"/>
      <c r="BA212" s="47"/>
      <c r="BB212" s="47"/>
      <c r="BC212" s="47"/>
      <c r="BD212" s="47"/>
      <c r="BE212" s="47"/>
      <c r="BF212" s="47"/>
    </row>
    <row r="213" spans="1:58" s="48" customFormat="1">
      <c r="A213" s="45"/>
      <c r="B213" s="45"/>
      <c r="C213" s="45"/>
      <c r="D213" s="46"/>
      <c r="E213" s="46"/>
      <c r="F213" s="46"/>
      <c r="G213" s="46"/>
      <c r="H213" s="46"/>
      <c r="I213" s="46"/>
      <c r="J213" s="46"/>
      <c r="K213" s="46"/>
      <c r="L213" s="46"/>
      <c r="M213" s="46"/>
      <c r="N213" s="46"/>
      <c r="O213" s="46"/>
      <c r="P213" s="46"/>
      <c r="Q213" s="46"/>
      <c r="R213" s="46"/>
      <c r="S213" s="46"/>
      <c r="T213" s="46"/>
      <c r="U213" s="46"/>
      <c r="V213" s="46"/>
      <c r="W213" s="46"/>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row>
    <row r="214" spans="1:58" s="48" customFormat="1">
      <c r="A214" s="45"/>
      <c r="B214" s="45"/>
      <c r="C214" s="45"/>
      <c r="D214" s="46"/>
      <c r="E214" s="46"/>
      <c r="F214" s="46"/>
      <c r="G214" s="46"/>
      <c r="H214" s="46"/>
      <c r="I214" s="46"/>
      <c r="J214" s="46"/>
      <c r="K214" s="46"/>
      <c r="L214" s="46"/>
      <c r="M214" s="46"/>
      <c r="N214" s="46"/>
      <c r="O214" s="46"/>
      <c r="P214" s="46"/>
      <c r="Q214" s="46"/>
      <c r="R214" s="46"/>
      <c r="S214" s="46"/>
      <c r="T214" s="46"/>
      <c r="U214" s="46"/>
      <c r="V214" s="46"/>
      <c r="W214" s="46"/>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c r="AZ214" s="47"/>
      <c r="BA214" s="47"/>
      <c r="BB214" s="47"/>
      <c r="BC214" s="47"/>
      <c r="BD214" s="47"/>
      <c r="BE214" s="47"/>
      <c r="BF214" s="47"/>
    </row>
    <row r="215" spans="1:58" s="48" customFormat="1">
      <c r="A215" s="45"/>
      <c r="B215" s="45"/>
      <c r="C215" s="45"/>
      <c r="D215" s="46"/>
      <c r="E215" s="46"/>
      <c r="F215" s="46"/>
      <c r="G215" s="46"/>
      <c r="H215" s="46"/>
      <c r="I215" s="46"/>
      <c r="J215" s="46"/>
      <c r="K215" s="46"/>
      <c r="L215" s="46"/>
      <c r="M215" s="46"/>
      <c r="N215" s="46"/>
      <c r="O215" s="46"/>
      <c r="P215" s="46"/>
      <c r="Q215" s="46"/>
      <c r="R215" s="46"/>
      <c r="S215" s="46"/>
      <c r="T215" s="46"/>
      <c r="U215" s="46"/>
      <c r="V215" s="46"/>
      <c r="W215" s="46"/>
      <c r="X215" s="47"/>
      <c r="Y215" s="47"/>
      <c r="Z215" s="47"/>
      <c r="AA215" s="4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c r="AZ215" s="47"/>
      <c r="BA215" s="47"/>
      <c r="BB215" s="47"/>
      <c r="BC215" s="47"/>
      <c r="BD215" s="47"/>
      <c r="BE215" s="47"/>
      <c r="BF215" s="47"/>
    </row>
    <row r="216" spans="1:58" s="48" customFormat="1">
      <c r="A216" s="45"/>
      <c r="B216" s="45"/>
      <c r="C216" s="45"/>
      <c r="D216" s="46"/>
      <c r="E216" s="46"/>
      <c r="F216" s="46"/>
      <c r="G216" s="46"/>
      <c r="H216" s="46"/>
      <c r="I216" s="46"/>
      <c r="J216" s="46"/>
      <c r="K216" s="46"/>
      <c r="L216" s="46"/>
      <c r="M216" s="46"/>
      <c r="N216" s="46"/>
      <c r="O216" s="46"/>
      <c r="P216" s="46"/>
      <c r="Q216" s="46"/>
      <c r="R216" s="46"/>
      <c r="S216" s="46"/>
      <c r="T216" s="46"/>
      <c r="U216" s="46"/>
      <c r="V216" s="46"/>
      <c r="W216" s="46"/>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c r="AZ216" s="47"/>
      <c r="BA216" s="47"/>
      <c r="BB216" s="47"/>
      <c r="BC216" s="47"/>
      <c r="BD216" s="47"/>
      <c r="BE216" s="47"/>
      <c r="BF216" s="47"/>
    </row>
    <row r="217" spans="1:58" s="48" customFormat="1">
      <c r="A217" s="45"/>
      <c r="B217" s="45"/>
      <c r="C217" s="45"/>
      <c r="D217" s="46"/>
      <c r="E217" s="46"/>
      <c r="F217" s="46"/>
      <c r="G217" s="46"/>
      <c r="H217" s="46"/>
      <c r="I217" s="46"/>
      <c r="J217" s="46"/>
      <c r="K217" s="46"/>
      <c r="L217" s="46"/>
      <c r="M217" s="46"/>
      <c r="N217" s="46"/>
      <c r="O217" s="46"/>
      <c r="P217" s="46"/>
      <c r="Q217" s="46"/>
      <c r="R217" s="46"/>
      <c r="S217" s="46"/>
      <c r="T217" s="46"/>
      <c r="U217" s="46"/>
      <c r="V217" s="46"/>
      <c r="W217" s="46"/>
      <c r="X217" s="47"/>
      <c r="Y217" s="47"/>
      <c r="Z217" s="47"/>
      <c r="AA217" s="4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47"/>
      <c r="AY217" s="47"/>
      <c r="AZ217" s="47"/>
      <c r="BA217" s="47"/>
      <c r="BB217" s="47"/>
      <c r="BC217" s="47"/>
      <c r="BD217" s="47"/>
      <c r="BE217" s="47"/>
      <c r="BF217" s="47"/>
    </row>
    <row r="218" spans="1:58" s="48" customFormat="1">
      <c r="A218" s="45"/>
      <c r="B218" s="45"/>
      <c r="C218" s="45"/>
      <c r="D218" s="46"/>
      <c r="E218" s="46"/>
      <c r="F218" s="46"/>
      <c r="G218" s="46"/>
      <c r="H218" s="46"/>
      <c r="I218" s="46"/>
      <c r="J218" s="46"/>
      <c r="K218" s="46"/>
      <c r="L218" s="46"/>
      <c r="M218" s="46"/>
      <c r="N218" s="46"/>
      <c r="O218" s="46"/>
      <c r="P218" s="46"/>
      <c r="Q218" s="46"/>
      <c r="R218" s="46"/>
      <c r="S218" s="46"/>
      <c r="T218" s="46"/>
      <c r="U218" s="46"/>
      <c r="V218" s="46"/>
      <c r="W218" s="46"/>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row>
    <row r="219" spans="1:58" s="48" customFormat="1">
      <c r="A219" s="45"/>
      <c r="B219" s="45"/>
      <c r="C219" s="45"/>
      <c r="D219" s="46"/>
      <c r="E219" s="46"/>
      <c r="F219" s="46"/>
      <c r="G219" s="46"/>
      <c r="H219" s="46"/>
      <c r="I219" s="46"/>
      <c r="J219" s="46"/>
      <c r="K219" s="46"/>
      <c r="L219" s="46"/>
      <c r="M219" s="46"/>
      <c r="N219" s="46"/>
      <c r="O219" s="46"/>
      <c r="P219" s="46"/>
      <c r="Q219" s="46"/>
      <c r="R219" s="46"/>
      <c r="S219" s="46"/>
      <c r="T219" s="46"/>
      <c r="U219" s="46"/>
      <c r="V219" s="46"/>
      <c r="W219" s="46"/>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row>
    <row r="220" spans="1:58" s="48" customFormat="1">
      <c r="A220" s="45"/>
      <c r="B220" s="45"/>
      <c r="C220" s="45"/>
      <c r="D220" s="46"/>
      <c r="E220" s="46"/>
      <c r="F220" s="46"/>
      <c r="G220" s="46"/>
      <c r="H220" s="46"/>
      <c r="I220" s="46"/>
      <c r="J220" s="46"/>
      <c r="K220" s="46"/>
      <c r="L220" s="46"/>
      <c r="M220" s="46"/>
      <c r="N220" s="46"/>
      <c r="O220" s="46"/>
      <c r="P220" s="46"/>
      <c r="Q220" s="46"/>
      <c r="R220" s="46"/>
      <c r="S220" s="46"/>
      <c r="T220" s="46"/>
      <c r="U220" s="46"/>
      <c r="V220" s="46"/>
      <c r="W220" s="46"/>
      <c r="X220" s="47"/>
      <c r="Y220" s="47"/>
      <c r="Z220" s="47"/>
      <c r="AA220" s="47"/>
      <c r="AB220" s="47"/>
      <c r="AC220" s="47"/>
      <c r="AD220" s="47"/>
      <c r="AE220" s="47"/>
      <c r="AF220" s="47"/>
      <c r="AG220" s="47"/>
      <c r="AH220" s="47"/>
      <c r="AI220" s="47"/>
      <c r="AJ220" s="47"/>
      <c r="AK220" s="47"/>
      <c r="AL220" s="47"/>
      <c r="AM220" s="47"/>
      <c r="AN220" s="47"/>
      <c r="AO220" s="47"/>
      <c r="AP220" s="47"/>
      <c r="AQ220" s="47"/>
      <c r="AR220" s="47"/>
      <c r="AS220" s="47"/>
      <c r="AT220" s="47"/>
      <c r="AU220" s="47"/>
      <c r="AV220" s="47"/>
      <c r="AW220" s="47"/>
      <c r="AX220" s="47"/>
      <c r="AY220" s="47"/>
      <c r="AZ220" s="47"/>
      <c r="BA220" s="47"/>
      <c r="BB220" s="47"/>
      <c r="BC220" s="47"/>
      <c r="BD220" s="47"/>
      <c r="BE220" s="47"/>
      <c r="BF220" s="47"/>
    </row>
    <row r="221" spans="1:58" s="48" customFormat="1">
      <c r="A221" s="45"/>
      <c r="B221" s="45"/>
      <c r="C221" s="45"/>
      <c r="D221" s="46"/>
      <c r="E221" s="46"/>
      <c r="F221" s="46"/>
      <c r="G221" s="46"/>
      <c r="H221" s="46"/>
      <c r="I221" s="46"/>
      <c r="J221" s="46"/>
      <c r="K221" s="46"/>
      <c r="L221" s="46"/>
      <c r="M221" s="46"/>
      <c r="N221" s="46"/>
      <c r="O221" s="46"/>
      <c r="P221" s="46"/>
      <c r="Q221" s="46"/>
      <c r="R221" s="46"/>
      <c r="S221" s="46"/>
      <c r="T221" s="46"/>
      <c r="U221" s="46"/>
      <c r="V221" s="46"/>
      <c r="W221" s="46"/>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c r="BE221" s="47"/>
      <c r="BF221" s="47"/>
    </row>
    <row r="222" spans="1:58" s="48" customFormat="1">
      <c r="A222" s="45"/>
      <c r="B222" s="45"/>
      <c r="C222" s="45"/>
      <c r="D222" s="46"/>
      <c r="E222" s="46"/>
      <c r="F222" s="46"/>
      <c r="G222" s="46"/>
      <c r="H222" s="46"/>
      <c r="I222" s="46"/>
      <c r="J222" s="46"/>
      <c r="K222" s="46"/>
      <c r="L222" s="46"/>
      <c r="M222" s="46"/>
      <c r="N222" s="46"/>
      <c r="O222" s="46"/>
      <c r="P222" s="46"/>
      <c r="Q222" s="46"/>
      <c r="R222" s="46"/>
      <c r="S222" s="46"/>
      <c r="T222" s="46"/>
      <c r="U222" s="46"/>
      <c r="V222" s="46"/>
      <c r="W222" s="46"/>
      <c r="X222" s="47"/>
      <c r="Y222" s="47"/>
      <c r="Z222" s="47"/>
      <c r="AA222" s="47"/>
      <c r="AB222" s="47"/>
      <c r="AC222" s="47"/>
      <c r="AD222" s="47"/>
      <c r="AE222" s="47"/>
      <c r="AF222" s="47"/>
      <c r="AG222" s="47"/>
      <c r="AH222" s="47"/>
      <c r="AI222" s="47"/>
      <c r="AJ222" s="47"/>
      <c r="AK222" s="47"/>
      <c r="AL222" s="47"/>
      <c r="AM222" s="47"/>
      <c r="AN222" s="47"/>
      <c r="AO222" s="47"/>
      <c r="AP222" s="47"/>
      <c r="AQ222" s="47"/>
      <c r="AR222" s="47"/>
      <c r="AS222" s="47"/>
      <c r="AT222" s="47"/>
      <c r="AU222" s="47"/>
      <c r="AV222" s="47"/>
      <c r="AW222" s="47"/>
      <c r="AX222" s="47"/>
      <c r="AY222" s="47"/>
      <c r="AZ222" s="47"/>
      <c r="BA222" s="47"/>
      <c r="BB222" s="47"/>
      <c r="BC222" s="47"/>
      <c r="BD222" s="47"/>
      <c r="BE222" s="47"/>
      <c r="BF222" s="47"/>
    </row>
    <row r="223" spans="1:58" s="48" customFormat="1">
      <c r="A223" s="45"/>
      <c r="B223" s="45"/>
      <c r="C223" s="45"/>
      <c r="D223" s="46"/>
      <c r="E223" s="46"/>
      <c r="F223" s="46"/>
      <c r="G223" s="46"/>
      <c r="H223" s="46"/>
      <c r="I223" s="46"/>
      <c r="J223" s="46"/>
      <c r="K223" s="46"/>
      <c r="L223" s="46"/>
      <c r="M223" s="46"/>
      <c r="N223" s="46"/>
      <c r="O223" s="46"/>
      <c r="P223" s="46"/>
      <c r="Q223" s="46"/>
      <c r="R223" s="46"/>
      <c r="S223" s="46"/>
      <c r="T223" s="46"/>
      <c r="U223" s="46"/>
      <c r="V223" s="46"/>
      <c r="W223" s="46"/>
      <c r="X223" s="47"/>
      <c r="Y223" s="47"/>
      <c r="Z223" s="47"/>
      <c r="AA223" s="47"/>
      <c r="AB223" s="47"/>
      <c r="AC223" s="47"/>
      <c r="AD223" s="47"/>
      <c r="AE223" s="47"/>
      <c r="AF223" s="47"/>
      <c r="AG223" s="47"/>
      <c r="AH223" s="47"/>
      <c r="AI223" s="47"/>
      <c r="AJ223" s="47"/>
      <c r="AK223" s="47"/>
      <c r="AL223" s="47"/>
      <c r="AM223" s="47"/>
      <c r="AN223" s="47"/>
      <c r="AO223" s="47"/>
      <c r="AP223" s="47"/>
      <c r="AQ223" s="47"/>
      <c r="AR223" s="47"/>
      <c r="AS223" s="47"/>
      <c r="AT223" s="47"/>
      <c r="AU223" s="47"/>
      <c r="AV223" s="47"/>
      <c r="AW223" s="47"/>
      <c r="AX223" s="47"/>
      <c r="AY223" s="47"/>
      <c r="AZ223" s="47"/>
      <c r="BA223" s="47"/>
      <c r="BB223" s="47"/>
      <c r="BC223" s="47"/>
      <c r="BD223" s="47"/>
      <c r="BE223" s="47"/>
      <c r="BF223" s="47"/>
    </row>
    <row r="224" spans="1:58" s="48" customFormat="1">
      <c r="A224" s="45"/>
      <c r="B224" s="45"/>
      <c r="C224" s="45"/>
      <c r="D224" s="46"/>
      <c r="E224" s="46"/>
      <c r="F224" s="46"/>
      <c r="G224" s="46"/>
      <c r="H224" s="46"/>
      <c r="I224" s="46"/>
      <c r="J224" s="46"/>
      <c r="K224" s="46"/>
      <c r="L224" s="46"/>
      <c r="M224" s="46"/>
      <c r="N224" s="46"/>
      <c r="O224" s="46"/>
      <c r="P224" s="46"/>
      <c r="Q224" s="46"/>
      <c r="R224" s="46"/>
      <c r="S224" s="46"/>
      <c r="T224" s="46"/>
      <c r="U224" s="46"/>
      <c r="V224" s="46"/>
      <c r="W224" s="46"/>
      <c r="X224" s="47"/>
      <c r="Y224" s="47"/>
      <c r="Z224" s="47"/>
      <c r="AA224" s="47"/>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c r="AZ224" s="47"/>
      <c r="BA224" s="47"/>
      <c r="BB224" s="47"/>
      <c r="BC224" s="47"/>
      <c r="BD224" s="47"/>
      <c r="BE224" s="47"/>
      <c r="BF224" s="47"/>
    </row>
    <row r="225" spans="1:58" s="48" customFormat="1">
      <c r="A225" s="45"/>
      <c r="B225" s="45"/>
      <c r="C225" s="45"/>
      <c r="D225" s="46"/>
      <c r="E225" s="46"/>
      <c r="F225" s="46"/>
      <c r="G225" s="46"/>
      <c r="H225" s="46"/>
      <c r="I225" s="46"/>
      <c r="J225" s="46"/>
      <c r="K225" s="46"/>
      <c r="L225" s="46"/>
      <c r="M225" s="46"/>
      <c r="N225" s="46"/>
      <c r="O225" s="46"/>
      <c r="P225" s="46"/>
      <c r="Q225" s="46"/>
      <c r="R225" s="46"/>
      <c r="S225" s="46"/>
      <c r="T225" s="46"/>
      <c r="U225" s="46"/>
      <c r="V225" s="46"/>
      <c r="W225" s="46"/>
      <c r="X225" s="47"/>
      <c r="Y225" s="47"/>
      <c r="Z225" s="47"/>
      <c r="AA225" s="4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c r="AZ225" s="47"/>
      <c r="BA225" s="47"/>
      <c r="BB225" s="47"/>
      <c r="BC225" s="47"/>
      <c r="BD225" s="47"/>
      <c r="BE225" s="47"/>
      <c r="BF225" s="47"/>
    </row>
    <row r="226" spans="1:58" s="48" customFormat="1">
      <c r="A226" s="45"/>
      <c r="B226" s="45"/>
      <c r="C226" s="45"/>
      <c r="D226" s="46"/>
      <c r="E226" s="46"/>
      <c r="F226" s="46"/>
      <c r="G226" s="46"/>
      <c r="H226" s="46"/>
      <c r="I226" s="46"/>
      <c r="J226" s="46"/>
      <c r="K226" s="46"/>
      <c r="L226" s="46"/>
      <c r="M226" s="46"/>
      <c r="N226" s="46"/>
      <c r="O226" s="46"/>
      <c r="P226" s="46"/>
      <c r="Q226" s="46"/>
      <c r="R226" s="46"/>
      <c r="S226" s="46"/>
      <c r="T226" s="46"/>
      <c r="U226" s="46"/>
      <c r="V226" s="46"/>
      <c r="W226" s="46"/>
      <c r="X226" s="47"/>
      <c r="Y226" s="47"/>
      <c r="Z226" s="47"/>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c r="AZ226" s="47"/>
      <c r="BA226" s="47"/>
      <c r="BB226" s="47"/>
      <c r="BC226" s="47"/>
      <c r="BD226" s="47"/>
      <c r="BE226" s="47"/>
      <c r="BF226" s="47"/>
    </row>
    <row r="227" spans="1:58" s="48" customFormat="1">
      <c r="A227" s="45"/>
      <c r="B227" s="45"/>
      <c r="C227" s="45"/>
      <c r="D227" s="46"/>
      <c r="E227" s="46"/>
      <c r="F227" s="46"/>
      <c r="G227" s="46"/>
      <c r="H227" s="46"/>
      <c r="I227" s="46"/>
      <c r="J227" s="46"/>
      <c r="K227" s="46"/>
      <c r="L227" s="46"/>
      <c r="M227" s="46"/>
      <c r="N227" s="46"/>
      <c r="O227" s="46"/>
      <c r="P227" s="46"/>
      <c r="Q227" s="46"/>
      <c r="R227" s="46"/>
      <c r="S227" s="46"/>
      <c r="T227" s="46"/>
      <c r="U227" s="46"/>
      <c r="V227" s="46"/>
      <c r="W227" s="46"/>
      <c r="X227" s="47"/>
      <c r="Y227" s="47"/>
      <c r="Z227" s="47"/>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47"/>
      <c r="AY227" s="47"/>
      <c r="AZ227" s="47"/>
      <c r="BA227" s="47"/>
      <c r="BB227" s="47"/>
      <c r="BC227" s="47"/>
      <c r="BD227" s="47"/>
      <c r="BE227" s="47"/>
      <c r="BF227" s="47"/>
    </row>
    <row r="228" spans="1:58" s="48" customFormat="1">
      <c r="A228" s="45"/>
      <c r="B228" s="45"/>
      <c r="C228" s="45"/>
      <c r="D228" s="46"/>
      <c r="E228" s="46"/>
      <c r="F228" s="46"/>
      <c r="G228" s="46"/>
      <c r="H228" s="46"/>
      <c r="I228" s="46"/>
      <c r="J228" s="46"/>
      <c r="K228" s="46"/>
      <c r="L228" s="46"/>
      <c r="M228" s="46"/>
      <c r="N228" s="46"/>
      <c r="O228" s="46"/>
      <c r="P228" s="46"/>
      <c r="Q228" s="46"/>
      <c r="R228" s="46"/>
      <c r="S228" s="46"/>
      <c r="T228" s="46"/>
      <c r="U228" s="46"/>
      <c r="V228" s="46"/>
      <c r="W228" s="46"/>
      <c r="X228" s="47"/>
      <c r="Y228" s="47"/>
      <c r="Z228" s="47"/>
      <c r="AA228" s="47"/>
      <c r="AB228" s="47"/>
      <c r="AC228" s="47"/>
      <c r="AD228" s="47"/>
      <c r="AE228" s="47"/>
      <c r="AF228" s="47"/>
      <c r="AG228" s="47"/>
      <c r="AH228" s="47"/>
      <c r="AI228" s="47"/>
      <c r="AJ228" s="47"/>
      <c r="AK228" s="47"/>
      <c r="AL228" s="47"/>
      <c r="AM228" s="47"/>
      <c r="AN228" s="47"/>
      <c r="AO228" s="47"/>
      <c r="AP228" s="47"/>
      <c r="AQ228" s="47"/>
      <c r="AR228" s="47"/>
      <c r="AS228" s="47"/>
      <c r="AT228" s="47"/>
      <c r="AU228" s="47"/>
      <c r="AV228" s="47"/>
      <c r="AW228" s="47"/>
      <c r="AX228" s="47"/>
      <c r="AY228" s="47"/>
      <c r="AZ228" s="47"/>
      <c r="BA228" s="47"/>
      <c r="BB228" s="47"/>
      <c r="BC228" s="47"/>
      <c r="BD228" s="47"/>
      <c r="BE228" s="47"/>
      <c r="BF228" s="47"/>
    </row>
    <row r="229" spans="1:58" s="48" customFormat="1">
      <c r="A229" s="45"/>
      <c r="B229" s="45"/>
      <c r="C229" s="45"/>
      <c r="D229" s="46"/>
      <c r="E229" s="46"/>
      <c r="F229" s="46"/>
      <c r="G229" s="46"/>
      <c r="H229" s="46"/>
      <c r="I229" s="46"/>
      <c r="J229" s="46"/>
      <c r="K229" s="46"/>
      <c r="L229" s="46"/>
      <c r="M229" s="46"/>
      <c r="N229" s="46"/>
      <c r="O229" s="46"/>
      <c r="P229" s="46"/>
      <c r="Q229" s="46"/>
      <c r="R229" s="46"/>
      <c r="S229" s="46"/>
      <c r="T229" s="46"/>
      <c r="U229" s="46"/>
      <c r="V229" s="46"/>
      <c r="W229" s="46"/>
      <c r="X229" s="47"/>
      <c r="Y229" s="47"/>
      <c r="Z229" s="47"/>
      <c r="AA229" s="47"/>
      <c r="AB229" s="47"/>
      <c r="AC229" s="47"/>
      <c r="AD229" s="47"/>
      <c r="AE229" s="47"/>
      <c r="AF229" s="47"/>
      <c r="AG229" s="47"/>
      <c r="AH229" s="47"/>
      <c r="AI229" s="47"/>
      <c r="AJ229" s="47"/>
      <c r="AK229" s="47"/>
      <c r="AL229" s="47"/>
      <c r="AM229" s="47"/>
      <c r="AN229" s="47"/>
      <c r="AO229" s="47"/>
      <c r="AP229" s="47"/>
      <c r="AQ229" s="47"/>
      <c r="AR229" s="47"/>
      <c r="AS229" s="47"/>
      <c r="AT229" s="47"/>
      <c r="AU229" s="47"/>
      <c r="AV229" s="47"/>
      <c r="AW229" s="47"/>
      <c r="AX229" s="47"/>
      <c r="AY229" s="47"/>
      <c r="AZ229" s="47"/>
      <c r="BA229" s="47"/>
      <c r="BB229" s="47"/>
      <c r="BC229" s="47"/>
      <c r="BD229" s="47"/>
      <c r="BE229" s="47"/>
      <c r="BF229" s="47"/>
    </row>
    <row r="230" spans="1:58" s="48" customFormat="1">
      <c r="A230" s="45"/>
      <c r="B230" s="45"/>
      <c r="C230" s="45"/>
      <c r="D230" s="46"/>
      <c r="E230" s="46"/>
      <c r="F230" s="46"/>
      <c r="G230" s="46"/>
      <c r="H230" s="46"/>
      <c r="I230" s="46"/>
      <c r="J230" s="46"/>
      <c r="K230" s="46"/>
      <c r="L230" s="46"/>
      <c r="M230" s="46"/>
      <c r="N230" s="46"/>
      <c r="O230" s="46"/>
      <c r="P230" s="46"/>
      <c r="Q230" s="46"/>
      <c r="R230" s="46"/>
      <c r="S230" s="46"/>
      <c r="T230" s="46"/>
      <c r="U230" s="46"/>
      <c r="V230" s="46"/>
      <c r="W230" s="46"/>
      <c r="X230" s="47"/>
      <c r="Y230" s="47"/>
      <c r="Z230" s="47"/>
      <c r="AA230" s="47"/>
      <c r="AB230" s="47"/>
      <c r="AC230" s="47"/>
      <c r="AD230" s="47"/>
      <c r="AE230" s="47"/>
      <c r="AF230" s="47"/>
      <c r="AG230" s="47"/>
      <c r="AH230" s="47"/>
      <c r="AI230" s="47"/>
      <c r="AJ230" s="47"/>
      <c r="AK230" s="47"/>
      <c r="AL230" s="47"/>
      <c r="AM230" s="47"/>
      <c r="AN230" s="47"/>
      <c r="AO230" s="47"/>
      <c r="AP230" s="47"/>
      <c r="AQ230" s="47"/>
      <c r="AR230" s="47"/>
      <c r="AS230" s="47"/>
      <c r="AT230" s="47"/>
      <c r="AU230" s="47"/>
      <c r="AV230" s="47"/>
      <c r="AW230" s="47"/>
      <c r="AX230" s="47"/>
      <c r="AY230" s="47"/>
      <c r="AZ230" s="47"/>
      <c r="BA230" s="47"/>
      <c r="BB230" s="47"/>
      <c r="BC230" s="47"/>
      <c r="BD230" s="47"/>
      <c r="BE230" s="47"/>
      <c r="BF230" s="47"/>
    </row>
    <row r="231" spans="1:58" s="48" customFormat="1">
      <c r="A231" s="45"/>
      <c r="B231" s="45"/>
      <c r="C231" s="45"/>
      <c r="D231" s="46"/>
      <c r="E231" s="46"/>
      <c r="F231" s="46"/>
      <c r="G231" s="46"/>
      <c r="H231" s="46"/>
      <c r="I231" s="46"/>
      <c r="J231" s="46"/>
      <c r="K231" s="46"/>
      <c r="L231" s="46"/>
      <c r="M231" s="46"/>
      <c r="N231" s="46"/>
      <c r="O231" s="46"/>
      <c r="P231" s="46"/>
      <c r="Q231" s="46"/>
      <c r="R231" s="46"/>
      <c r="S231" s="46"/>
      <c r="T231" s="46"/>
      <c r="U231" s="46"/>
      <c r="V231" s="46"/>
      <c r="W231" s="46"/>
      <c r="X231" s="47"/>
      <c r="Y231" s="47"/>
      <c r="Z231" s="47"/>
      <c r="AA231" s="47"/>
      <c r="AB231" s="47"/>
      <c r="AC231" s="47"/>
      <c r="AD231" s="47"/>
      <c r="AE231" s="47"/>
      <c r="AF231" s="47"/>
      <c r="AG231" s="47"/>
      <c r="AH231" s="47"/>
      <c r="AI231" s="47"/>
      <c r="AJ231" s="47"/>
      <c r="AK231" s="47"/>
      <c r="AL231" s="47"/>
      <c r="AM231" s="47"/>
      <c r="AN231" s="47"/>
      <c r="AO231" s="47"/>
      <c r="AP231" s="47"/>
      <c r="AQ231" s="47"/>
      <c r="AR231" s="47"/>
      <c r="AS231" s="47"/>
      <c r="AT231" s="47"/>
      <c r="AU231" s="47"/>
      <c r="AV231" s="47"/>
      <c r="AW231" s="47"/>
      <c r="AX231" s="47"/>
      <c r="AY231" s="47"/>
      <c r="AZ231" s="47"/>
      <c r="BA231" s="47"/>
      <c r="BB231" s="47"/>
      <c r="BC231" s="47"/>
      <c r="BD231" s="47"/>
      <c r="BE231" s="47"/>
      <c r="BF231" s="47"/>
    </row>
    <row r="232" spans="1:58" s="48" customFormat="1">
      <c r="A232" s="45"/>
      <c r="B232" s="45"/>
      <c r="C232" s="45"/>
      <c r="D232" s="46"/>
      <c r="E232" s="46"/>
      <c r="F232" s="46"/>
      <c r="G232" s="46"/>
      <c r="H232" s="46"/>
      <c r="I232" s="46"/>
      <c r="J232" s="46"/>
      <c r="K232" s="46"/>
      <c r="L232" s="46"/>
      <c r="M232" s="46"/>
      <c r="N232" s="46"/>
      <c r="O232" s="46"/>
      <c r="P232" s="46"/>
      <c r="Q232" s="46"/>
      <c r="R232" s="46"/>
      <c r="S232" s="46"/>
      <c r="T232" s="46"/>
      <c r="U232" s="46"/>
      <c r="V232" s="46"/>
      <c r="W232" s="46"/>
      <c r="X232" s="47"/>
      <c r="Y232" s="47"/>
      <c r="Z232" s="47"/>
      <c r="AA232" s="47"/>
      <c r="AB232" s="47"/>
      <c r="AC232" s="47"/>
      <c r="AD232" s="47"/>
      <c r="AE232" s="47"/>
      <c r="AF232" s="47"/>
      <c r="AG232" s="47"/>
      <c r="AH232" s="47"/>
      <c r="AI232" s="47"/>
      <c r="AJ232" s="47"/>
      <c r="AK232" s="47"/>
      <c r="AL232" s="47"/>
      <c r="AM232" s="47"/>
      <c r="AN232" s="47"/>
      <c r="AO232" s="47"/>
      <c r="AP232" s="47"/>
      <c r="AQ232" s="47"/>
      <c r="AR232" s="47"/>
      <c r="AS232" s="47"/>
      <c r="AT232" s="47"/>
      <c r="AU232" s="47"/>
      <c r="AV232" s="47"/>
      <c r="AW232" s="47"/>
      <c r="AX232" s="47"/>
      <c r="AY232" s="47"/>
      <c r="AZ232" s="47"/>
      <c r="BA232" s="47"/>
      <c r="BB232" s="47"/>
      <c r="BC232" s="47"/>
      <c r="BD232" s="47"/>
      <c r="BE232" s="47"/>
      <c r="BF232" s="47"/>
    </row>
    <row r="233" spans="1:58" s="48" customFormat="1">
      <c r="A233" s="45"/>
      <c r="B233" s="45"/>
      <c r="C233" s="45"/>
      <c r="D233" s="46"/>
      <c r="E233" s="46"/>
      <c r="F233" s="46"/>
      <c r="G233" s="46"/>
      <c r="H233" s="46"/>
      <c r="I233" s="46"/>
      <c r="J233" s="46"/>
      <c r="K233" s="46"/>
      <c r="L233" s="46"/>
      <c r="M233" s="46"/>
      <c r="N233" s="46"/>
      <c r="O233" s="46"/>
      <c r="P233" s="46"/>
      <c r="Q233" s="46"/>
      <c r="R233" s="46"/>
      <c r="S233" s="46"/>
      <c r="T233" s="46"/>
      <c r="U233" s="46"/>
      <c r="V233" s="46"/>
      <c r="W233" s="46"/>
      <c r="X233" s="47"/>
      <c r="Y233" s="47"/>
      <c r="Z233" s="47"/>
      <c r="AA233" s="47"/>
      <c r="AB233" s="47"/>
      <c r="AC233" s="47"/>
      <c r="AD233" s="47"/>
      <c r="AE233" s="47"/>
      <c r="AF233" s="47"/>
      <c r="AG233" s="47"/>
      <c r="AH233" s="47"/>
      <c r="AI233" s="47"/>
      <c r="AJ233" s="47"/>
      <c r="AK233" s="47"/>
      <c r="AL233" s="47"/>
      <c r="AM233" s="47"/>
      <c r="AN233" s="47"/>
      <c r="AO233" s="47"/>
      <c r="AP233" s="47"/>
      <c r="AQ233" s="47"/>
      <c r="AR233" s="47"/>
      <c r="AS233" s="47"/>
      <c r="AT233" s="47"/>
      <c r="AU233" s="47"/>
      <c r="AV233" s="47"/>
      <c r="AW233" s="47"/>
      <c r="AX233" s="47"/>
      <c r="AY233" s="47"/>
      <c r="AZ233" s="47"/>
      <c r="BA233" s="47"/>
      <c r="BB233" s="47"/>
      <c r="BC233" s="47"/>
      <c r="BD233" s="47"/>
      <c r="BE233" s="47"/>
      <c r="BF233" s="47"/>
    </row>
    <row r="234" spans="1:58" s="48" customFormat="1">
      <c r="A234" s="45"/>
      <c r="B234" s="45"/>
      <c r="C234" s="45"/>
      <c r="D234" s="46"/>
      <c r="E234" s="46"/>
      <c r="F234" s="46"/>
      <c r="G234" s="46"/>
      <c r="H234" s="46"/>
      <c r="I234" s="46"/>
      <c r="J234" s="46"/>
      <c r="K234" s="46"/>
      <c r="L234" s="46"/>
      <c r="M234" s="46"/>
      <c r="N234" s="46"/>
      <c r="O234" s="46"/>
      <c r="P234" s="46"/>
      <c r="Q234" s="46"/>
      <c r="R234" s="46"/>
      <c r="S234" s="46"/>
      <c r="T234" s="46"/>
      <c r="U234" s="46"/>
      <c r="V234" s="46"/>
      <c r="W234" s="46"/>
      <c r="X234" s="47"/>
      <c r="Y234" s="47"/>
      <c r="Z234" s="47"/>
      <c r="AA234" s="47"/>
      <c r="AB234" s="47"/>
      <c r="AC234" s="47"/>
      <c r="AD234" s="47"/>
      <c r="AE234" s="47"/>
      <c r="AF234" s="47"/>
      <c r="AG234" s="47"/>
      <c r="AH234" s="47"/>
      <c r="AI234" s="47"/>
      <c r="AJ234" s="47"/>
      <c r="AK234" s="47"/>
      <c r="AL234" s="47"/>
      <c r="AM234" s="47"/>
      <c r="AN234" s="47"/>
      <c r="AO234" s="47"/>
      <c r="AP234" s="47"/>
      <c r="AQ234" s="47"/>
      <c r="AR234" s="47"/>
      <c r="AS234" s="47"/>
      <c r="AT234" s="47"/>
      <c r="AU234" s="47"/>
      <c r="AV234" s="47"/>
      <c r="AW234" s="47"/>
      <c r="AX234" s="47"/>
      <c r="AY234" s="47"/>
      <c r="AZ234" s="47"/>
      <c r="BA234" s="47"/>
      <c r="BB234" s="47"/>
      <c r="BC234" s="47"/>
      <c r="BD234" s="47"/>
      <c r="BE234" s="47"/>
      <c r="BF234" s="47"/>
    </row>
    <row r="235" spans="1:58" s="48" customFormat="1">
      <c r="A235" s="45"/>
      <c r="B235" s="45"/>
      <c r="C235" s="45"/>
      <c r="D235" s="46"/>
      <c r="E235" s="46"/>
      <c r="F235" s="46"/>
      <c r="G235" s="46"/>
      <c r="H235" s="46"/>
      <c r="I235" s="46"/>
      <c r="J235" s="46"/>
      <c r="K235" s="46"/>
      <c r="L235" s="46"/>
      <c r="M235" s="46"/>
      <c r="N235" s="46"/>
      <c r="O235" s="46"/>
      <c r="P235" s="46"/>
      <c r="Q235" s="46"/>
      <c r="R235" s="46"/>
      <c r="S235" s="46"/>
      <c r="T235" s="46"/>
      <c r="U235" s="46"/>
      <c r="V235" s="46"/>
      <c r="W235" s="46"/>
      <c r="X235" s="47"/>
      <c r="Y235" s="47"/>
      <c r="Z235" s="47"/>
      <c r="AA235" s="47"/>
      <c r="AB235" s="47"/>
      <c r="AC235" s="47"/>
      <c r="AD235" s="47"/>
      <c r="AE235" s="47"/>
      <c r="AF235" s="47"/>
      <c r="AG235" s="47"/>
      <c r="AH235" s="47"/>
      <c r="AI235" s="47"/>
      <c r="AJ235" s="47"/>
      <c r="AK235" s="47"/>
      <c r="AL235" s="47"/>
      <c r="AM235" s="47"/>
      <c r="AN235" s="47"/>
      <c r="AO235" s="47"/>
      <c r="AP235" s="47"/>
      <c r="AQ235" s="47"/>
      <c r="AR235" s="47"/>
      <c r="AS235" s="47"/>
      <c r="AT235" s="47"/>
      <c r="AU235" s="47"/>
      <c r="AV235" s="47"/>
      <c r="AW235" s="47"/>
      <c r="AX235" s="47"/>
      <c r="AY235" s="47"/>
      <c r="AZ235" s="47"/>
      <c r="BA235" s="47"/>
      <c r="BB235" s="47"/>
      <c r="BC235" s="47"/>
      <c r="BD235" s="47"/>
      <c r="BE235" s="47"/>
      <c r="BF235" s="47"/>
    </row>
    <row r="236" spans="1:58" s="48" customFormat="1">
      <c r="A236" s="45"/>
      <c r="B236" s="45"/>
      <c r="C236" s="45"/>
      <c r="D236" s="46"/>
      <c r="E236" s="46"/>
      <c r="F236" s="46"/>
      <c r="G236" s="46"/>
      <c r="H236" s="46"/>
      <c r="I236" s="46"/>
      <c r="J236" s="46"/>
      <c r="K236" s="46"/>
      <c r="L236" s="46"/>
      <c r="M236" s="46"/>
      <c r="N236" s="46"/>
      <c r="O236" s="46"/>
      <c r="P236" s="46"/>
      <c r="Q236" s="46"/>
      <c r="R236" s="46"/>
      <c r="S236" s="46"/>
      <c r="T236" s="46"/>
      <c r="U236" s="46"/>
      <c r="V236" s="46"/>
      <c r="W236" s="46"/>
      <c r="X236" s="47"/>
      <c r="Y236" s="47"/>
      <c r="Z236" s="47"/>
      <c r="AA236" s="47"/>
      <c r="AB236" s="47"/>
      <c r="AC236" s="47"/>
      <c r="AD236" s="47"/>
      <c r="AE236" s="47"/>
      <c r="AF236" s="47"/>
      <c r="AG236" s="47"/>
      <c r="AH236" s="47"/>
      <c r="AI236" s="47"/>
      <c r="AJ236" s="47"/>
      <c r="AK236" s="47"/>
      <c r="AL236" s="47"/>
      <c r="AM236" s="47"/>
      <c r="AN236" s="47"/>
      <c r="AO236" s="47"/>
      <c r="AP236" s="47"/>
      <c r="AQ236" s="47"/>
      <c r="AR236" s="47"/>
      <c r="AS236" s="47"/>
      <c r="AT236" s="47"/>
      <c r="AU236" s="47"/>
      <c r="AV236" s="47"/>
      <c r="AW236" s="47"/>
      <c r="AX236" s="47"/>
      <c r="AY236" s="47"/>
      <c r="AZ236" s="47"/>
      <c r="BA236" s="47"/>
      <c r="BB236" s="47"/>
      <c r="BC236" s="47"/>
      <c r="BD236" s="47"/>
      <c r="BE236" s="47"/>
      <c r="BF236" s="47"/>
    </row>
    <row r="237" spans="1:58" s="48" customFormat="1">
      <c r="A237" s="45"/>
      <c r="B237" s="45"/>
      <c r="C237" s="45"/>
      <c r="D237" s="46"/>
      <c r="E237" s="46"/>
      <c r="F237" s="46"/>
      <c r="G237" s="46"/>
      <c r="H237" s="46"/>
      <c r="I237" s="46"/>
      <c r="J237" s="46"/>
      <c r="K237" s="46"/>
      <c r="L237" s="46"/>
      <c r="M237" s="46"/>
      <c r="N237" s="46"/>
      <c r="O237" s="46"/>
      <c r="P237" s="46"/>
      <c r="Q237" s="46"/>
      <c r="R237" s="46"/>
      <c r="S237" s="46"/>
      <c r="T237" s="46"/>
      <c r="U237" s="46"/>
      <c r="V237" s="46"/>
      <c r="W237" s="46"/>
      <c r="X237" s="47"/>
      <c r="Y237" s="47"/>
      <c r="Z237" s="47"/>
      <c r="AA237" s="47"/>
      <c r="AB237" s="47"/>
      <c r="AC237" s="47"/>
      <c r="AD237" s="47"/>
      <c r="AE237" s="47"/>
      <c r="AF237" s="47"/>
      <c r="AG237" s="47"/>
      <c r="AH237" s="47"/>
      <c r="AI237" s="47"/>
      <c r="AJ237" s="47"/>
      <c r="AK237" s="47"/>
      <c r="AL237" s="47"/>
      <c r="AM237" s="47"/>
      <c r="AN237" s="47"/>
      <c r="AO237" s="47"/>
      <c r="AP237" s="47"/>
      <c r="AQ237" s="47"/>
      <c r="AR237" s="47"/>
      <c r="AS237" s="47"/>
      <c r="AT237" s="47"/>
      <c r="AU237" s="47"/>
      <c r="AV237" s="47"/>
      <c r="AW237" s="47"/>
      <c r="AX237" s="47"/>
      <c r="AY237" s="47"/>
      <c r="AZ237" s="47"/>
      <c r="BA237" s="47"/>
      <c r="BB237" s="47"/>
      <c r="BC237" s="47"/>
      <c r="BD237" s="47"/>
      <c r="BE237" s="47"/>
      <c r="BF237" s="47"/>
    </row>
    <row r="238" spans="1:58" s="48" customFormat="1">
      <c r="A238" s="45"/>
      <c r="B238" s="45"/>
      <c r="C238" s="45"/>
      <c r="D238" s="46"/>
      <c r="E238" s="46"/>
      <c r="F238" s="46"/>
      <c r="G238" s="46"/>
      <c r="H238" s="46"/>
      <c r="I238" s="46"/>
      <c r="J238" s="46"/>
      <c r="K238" s="46"/>
      <c r="L238" s="46"/>
      <c r="M238" s="46"/>
      <c r="N238" s="46"/>
      <c r="O238" s="46"/>
      <c r="P238" s="46"/>
      <c r="Q238" s="46"/>
      <c r="R238" s="46"/>
      <c r="S238" s="46"/>
      <c r="T238" s="46"/>
      <c r="U238" s="46"/>
      <c r="V238" s="46"/>
      <c r="W238" s="46"/>
      <c r="X238" s="47"/>
      <c r="Y238" s="47"/>
      <c r="Z238" s="47"/>
      <c r="AA238" s="47"/>
      <c r="AB238" s="47"/>
      <c r="AC238" s="47"/>
      <c r="AD238" s="47"/>
      <c r="AE238" s="47"/>
      <c r="AF238" s="47"/>
      <c r="AG238" s="47"/>
      <c r="AH238" s="47"/>
      <c r="AI238" s="47"/>
      <c r="AJ238" s="47"/>
      <c r="AK238" s="47"/>
      <c r="AL238" s="47"/>
      <c r="AM238" s="47"/>
      <c r="AN238" s="47"/>
      <c r="AO238" s="47"/>
      <c r="AP238" s="47"/>
      <c r="AQ238" s="47"/>
      <c r="AR238" s="47"/>
      <c r="AS238" s="47"/>
      <c r="AT238" s="47"/>
      <c r="AU238" s="47"/>
      <c r="AV238" s="47"/>
      <c r="AW238" s="47"/>
      <c r="AX238" s="47"/>
      <c r="AY238" s="47"/>
      <c r="AZ238" s="47"/>
      <c r="BA238" s="47"/>
      <c r="BB238" s="47"/>
      <c r="BC238" s="47"/>
      <c r="BD238" s="47"/>
      <c r="BE238" s="47"/>
      <c r="BF238" s="47"/>
    </row>
    <row r="239" spans="1:58" s="48" customFormat="1">
      <c r="A239" s="45"/>
      <c r="B239" s="45"/>
      <c r="C239" s="45"/>
      <c r="D239" s="46"/>
      <c r="E239" s="46"/>
      <c r="F239" s="46"/>
      <c r="G239" s="46"/>
      <c r="H239" s="46"/>
      <c r="I239" s="46"/>
      <c r="J239" s="46"/>
      <c r="K239" s="46"/>
      <c r="L239" s="46"/>
      <c r="M239" s="46"/>
      <c r="N239" s="46"/>
      <c r="O239" s="46"/>
      <c r="P239" s="46"/>
      <c r="Q239" s="46"/>
      <c r="R239" s="46"/>
      <c r="S239" s="46"/>
      <c r="T239" s="46"/>
      <c r="U239" s="46"/>
      <c r="V239" s="46"/>
      <c r="W239" s="46"/>
      <c r="X239" s="47"/>
      <c r="Y239" s="47"/>
      <c r="Z239" s="47"/>
      <c r="AA239" s="47"/>
      <c r="AB239" s="47"/>
      <c r="AC239" s="47"/>
      <c r="AD239" s="47"/>
      <c r="AE239" s="47"/>
      <c r="AF239" s="47"/>
      <c r="AG239" s="47"/>
      <c r="AH239" s="47"/>
      <c r="AI239" s="47"/>
      <c r="AJ239" s="47"/>
      <c r="AK239" s="47"/>
      <c r="AL239" s="47"/>
      <c r="AM239" s="47"/>
      <c r="AN239" s="47"/>
      <c r="AO239" s="47"/>
      <c r="AP239" s="47"/>
      <c r="AQ239" s="47"/>
      <c r="AR239" s="47"/>
      <c r="AS239" s="47"/>
      <c r="AT239" s="47"/>
      <c r="AU239" s="47"/>
      <c r="AV239" s="47"/>
      <c r="AW239" s="47"/>
      <c r="AX239" s="47"/>
      <c r="AY239" s="47"/>
      <c r="AZ239" s="47"/>
      <c r="BA239" s="47"/>
      <c r="BB239" s="47"/>
      <c r="BC239" s="47"/>
      <c r="BD239" s="47"/>
      <c r="BE239" s="47"/>
      <c r="BF239" s="47"/>
    </row>
    <row r="240" spans="1:58" s="48" customFormat="1">
      <c r="A240" s="45"/>
      <c r="B240" s="45"/>
      <c r="C240" s="45"/>
      <c r="D240" s="46"/>
      <c r="E240" s="46"/>
      <c r="F240" s="46"/>
      <c r="G240" s="46"/>
      <c r="H240" s="46"/>
      <c r="I240" s="46"/>
      <c r="J240" s="46"/>
      <c r="K240" s="46"/>
      <c r="L240" s="46"/>
      <c r="M240" s="46"/>
      <c r="N240" s="46"/>
      <c r="O240" s="46"/>
      <c r="P240" s="46"/>
      <c r="Q240" s="46"/>
      <c r="R240" s="46"/>
      <c r="S240" s="46"/>
      <c r="T240" s="46"/>
      <c r="U240" s="46"/>
      <c r="V240" s="46"/>
      <c r="W240" s="46"/>
      <c r="X240" s="47"/>
      <c r="Y240" s="47"/>
      <c r="Z240" s="47"/>
      <c r="AA240" s="47"/>
      <c r="AB240" s="47"/>
      <c r="AC240" s="47"/>
      <c r="AD240" s="47"/>
      <c r="AE240" s="47"/>
      <c r="AF240" s="47"/>
      <c r="AG240" s="47"/>
      <c r="AH240" s="47"/>
      <c r="AI240" s="47"/>
      <c r="AJ240" s="47"/>
      <c r="AK240" s="47"/>
      <c r="AL240" s="47"/>
      <c r="AM240" s="47"/>
      <c r="AN240" s="47"/>
      <c r="AO240" s="47"/>
      <c r="AP240" s="47"/>
      <c r="AQ240" s="47"/>
      <c r="AR240" s="47"/>
      <c r="AS240" s="47"/>
      <c r="AT240" s="47"/>
      <c r="AU240" s="47"/>
      <c r="AV240" s="47"/>
      <c r="AW240" s="47"/>
      <c r="AX240" s="47"/>
      <c r="AY240" s="47"/>
      <c r="AZ240" s="47"/>
      <c r="BA240" s="47"/>
      <c r="BB240" s="47"/>
      <c r="BC240" s="47"/>
      <c r="BD240" s="47"/>
      <c r="BE240" s="47"/>
      <c r="BF240" s="47"/>
    </row>
    <row r="241" spans="1:58" s="48" customFormat="1">
      <c r="A241" s="45"/>
      <c r="B241" s="45"/>
      <c r="C241" s="45"/>
      <c r="D241" s="46"/>
      <c r="E241" s="46"/>
      <c r="F241" s="46"/>
      <c r="G241" s="46"/>
      <c r="H241" s="46"/>
      <c r="I241" s="46"/>
      <c r="J241" s="46"/>
      <c r="K241" s="46"/>
      <c r="L241" s="46"/>
      <c r="M241" s="46"/>
      <c r="N241" s="46"/>
      <c r="O241" s="46"/>
      <c r="P241" s="46"/>
      <c r="Q241" s="46"/>
      <c r="R241" s="46"/>
      <c r="S241" s="46"/>
      <c r="T241" s="46"/>
      <c r="U241" s="46"/>
      <c r="V241" s="46"/>
      <c r="W241" s="46"/>
      <c r="X241" s="47"/>
      <c r="Y241" s="47"/>
      <c r="Z241" s="47"/>
      <c r="AA241" s="47"/>
      <c r="AB241" s="47"/>
      <c r="AC241" s="47"/>
      <c r="AD241" s="47"/>
      <c r="AE241" s="47"/>
      <c r="AF241" s="47"/>
      <c r="AG241" s="47"/>
      <c r="AH241" s="47"/>
      <c r="AI241" s="47"/>
      <c r="AJ241" s="47"/>
      <c r="AK241" s="47"/>
      <c r="AL241" s="47"/>
      <c r="AM241" s="47"/>
      <c r="AN241" s="47"/>
      <c r="AO241" s="47"/>
      <c r="AP241" s="47"/>
      <c r="AQ241" s="47"/>
      <c r="AR241" s="47"/>
      <c r="AS241" s="47"/>
      <c r="AT241" s="47"/>
      <c r="AU241" s="47"/>
      <c r="AV241" s="47"/>
      <c r="AW241" s="47"/>
      <c r="AX241" s="47"/>
      <c r="AY241" s="47"/>
      <c r="AZ241" s="47"/>
      <c r="BA241" s="47"/>
      <c r="BB241" s="47"/>
      <c r="BC241" s="47"/>
      <c r="BD241" s="47"/>
      <c r="BE241" s="47"/>
      <c r="BF241" s="47"/>
    </row>
    <row r="242" spans="1:58" s="48" customFormat="1">
      <c r="A242" s="45"/>
      <c r="B242" s="45"/>
      <c r="C242" s="45"/>
      <c r="D242" s="46"/>
      <c r="E242" s="46"/>
      <c r="F242" s="46"/>
      <c r="G242" s="46"/>
      <c r="H242" s="46"/>
      <c r="I242" s="46"/>
      <c r="J242" s="46"/>
      <c r="K242" s="46"/>
      <c r="L242" s="46"/>
      <c r="M242" s="46"/>
      <c r="N242" s="46"/>
      <c r="O242" s="46"/>
      <c r="P242" s="46"/>
      <c r="Q242" s="46"/>
      <c r="R242" s="46"/>
      <c r="S242" s="46"/>
      <c r="T242" s="46"/>
      <c r="U242" s="46"/>
      <c r="V242" s="46"/>
      <c r="W242" s="46"/>
      <c r="X242" s="47"/>
      <c r="Y242" s="47"/>
      <c r="Z242" s="47"/>
      <c r="AA242" s="47"/>
      <c r="AB242" s="47"/>
      <c r="AC242" s="47"/>
      <c r="AD242" s="47"/>
      <c r="AE242" s="47"/>
      <c r="AF242" s="47"/>
      <c r="AG242" s="47"/>
      <c r="AH242" s="47"/>
      <c r="AI242" s="47"/>
      <c r="AJ242" s="47"/>
      <c r="AK242" s="47"/>
      <c r="AL242" s="47"/>
      <c r="AM242" s="47"/>
      <c r="AN242" s="47"/>
      <c r="AO242" s="47"/>
      <c r="AP242" s="47"/>
      <c r="AQ242" s="47"/>
      <c r="AR242" s="47"/>
      <c r="AS242" s="47"/>
      <c r="AT242" s="47"/>
      <c r="AU242" s="47"/>
      <c r="AV242" s="47"/>
      <c r="AW242" s="47"/>
      <c r="AX242" s="47"/>
      <c r="AY242" s="47"/>
      <c r="AZ242" s="47"/>
      <c r="BA242" s="47"/>
      <c r="BB242" s="47"/>
      <c r="BC242" s="47"/>
      <c r="BD242" s="47"/>
      <c r="BE242" s="47"/>
      <c r="BF242" s="47"/>
    </row>
    <row r="243" spans="1:58" s="48" customFormat="1">
      <c r="A243" s="45"/>
      <c r="B243" s="45"/>
      <c r="C243" s="45"/>
      <c r="D243" s="46"/>
      <c r="E243" s="46"/>
      <c r="F243" s="46"/>
      <c r="G243" s="46"/>
      <c r="H243" s="46"/>
      <c r="I243" s="46"/>
      <c r="J243" s="46"/>
      <c r="K243" s="46"/>
      <c r="L243" s="46"/>
      <c r="M243" s="46"/>
      <c r="N243" s="46"/>
      <c r="O243" s="46"/>
      <c r="P243" s="46"/>
      <c r="Q243" s="46"/>
      <c r="R243" s="46"/>
      <c r="S243" s="46"/>
      <c r="T243" s="46"/>
      <c r="U243" s="46"/>
      <c r="V243" s="46"/>
      <c r="W243" s="46"/>
      <c r="X243" s="47"/>
      <c r="Y243" s="47"/>
      <c r="Z243" s="47"/>
      <c r="AA243" s="47"/>
      <c r="AB243" s="47"/>
      <c r="AC243" s="47"/>
      <c r="AD243" s="47"/>
      <c r="AE243" s="47"/>
      <c r="AF243" s="47"/>
      <c r="AG243" s="47"/>
      <c r="AH243" s="47"/>
      <c r="AI243" s="47"/>
      <c r="AJ243" s="47"/>
      <c r="AK243" s="47"/>
      <c r="AL243" s="47"/>
      <c r="AM243" s="47"/>
      <c r="AN243" s="47"/>
      <c r="AO243" s="47"/>
      <c r="AP243" s="47"/>
      <c r="AQ243" s="47"/>
      <c r="AR243" s="47"/>
      <c r="AS243" s="47"/>
      <c r="AT243" s="47"/>
      <c r="AU243" s="47"/>
      <c r="AV243" s="47"/>
      <c r="AW243" s="47"/>
      <c r="AX243" s="47"/>
      <c r="AY243" s="47"/>
      <c r="AZ243" s="47"/>
      <c r="BA243" s="47"/>
      <c r="BB243" s="47"/>
      <c r="BC243" s="47"/>
      <c r="BD243" s="47"/>
      <c r="BE243" s="47"/>
      <c r="BF243" s="47"/>
    </row>
    <row r="244" spans="1:58" s="48" customFormat="1">
      <c r="A244" s="45"/>
      <c r="B244" s="45"/>
      <c r="C244" s="45"/>
      <c r="D244" s="46"/>
      <c r="E244" s="46"/>
      <c r="F244" s="46"/>
      <c r="G244" s="46"/>
      <c r="H244" s="46"/>
      <c r="I244" s="46"/>
      <c r="J244" s="46"/>
      <c r="K244" s="46"/>
      <c r="L244" s="46"/>
      <c r="M244" s="46"/>
      <c r="N244" s="46"/>
      <c r="O244" s="46"/>
      <c r="P244" s="46"/>
      <c r="Q244" s="46"/>
      <c r="R244" s="46"/>
      <c r="S244" s="46"/>
      <c r="T244" s="46"/>
      <c r="U244" s="46"/>
      <c r="V244" s="46"/>
      <c r="W244" s="46"/>
      <c r="X244" s="47"/>
      <c r="Y244" s="47"/>
      <c r="Z244" s="47"/>
      <c r="AA244" s="47"/>
      <c r="AB244" s="47"/>
      <c r="AC244" s="47"/>
      <c r="AD244" s="47"/>
      <c r="AE244" s="47"/>
      <c r="AF244" s="47"/>
      <c r="AG244" s="47"/>
      <c r="AH244" s="47"/>
      <c r="AI244" s="47"/>
      <c r="AJ244" s="47"/>
      <c r="AK244" s="47"/>
      <c r="AL244" s="47"/>
      <c r="AM244" s="47"/>
      <c r="AN244" s="47"/>
      <c r="AO244" s="47"/>
      <c r="AP244" s="47"/>
      <c r="AQ244" s="47"/>
      <c r="AR244" s="47"/>
      <c r="AS244" s="47"/>
      <c r="AT244" s="47"/>
      <c r="AU244" s="47"/>
      <c r="AV244" s="47"/>
      <c r="AW244" s="47"/>
      <c r="AX244" s="47"/>
      <c r="AY244" s="47"/>
      <c r="AZ244" s="47"/>
      <c r="BA244" s="47"/>
      <c r="BB244" s="47"/>
      <c r="BC244" s="47"/>
      <c r="BD244" s="47"/>
      <c r="BE244" s="47"/>
      <c r="BF244" s="47"/>
    </row>
    <row r="245" spans="1:58" s="48" customFormat="1">
      <c r="A245" s="45"/>
      <c r="B245" s="45"/>
      <c r="C245" s="45"/>
      <c r="D245" s="46"/>
      <c r="E245" s="46"/>
      <c r="F245" s="46"/>
      <c r="G245" s="46"/>
      <c r="H245" s="46"/>
      <c r="I245" s="46"/>
      <c r="J245" s="46"/>
      <c r="K245" s="46"/>
      <c r="L245" s="46"/>
      <c r="M245" s="46"/>
      <c r="N245" s="46"/>
      <c r="O245" s="46"/>
      <c r="P245" s="46"/>
      <c r="Q245" s="46"/>
      <c r="R245" s="46"/>
      <c r="S245" s="46"/>
      <c r="T245" s="46"/>
      <c r="U245" s="46"/>
      <c r="V245" s="46"/>
      <c r="W245" s="46"/>
      <c r="X245" s="47"/>
      <c r="Y245" s="47"/>
      <c r="Z245" s="47"/>
      <c r="AA245" s="47"/>
      <c r="AB245" s="47"/>
      <c r="AC245" s="47"/>
      <c r="AD245" s="47"/>
      <c r="AE245" s="47"/>
      <c r="AF245" s="47"/>
      <c r="AG245" s="47"/>
      <c r="AH245" s="47"/>
      <c r="AI245" s="47"/>
      <c r="AJ245" s="47"/>
      <c r="AK245" s="47"/>
      <c r="AL245" s="47"/>
      <c r="AM245" s="47"/>
      <c r="AN245" s="47"/>
      <c r="AO245" s="47"/>
      <c r="AP245" s="47"/>
      <c r="AQ245" s="47"/>
      <c r="AR245" s="47"/>
      <c r="AS245" s="47"/>
      <c r="AT245" s="47"/>
      <c r="AU245" s="47"/>
      <c r="AV245" s="47"/>
      <c r="AW245" s="47"/>
      <c r="AX245" s="47"/>
      <c r="AY245" s="47"/>
      <c r="AZ245" s="47"/>
      <c r="BA245" s="47"/>
      <c r="BB245" s="47"/>
      <c r="BC245" s="47"/>
      <c r="BD245" s="47"/>
      <c r="BE245" s="47"/>
      <c r="BF245" s="47"/>
    </row>
    <row r="246" spans="1:58" s="48" customFormat="1">
      <c r="A246" s="45"/>
      <c r="B246" s="45"/>
      <c r="C246" s="45"/>
      <c r="D246" s="46"/>
      <c r="E246" s="46"/>
      <c r="F246" s="46"/>
      <c r="G246" s="46"/>
      <c r="H246" s="46"/>
      <c r="I246" s="46"/>
      <c r="J246" s="46"/>
      <c r="K246" s="46"/>
      <c r="L246" s="46"/>
      <c r="M246" s="46"/>
      <c r="N246" s="46"/>
      <c r="O246" s="46"/>
      <c r="P246" s="46"/>
      <c r="Q246" s="46"/>
      <c r="R246" s="46"/>
      <c r="S246" s="46"/>
      <c r="T246" s="46"/>
      <c r="U246" s="46"/>
      <c r="V246" s="46"/>
      <c r="W246" s="46"/>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c r="AZ246" s="47"/>
      <c r="BA246" s="47"/>
      <c r="BB246" s="47"/>
      <c r="BC246" s="47"/>
      <c r="BD246" s="47"/>
      <c r="BE246" s="47"/>
      <c r="BF246" s="47"/>
    </row>
    <row r="247" spans="1:58" s="48" customFormat="1">
      <c r="A247" s="45"/>
      <c r="B247" s="45"/>
      <c r="C247" s="45"/>
      <c r="D247" s="46"/>
      <c r="E247" s="46"/>
      <c r="F247" s="46"/>
      <c r="G247" s="46"/>
      <c r="H247" s="46"/>
      <c r="I247" s="46"/>
      <c r="J247" s="46"/>
      <c r="K247" s="46"/>
      <c r="L247" s="46"/>
      <c r="M247" s="46"/>
      <c r="N247" s="46"/>
      <c r="O247" s="46"/>
      <c r="P247" s="46"/>
      <c r="Q247" s="46"/>
      <c r="R247" s="46"/>
      <c r="S247" s="46"/>
      <c r="T247" s="46"/>
      <c r="U247" s="46"/>
      <c r="V247" s="46"/>
      <c r="W247" s="46"/>
      <c r="X247" s="47"/>
      <c r="Y247" s="47"/>
      <c r="Z247" s="47"/>
      <c r="AA247" s="47"/>
      <c r="AB247" s="47"/>
      <c r="AC247" s="47"/>
      <c r="AD247" s="47"/>
      <c r="AE247" s="47"/>
      <c r="AF247" s="47"/>
      <c r="AG247" s="47"/>
      <c r="AH247" s="47"/>
      <c r="AI247" s="47"/>
      <c r="AJ247" s="47"/>
      <c r="AK247" s="47"/>
      <c r="AL247" s="47"/>
      <c r="AM247" s="47"/>
      <c r="AN247" s="47"/>
      <c r="AO247" s="47"/>
      <c r="AP247" s="47"/>
      <c r="AQ247" s="47"/>
      <c r="AR247" s="47"/>
      <c r="AS247" s="47"/>
      <c r="AT247" s="47"/>
      <c r="AU247" s="47"/>
      <c r="AV247" s="47"/>
      <c r="AW247" s="47"/>
      <c r="AX247" s="47"/>
      <c r="AY247" s="47"/>
      <c r="AZ247" s="47"/>
      <c r="BA247" s="47"/>
      <c r="BB247" s="47"/>
      <c r="BC247" s="47"/>
      <c r="BD247" s="47"/>
      <c r="BE247" s="47"/>
      <c r="BF247" s="47"/>
    </row>
    <row r="248" spans="1:58" s="48" customFormat="1">
      <c r="A248" s="45"/>
      <c r="B248" s="45"/>
      <c r="C248" s="45"/>
      <c r="D248" s="46"/>
      <c r="E248" s="46"/>
      <c r="F248" s="46"/>
      <c r="G248" s="46"/>
      <c r="H248" s="46"/>
      <c r="I248" s="46"/>
      <c r="J248" s="46"/>
      <c r="K248" s="46"/>
      <c r="L248" s="46"/>
      <c r="M248" s="46"/>
      <c r="N248" s="46"/>
      <c r="O248" s="46"/>
      <c r="P248" s="46"/>
      <c r="Q248" s="46"/>
      <c r="R248" s="46"/>
      <c r="S248" s="46"/>
      <c r="T248" s="46"/>
      <c r="U248" s="46"/>
      <c r="V248" s="46"/>
      <c r="W248" s="46"/>
      <c r="X248" s="47"/>
      <c r="Y248" s="47"/>
      <c r="Z248" s="47"/>
      <c r="AA248" s="47"/>
      <c r="AB248" s="47"/>
      <c r="AC248" s="47"/>
      <c r="AD248" s="47"/>
      <c r="AE248" s="47"/>
      <c r="AF248" s="47"/>
      <c r="AG248" s="47"/>
      <c r="AH248" s="47"/>
      <c r="AI248" s="47"/>
      <c r="AJ248" s="47"/>
      <c r="AK248" s="47"/>
      <c r="AL248" s="47"/>
      <c r="AM248" s="47"/>
      <c r="AN248" s="47"/>
      <c r="AO248" s="47"/>
      <c r="AP248" s="47"/>
      <c r="AQ248" s="47"/>
      <c r="AR248" s="47"/>
      <c r="AS248" s="47"/>
      <c r="AT248" s="47"/>
      <c r="AU248" s="47"/>
      <c r="AV248" s="47"/>
      <c r="AW248" s="47"/>
      <c r="AX248" s="47"/>
      <c r="AY248" s="47"/>
      <c r="AZ248" s="47"/>
      <c r="BA248" s="47"/>
      <c r="BB248" s="47"/>
      <c r="BC248" s="47"/>
      <c r="BD248" s="47"/>
      <c r="BE248" s="47"/>
      <c r="BF248" s="47"/>
    </row>
    <row r="249" spans="1:58" s="48" customFormat="1">
      <c r="A249" s="45"/>
      <c r="B249" s="45"/>
      <c r="C249" s="45"/>
      <c r="D249" s="46"/>
      <c r="E249" s="46"/>
      <c r="F249" s="46"/>
      <c r="G249" s="46"/>
      <c r="H249" s="46"/>
      <c r="I249" s="46"/>
      <c r="J249" s="46"/>
      <c r="K249" s="46"/>
      <c r="L249" s="46"/>
      <c r="M249" s="46"/>
      <c r="N249" s="46"/>
      <c r="O249" s="46"/>
      <c r="P249" s="46"/>
      <c r="Q249" s="46"/>
      <c r="R249" s="46"/>
      <c r="S249" s="46"/>
      <c r="T249" s="46"/>
      <c r="U249" s="46"/>
      <c r="V249" s="46"/>
      <c r="W249" s="46"/>
      <c r="X249" s="47"/>
      <c r="Y249" s="47"/>
      <c r="Z249" s="47"/>
      <c r="AA249" s="47"/>
      <c r="AB249" s="47"/>
      <c r="AC249" s="47"/>
      <c r="AD249" s="47"/>
      <c r="AE249" s="47"/>
      <c r="AF249" s="47"/>
      <c r="AG249" s="47"/>
      <c r="AH249" s="47"/>
      <c r="AI249" s="47"/>
      <c r="AJ249" s="47"/>
      <c r="AK249" s="47"/>
      <c r="AL249" s="47"/>
      <c r="AM249" s="47"/>
      <c r="AN249" s="47"/>
      <c r="AO249" s="47"/>
      <c r="AP249" s="47"/>
      <c r="AQ249" s="47"/>
      <c r="AR249" s="47"/>
      <c r="AS249" s="47"/>
      <c r="AT249" s="47"/>
      <c r="AU249" s="47"/>
      <c r="AV249" s="47"/>
      <c r="AW249" s="47"/>
      <c r="AX249" s="47"/>
      <c r="AY249" s="47"/>
      <c r="AZ249" s="47"/>
      <c r="BA249" s="47"/>
      <c r="BB249" s="47"/>
      <c r="BC249" s="47"/>
      <c r="BD249" s="47"/>
      <c r="BE249" s="47"/>
      <c r="BF249" s="47"/>
    </row>
    <row r="250" spans="1:58" s="48" customFormat="1">
      <c r="A250" s="45"/>
      <c r="B250" s="45"/>
      <c r="C250" s="45"/>
      <c r="D250" s="46"/>
      <c r="E250" s="46"/>
      <c r="F250" s="46"/>
      <c r="G250" s="46"/>
      <c r="H250" s="46"/>
      <c r="I250" s="46"/>
      <c r="J250" s="46"/>
      <c r="K250" s="46"/>
      <c r="L250" s="46"/>
      <c r="M250" s="46"/>
      <c r="N250" s="46"/>
      <c r="O250" s="46"/>
      <c r="P250" s="46"/>
      <c r="Q250" s="46"/>
      <c r="R250" s="46"/>
      <c r="S250" s="46"/>
      <c r="T250" s="46"/>
      <c r="U250" s="46"/>
      <c r="V250" s="46"/>
      <c r="W250" s="46"/>
      <c r="X250" s="47"/>
      <c r="Y250" s="47"/>
      <c r="Z250" s="47"/>
      <c r="AA250" s="47"/>
      <c r="AB250" s="47"/>
      <c r="AC250" s="47"/>
      <c r="AD250" s="47"/>
      <c r="AE250" s="47"/>
      <c r="AF250" s="47"/>
      <c r="AG250" s="47"/>
      <c r="AH250" s="47"/>
      <c r="AI250" s="47"/>
      <c r="AJ250" s="47"/>
      <c r="AK250" s="47"/>
      <c r="AL250" s="47"/>
      <c r="AM250" s="47"/>
      <c r="AN250" s="47"/>
      <c r="AO250" s="47"/>
      <c r="AP250" s="47"/>
      <c r="AQ250" s="47"/>
      <c r="AR250" s="47"/>
      <c r="AS250" s="47"/>
      <c r="AT250" s="47"/>
      <c r="AU250" s="47"/>
      <c r="AV250" s="47"/>
      <c r="AW250" s="47"/>
      <c r="AX250" s="47"/>
      <c r="AY250" s="47"/>
      <c r="AZ250" s="47"/>
      <c r="BA250" s="47"/>
      <c r="BB250" s="47"/>
      <c r="BC250" s="47"/>
      <c r="BD250" s="47"/>
      <c r="BE250" s="47"/>
      <c r="BF250" s="47"/>
    </row>
    <row r="251" spans="1:58" s="48" customFormat="1">
      <c r="A251" s="45"/>
      <c r="B251" s="45"/>
      <c r="C251" s="45"/>
      <c r="D251" s="46"/>
      <c r="E251" s="46"/>
      <c r="F251" s="46"/>
      <c r="G251" s="46"/>
      <c r="H251" s="46"/>
      <c r="I251" s="46"/>
      <c r="J251" s="46"/>
      <c r="K251" s="46"/>
      <c r="L251" s="46"/>
      <c r="M251" s="46"/>
      <c r="N251" s="46"/>
      <c r="O251" s="46"/>
      <c r="P251" s="46"/>
      <c r="Q251" s="46"/>
      <c r="R251" s="46"/>
      <c r="S251" s="46"/>
      <c r="T251" s="46"/>
      <c r="U251" s="46"/>
      <c r="V251" s="46"/>
      <c r="W251" s="46"/>
      <c r="X251" s="47"/>
      <c r="Y251" s="47"/>
      <c r="Z251" s="47"/>
      <c r="AA251" s="47"/>
      <c r="AB251" s="47"/>
      <c r="AC251" s="47"/>
      <c r="AD251" s="47"/>
      <c r="AE251" s="47"/>
      <c r="AF251" s="47"/>
      <c r="AG251" s="47"/>
      <c r="AH251" s="47"/>
      <c r="AI251" s="47"/>
      <c r="AJ251" s="47"/>
      <c r="AK251" s="47"/>
      <c r="AL251" s="47"/>
      <c r="AM251" s="47"/>
      <c r="AN251" s="47"/>
      <c r="AO251" s="47"/>
      <c r="AP251" s="47"/>
      <c r="AQ251" s="47"/>
      <c r="AR251" s="47"/>
      <c r="AS251" s="47"/>
      <c r="AT251" s="47"/>
      <c r="AU251" s="47"/>
      <c r="AV251" s="47"/>
      <c r="AW251" s="47"/>
      <c r="AX251" s="47"/>
      <c r="AY251" s="47"/>
      <c r="AZ251" s="47"/>
      <c r="BA251" s="47"/>
      <c r="BB251" s="47"/>
      <c r="BC251" s="47"/>
      <c r="BD251" s="47"/>
      <c r="BE251" s="47"/>
      <c r="BF251" s="47"/>
    </row>
    <row r="252" spans="1:58" s="48" customFormat="1">
      <c r="A252" s="45"/>
      <c r="B252" s="45"/>
      <c r="C252" s="45"/>
      <c r="D252" s="46"/>
      <c r="E252" s="46"/>
      <c r="F252" s="46"/>
      <c r="G252" s="46"/>
      <c r="H252" s="46"/>
      <c r="I252" s="46"/>
      <c r="J252" s="46"/>
      <c r="K252" s="46"/>
      <c r="L252" s="46"/>
      <c r="M252" s="46"/>
      <c r="N252" s="46"/>
      <c r="O252" s="46"/>
      <c r="P252" s="46"/>
      <c r="Q252" s="46"/>
      <c r="R252" s="46"/>
      <c r="S252" s="46"/>
      <c r="T252" s="46"/>
      <c r="U252" s="46"/>
      <c r="V252" s="46"/>
      <c r="W252" s="46"/>
      <c r="X252" s="47"/>
      <c r="Y252" s="47"/>
      <c r="Z252" s="47"/>
      <c r="AA252" s="47"/>
      <c r="AB252" s="47"/>
      <c r="AC252" s="47"/>
      <c r="AD252" s="47"/>
      <c r="AE252" s="47"/>
      <c r="AF252" s="47"/>
      <c r="AG252" s="47"/>
      <c r="AH252" s="47"/>
      <c r="AI252" s="47"/>
      <c r="AJ252" s="47"/>
      <c r="AK252" s="47"/>
      <c r="AL252" s="47"/>
      <c r="AM252" s="47"/>
      <c r="AN252" s="47"/>
      <c r="AO252" s="47"/>
      <c r="AP252" s="47"/>
      <c r="AQ252" s="47"/>
      <c r="AR252" s="47"/>
      <c r="AS252" s="47"/>
      <c r="AT252" s="47"/>
      <c r="AU252" s="47"/>
      <c r="AV252" s="47"/>
      <c r="AW252" s="47"/>
      <c r="AX252" s="47"/>
      <c r="AY252" s="47"/>
      <c r="AZ252" s="47"/>
      <c r="BA252" s="47"/>
      <c r="BB252" s="47"/>
      <c r="BC252" s="47"/>
      <c r="BD252" s="47"/>
      <c r="BE252" s="47"/>
      <c r="BF252" s="47"/>
    </row>
    <row r="253" spans="1:58" s="48" customFormat="1">
      <c r="A253" s="45"/>
      <c r="B253" s="45"/>
      <c r="C253" s="45"/>
      <c r="D253" s="46"/>
      <c r="E253" s="46"/>
      <c r="F253" s="46"/>
      <c r="G253" s="46"/>
      <c r="H253" s="46"/>
      <c r="I253" s="46"/>
      <c r="J253" s="46"/>
      <c r="K253" s="46"/>
      <c r="L253" s="46"/>
      <c r="M253" s="46"/>
      <c r="N253" s="46"/>
      <c r="O253" s="46"/>
      <c r="P253" s="46"/>
      <c r="Q253" s="46"/>
      <c r="R253" s="46"/>
      <c r="S253" s="46"/>
      <c r="T253" s="46"/>
      <c r="U253" s="46"/>
      <c r="V253" s="46"/>
      <c r="W253" s="46"/>
      <c r="X253" s="47"/>
      <c r="Y253" s="47"/>
      <c r="Z253" s="47"/>
      <c r="AA253" s="47"/>
      <c r="AB253" s="47"/>
      <c r="AC253" s="47"/>
      <c r="AD253" s="47"/>
      <c r="AE253" s="47"/>
      <c r="AF253" s="47"/>
      <c r="AG253" s="47"/>
      <c r="AH253" s="47"/>
      <c r="AI253" s="47"/>
      <c r="AJ253" s="47"/>
      <c r="AK253" s="47"/>
      <c r="AL253" s="47"/>
      <c r="AM253" s="47"/>
      <c r="AN253" s="47"/>
      <c r="AO253" s="47"/>
      <c r="AP253" s="47"/>
      <c r="AQ253" s="47"/>
      <c r="AR253" s="47"/>
      <c r="AS253" s="47"/>
      <c r="AT253" s="47"/>
      <c r="AU253" s="47"/>
      <c r="AV253" s="47"/>
      <c r="AW253" s="47"/>
      <c r="AX253" s="47"/>
      <c r="AY253" s="47"/>
      <c r="AZ253" s="47"/>
      <c r="BA253" s="47"/>
      <c r="BB253" s="47"/>
      <c r="BC253" s="47"/>
      <c r="BD253" s="47"/>
      <c r="BE253" s="47"/>
      <c r="BF253" s="47"/>
    </row>
    <row r="254" spans="1:58" s="48" customFormat="1">
      <c r="A254" s="45"/>
      <c r="B254" s="45"/>
      <c r="C254" s="45"/>
      <c r="D254" s="46"/>
      <c r="E254" s="46"/>
      <c r="F254" s="46"/>
      <c r="G254" s="46"/>
      <c r="H254" s="46"/>
      <c r="I254" s="46"/>
      <c r="J254" s="46"/>
      <c r="K254" s="46"/>
      <c r="L254" s="46"/>
      <c r="M254" s="46"/>
      <c r="N254" s="46"/>
      <c r="O254" s="46"/>
      <c r="P254" s="46"/>
      <c r="Q254" s="46"/>
      <c r="R254" s="46"/>
      <c r="S254" s="46"/>
      <c r="T254" s="46"/>
      <c r="U254" s="46"/>
      <c r="V254" s="46"/>
      <c r="W254" s="46"/>
      <c r="X254" s="47"/>
      <c r="Y254" s="47"/>
      <c r="Z254" s="47"/>
      <c r="AA254" s="47"/>
      <c r="AB254" s="47"/>
      <c r="AC254" s="47"/>
      <c r="AD254" s="47"/>
      <c r="AE254" s="47"/>
      <c r="AF254" s="47"/>
      <c r="AG254" s="47"/>
      <c r="AH254" s="47"/>
      <c r="AI254" s="47"/>
      <c r="AJ254" s="47"/>
      <c r="AK254" s="47"/>
      <c r="AL254" s="47"/>
      <c r="AM254" s="47"/>
      <c r="AN254" s="47"/>
      <c r="AO254" s="47"/>
      <c r="AP254" s="47"/>
      <c r="AQ254" s="47"/>
      <c r="AR254" s="47"/>
      <c r="AS254" s="47"/>
      <c r="AT254" s="47"/>
      <c r="AU254" s="47"/>
      <c r="AV254" s="47"/>
      <c r="AW254" s="47"/>
      <c r="AX254" s="47"/>
      <c r="AY254" s="47"/>
      <c r="AZ254" s="47"/>
      <c r="BA254" s="47"/>
      <c r="BB254" s="47"/>
      <c r="BC254" s="47"/>
      <c r="BD254" s="47"/>
      <c r="BE254" s="47"/>
      <c r="BF254" s="47"/>
    </row>
    <row r="255" spans="1:58" s="48" customFormat="1">
      <c r="A255" s="45"/>
      <c r="B255" s="45"/>
      <c r="C255" s="45"/>
      <c r="D255" s="46"/>
      <c r="E255" s="46"/>
      <c r="F255" s="46"/>
      <c r="G255" s="46"/>
      <c r="H255" s="46"/>
      <c r="I255" s="46"/>
      <c r="J255" s="46"/>
      <c r="K255" s="46"/>
      <c r="L255" s="46"/>
      <c r="M255" s="46"/>
      <c r="N255" s="46"/>
      <c r="O255" s="46"/>
      <c r="P255" s="46"/>
      <c r="Q255" s="46"/>
      <c r="R255" s="46"/>
      <c r="S255" s="46"/>
      <c r="T255" s="46"/>
      <c r="U255" s="46"/>
      <c r="V255" s="46"/>
      <c r="W255" s="46"/>
      <c r="X255" s="47"/>
      <c r="Y255" s="47"/>
      <c r="Z255" s="47"/>
      <c r="AA255" s="47"/>
      <c r="AB255" s="47"/>
      <c r="AC255" s="47"/>
      <c r="AD255" s="47"/>
      <c r="AE255" s="47"/>
      <c r="AF255" s="47"/>
      <c r="AG255" s="47"/>
      <c r="AH255" s="47"/>
      <c r="AI255" s="47"/>
      <c r="AJ255" s="47"/>
      <c r="AK255" s="47"/>
      <c r="AL255" s="47"/>
      <c r="AM255" s="47"/>
      <c r="AN255" s="47"/>
      <c r="AO255" s="47"/>
      <c r="AP255" s="47"/>
      <c r="AQ255" s="47"/>
      <c r="AR255" s="47"/>
      <c r="AS255" s="47"/>
      <c r="AT255" s="47"/>
      <c r="AU255" s="47"/>
      <c r="AV255" s="47"/>
      <c r="AW255" s="47"/>
      <c r="AX255" s="47"/>
      <c r="AY255" s="47"/>
      <c r="AZ255" s="47"/>
      <c r="BA255" s="47"/>
      <c r="BB255" s="47"/>
      <c r="BC255" s="47"/>
      <c r="BD255" s="47"/>
      <c r="BE255" s="47"/>
      <c r="BF255" s="47"/>
    </row>
    <row r="256" spans="1:58" s="48" customFormat="1">
      <c r="A256" s="45"/>
      <c r="B256" s="45"/>
      <c r="C256" s="45"/>
      <c r="D256" s="46"/>
      <c r="E256" s="46"/>
      <c r="F256" s="46"/>
      <c r="G256" s="46"/>
      <c r="H256" s="46"/>
      <c r="I256" s="46"/>
      <c r="J256" s="46"/>
      <c r="K256" s="46"/>
      <c r="L256" s="46"/>
      <c r="M256" s="46"/>
      <c r="N256" s="46"/>
      <c r="O256" s="46"/>
      <c r="P256" s="46"/>
      <c r="Q256" s="46"/>
      <c r="R256" s="46"/>
      <c r="S256" s="46"/>
      <c r="T256" s="46"/>
      <c r="U256" s="46"/>
      <c r="V256" s="46"/>
      <c r="W256" s="46"/>
      <c r="X256" s="47"/>
      <c r="Y256" s="47"/>
      <c r="Z256" s="47"/>
      <c r="AA256" s="47"/>
      <c r="AB256" s="47"/>
      <c r="AC256" s="47"/>
      <c r="AD256" s="47"/>
      <c r="AE256" s="47"/>
      <c r="AF256" s="47"/>
      <c r="AG256" s="47"/>
      <c r="AH256" s="47"/>
      <c r="AI256" s="47"/>
      <c r="AJ256" s="47"/>
      <c r="AK256" s="47"/>
      <c r="AL256" s="47"/>
      <c r="AM256" s="47"/>
      <c r="AN256" s="47"/>
      <c r="AO256" s="47"/>
      <c r="AP256" s="47"/>
      <c r="AQ256" s="47"/>
      <c r="AR256" s="47"/>
      <c r="AS256" s="47"/>
      <c r="AT256" s="47"/>
      <c r="AU256" s="47"/>
      <c r="AV256" s="47"/>
      <c r="AW256" s="47"/>
      <c r="AX256" s="47"/>
      <c r="AY256" s="47"/>
      <c r="AZ256" s="47"/>
      <c r="BA256" s="47"/>
      <c r="BB256" s="47"/>
      <c r="BC256" s="47"/>
      <c r="BD256" s="47"/>
      <c r="BE256" s="47"/>
      <c r="BF256" s="47"/>
    </row>
    <row r="257" spans="1:58" s="48" customFormat="1">
      <c r="A257" s="45"/>
      <c r="B257" s="45"/>
      <c r="C257" s="45"/>
      <c r="D257" s="46"/>
      <c r="E257" s="46"/>
      <c r="F257" s="46"/>
      <c r="G257" s="46"/>
      <c r="H257" s="46"/>
      <c r="I257" s="46"/>
      <c r="J257" s="46"/>
      <c r="K257" s="46"/>
      <c r="L257" s="46"/>
      <c r="M257" s="46"/>
      <c r="N257" s="46"/>
      <c r="O257" s="46"/>
      <c r="P257" s="46"/>
      <c r="Q257" s="46"/>
      <c r="R257" s="46"/>
      <c r="S257" s="46"/>
      <c r="T257" s="46"/>
      <c r="U257" s="46"/>
      <c r="V257" s="46"/>
      <c r="W257" s="46"/>
      <c r="X257" s="47"/>
      <c r="Y257" s="47"/>
      <c r="Z257" s="47"/>
      <c r="AA257" s="47"/>
      <c r="AB257" s="47"/>
      <c r="AC257" s="47"/>
      <c r="AD257" s="47"/>
      <c r="AE257" s="47"/>
      <c r="AF257" s="47"/>
      <c r="AG257" s="47"/>
      <c r="AH257" s="47"/>
      <c r="AI257" s="47"/>
      <c r="AJ257" s="47"/>
      <c r="AK257" s="47"/>
      <c r="AL257" s="47"/>
      <c r="AM257" s="47"/>
      <c r="AN257" s="47"/>
      <c r="AO257" s="47"/>
      <c r="AP257" s="47"/>
      <c r="AQ257" s="47"/>
      <c r="AR257" s="47"/>
      <c r="AS257" s="47"/>
      <c r="AT257" s="47"/>
      <c r="AU257" s="47"/>
      <c r="AV257" s="47"/>
      <c r="AW257" s="47"/>
      <c r="AX257" s="47"/>
      <c r="AY257" s="47"/>
      <c r="AZ257" s="47"/>
      <c r="BA257" s="47"/>
      <c r="BB257" s="47"/>
      <c r="BC257" s="47"/>
      <c r="BD257" s="47"/>
      <c r="BE257" s="47"/>
      <c r="BF257" s="47"/>
    </row>
    <row r="258" spans="1:58" s="48" customFormat="1">
      <c r="A258" s="45"/>
      <c r="B258" s="45"/>
      <c r="C258" s="45"/>
      <c r="D258" s="46"/>
      <c r="E258" s="46"/>
      <c r="F258" s="46"/>
      <c r="G258" s="46"/>
      <c r="H258" s="46"/>
      <c r="I258" s="46"/>
      <c r="J258" s="46"/>
      <c r="K258" s="46"/>
      <c r="L258" s="46"/>
      <c r="M258" s="46"/>
      <c r="N258" s="46"/>
      <c r="O258" s="46"/>
      <c r="P258" s="46"/>
      <c r="Q258" s="46"/>
      <c r="R258" s="46"/>
      <c r="S258" s="46"/>
      <c r="T258" s="46"/>
      <c r="U258" s="46"/>
      <c r="V258" s="46"/>
      <c r="W258" s="46"/>
      <c r="X258" s="47"/>
      <c r="Y258" s="47"/>
      <c r="Z258" s="47"/>
      <c r="AA258" s="47"/>
      <c r="AB258" s="47"/>
      <c r="AC258" s="47"/>
      <c r="AD258" s="47"/>
      <c r="AE258" s="47"/>
      <c r="AF258" s="47"/>
      <c r="AG258" s="47"/>
      <c r="AH258" s="47"/>
      <c r="AI258" s="47"/>
      <c r="AJ258" s="47"/>
      <c r="AK258" s="47"/>
      <c r="AL258" s="47"/>
      <c r="AM258" s="47"/>
      <c r="AN258" s="47"/>
      <c r="AO258" s="47"/>
      <c r="AP258" s="47"/>
      <c r="AQ258" s="47"/>
      <c r="AR258" s="47"/>
      <c r="AS258" s="47"/>
      <c r="AT258" s="47"/>
      <c r="AU258" s="47"/>
      <c r="AV258" s="47"/>
      <c r="AW258" s="47"/>
      <c r="AX258" s="47"/>
      <c r="AY258" s="47"/>
      <c r="AZ258" s="47"/>
      <c r="BA258" s="47"/>
      <c r="BB258" s="47"/>
      <c r="BC258" s="47"/>
      <c r="BD258" s="47"/>
      <c r="BE258" s="47"/>
      <c r="BF258" s="47"/>
    </row>
    <row r="259" spans="1:58" s="48" customFormat="1">
      <c r="A259" s="45"/>
      <c r="B259" s="45"/>
      <c r="C259" s="45"/>
      <c r="D259" s="46"/>
      <c r="E259" s="46"/>
      <c r="F259" s="46"/>
      <c r="G259" s="46"/>
      <c r="H259" s="46"/>
      <c r="I259" s="46"/>
      <c r="J259" s="46"/>
      <c r="K259" s="46"/>
      <c r="L259" s="46"/>
      <c r="M259" s="46"/>
      <c r="N259" s="46"/>
      <c r="O259" s="46"/>
      <c r="P259" s="46"/>
      <c r="Q259" s="46"/>
      <c r="R259" s="46"/>
      <c r="S259" s="46"/>
      <c r="T259" s="46"/>
      <c r="U259" s="46"/>
      <c r="V259" s="46"/>
      <c r="W259" s="46"/>
      <c r="X259" s="47"/>
      <c r="Y259" s="47"/>
      <c r="Z259" s="47"/>
      <c r="AA259" s="47"/>
      <c r="AB259" s="47"/>
      <c r="AC259" s="47"/>
      <c r="AD259" s="47"/>
      <c r="AE259" s="47"/>
      <c r="AF259" s="47"/>
      <c r="AG259" s="47"/>
      <c r="AH259" s="47"/>
      <c r="AI259" s="47"/>
      <c r="AJ259" s="47"/>
      <c r="AK259" s="47"/>
      <c r="AL259" s="47"/>
      <c r="AM259" s="47"/>
      <c r="AN259" s="47"/>
      <c r="AO259" s="47"/>
      <c r="AP259" s="47"/>
      <c r="AQ259" s="47"/>
      <c r="AR259" s="47"/>
      <c r="AS259" s="47"/>
      <c r="AT259" s="47"/>
      <c r="AU259" s="47"/>
      <c r="AV259" s="47"/>
      <c r="AW259" s="47"/>
      <c r="AX259" s="47"/>
      <c r="AY259" s="47"/>
      <c r="AZ259" s="47"/>
      <c r="BA259" s="47"/>
      <c r="BB259" s="47"/>
      <c r="BC259" s="47"/>
      <c r="BD259" s="47"/>
      <c r="BE259" s="47"/>
      <c r="BF259" s="47"/>
    </row>
    <row r="260" spans="1:58" s="48" customFormat="1">
      <c r="A260" s="45"/>
      <c r="B260" s="45"/>
      <c r="C260" s="45"/>
      <c r="D260" s="46"/>
      <c r="E260" s="46"/>
      <c r="F260" s="46"/>
      <c r="G260" s="46"/>
      <c r="H260" s="46"/>
      <c r="I260" s="46"/>
      <c r="J260" s="46"/>
      <c r="K260" s="46"/>
      <c r="L260" s="46"/>
      <c r="M260" s="46"/>
      <c r="N260" s="46"/>
      <c r="O260" s="46"/>
      <c r="P260" s="46"/>
      <c r="Q260" s="46"/>
      <c r="R260" s="46"/>
      <c r="S260" s="46"/>
      <c r="T260" s="46"/>
      <c r="U260" s="46"/>
      <c r="V260" s="46"/>
      <c r="W260" s="46"/>
      <c r="X260" s="47"/>
      <c r="Y260" s="47"/>
      <c r="Z260" s="47"/>
      <c r="AA260" s="47"/>
      <c r="AB260" s="47"/>
      <c r="AC260" s="47"/>
      <c r="AD260" s="47"/>
      <c r="AE260" s="47"/>
      <c r="AF260" s="47"/>
      <c r="AG260" s="47"/>
      <c r="AH260" s="47"/>
      <c r="AI260" s="47"/>
      <c r="AJ260" s="47"/>
      <c r="AK260" s="47"/>
      <c r="AL260" s="47"/>
      <c r="AM260" s="47"/>
      <c r="AN260" s="47"/>
      <c r="AO260" s="47"/>
      <c r="AP260" s="47"/>
      <c r="AQ260" s="47"/>
      <c r="AR260" s="47"/>
      <c r="AS260" s="47"/>
      <c r="AT260" s="47"/>
      <c r="AU260" s="47"/>
      <c r="AV260" s="47"/>
      <c r="AW260" s="47"/>
      <c r="AX260" s="47"/>
      <c r="AY260" s="47"/>
      <c r="AZ260" s="47"/>
      <c r="BA260" s="47"/>
      <c r="BB260" s="47"/>
      <c r="BC260" s="47"/>
      <c r="BD260" s="47"/>
      <c r="BE260" s="47"/>
      <c r="BF260" s="47"/>
    </row>
    <row r="261" spans="1:58" s="48" customFormat="1">
      <c r="A261" s="45"/>
      <c r="B261" s="45"/>
      <c r="C261" s="45"/>
      <c r="D261" s="46"/>
      <c r="E261" s="46"/>
      <c r="F261" s="46"/>
      <c r="G261" s="46"/>
      <c r="H261" s="46"/>
      <c r="I261" s="46"/>
      <c r="J261" s="46"/>
      <c r="K261" s="46"/>
      <c r="L261" s="46"/>
      <c r="M261" s="46"/>
      <c r="N261" s="46"/>
      <c r="O261" s="46"/>
      <c r="P261" s="46"/>
      <c r="Q261" s="46"/>
      <c r="R261" s="46"/>
      <c r="S261" s="46"/>
      <c r="T261" s="46"/>
      <c r="U261" s="46"/>
      <c r="V261" s="46"/>
      <c r="W261" s="46"/>
      <c r="X261" s="47"/>
      <c r="Y261" s="47"/>
      <c r="Z261" s="47"/>
      <c r="AA261" s="47"/>
      <c r="AB261" s="47"/>
      <c r="AC261" s="47"/>
      <c r="AD261" s="47"/>
      <c r="AE261" s="47"/>
      <c r="AF261" s="47"/>
      <c r="AG261" s="47"/>
      <c r="AH261" s="47"/>
      <c r="AI261" s="47"/>
      <c r="AJ261" s="47"/>
      <c r="AK261" s="47"/>
      <c r="AL261" s="47"/>
      <c r="AM261" s="47"/>
      <c r="AN261" s="47"/>
      <c r="AO261" s="47"/>
      <c r="AP261" s="47"/>
      <c r="AQ261" s="47"/>
      <c r="AR261" s="47"/>
      <c r="AS261" s="47"/>
      <c r="AT261" s="47"/>
      <c r="AU261" s="47"/>
      <c r="AV261" s="47"/>
      <c r="AW261" s="47"/>
      <c r="AX261" s="47"/>
      <c r="AY261" s="47"/>
      <c r="AZ261" s="47"/>
      <c r="BA261" s="47"/>
      <c r="BB261" s="47"/>
      <c r="BC261" s="47"/>
      <c r="BD261" s="47"/>
      <c r="BE261" s="47"/>
      <c r="BF261" s="47"/>
    </row>
    <row r="262" spans="1:58" s="48" customFormat="1">
      <c r="A262" s="45"/>
      <c r="B262" s="45"/>
      <c r="C262" s="45"/>
      <c r="D262" s="46"/>
      <c r="E262" s="46"/>
      <c r="F262" s="46"/>
      <c r="G262" s="46"/>
      <c r="H262" s="46"/>
      <c r="I262" s="46"/>
      <c r="J262" s="46"/>
      <c r="K262" s="46"/>
      <c r="L262" s="46"/>
      <c r="M262" s="46"/>
      <c r="N262" s="46"/>
      <c r="O262" s="46"/>
      <c r="P262" s="46"/>
      <c r="Q262" s="46"/>
      <c r="R262" s="46"/>
      <c r="S262" s="46"/>
      <c r="T262" s="46"/>
      <c r="U262" s="46"/>
      <c r="V262" s="46"/>
      <c r="W262" s="46"/>
      <c r="X262" s="47"/>
      <c r="Y262" s="47"/>
      <c r="Z262" s="47"/>
      <c r="AA262" s="47"/>
      <c r="AB262" s="47"/>
      <c r="AC262" s="47"/>
      <c r="AD262" s="47"/>
      <c r="AE262" s="47"/>
      <c r="AF262" s="47"/>
      <c r="AG262" s="47"/>
      <c r="AH262" s="47"/>
      <c r="AI262" s="47"/>
      <c r="AJ262" s="47"/>
      <c r="AK262" s="47"/>
      <c r="AL262" s="47"/>
      <c r="AM262" s="47"/>
      <c r="AN262" s="47"/>
      <c r="AO262" s="47"/>
      <c r="AP262" s="47"/>
      <c r="AQ262" s="47"/>
      <c r="AR262" s="47"/>
      <c r="AS262" s="47"/>
      <c r="AT262" s="47"/>
      <c r="AU262" s="47"/>
      <c r="AV262" s="47"/>
      <c r="AW262" s="47"/>
      <c r="AX262" s="47"/>
      <c r="AY262" s="47"/>
      <c r="AZ262" s="47"/>
      <c r="BA262" s="47"/>
      <c r="BB262" s="47"/>
      <c r="BC262" s="47"/>
      <c r="BD262" s="47"/>
      <c r="BE262" s="47"/>
      <c r="BF262" s="47"/>
    </row>
    <row r="263" spans="1:58" s="48" customFormat="1">
      <c r="A263" s="45"/>
      <c r="B263" s="45"/>
      <c r="C263" s="45"/>
      <c r="D263" s="46"/>
      <c r="E263" s="46"/>
      <c r="F263" s="46"/>
      <c r="G263" s="46"/>
      <c r="H263" s="46"/>
      <c r="I263" s="46"/>
      <c r="J263" s="46"/>
      <c r="K263" s="46"/>
      <c r="L263" s="46"/>
      <c r="M263" s="46"/>
      <c r="N263" s="46"/>
      <c r="O263" s="46"/>
      <c r="P263" s="46"/>
      <c r="Q263" s="46"/>
      <c r="R263" s="46"/>
      <c r="S263" s="46"/>
      <c r="T263" s="46"/>
      <c r="U263" s="46"/>
      <c r="V263" s="46"/>
      <c r="W263" s="46"/>
      <c r="X263" s="47"/>
      <c r="Y263" s="47"/>
      <c r="Z263" s="47"/>
      <c r="AA263" s="47"/>
      <c r="AB263" s="47"/>
      <c r="AC263" s="47"/>
      <c r="AD263" s="47"/>
      <c r="AE263" s="47"/>
      <c r="AF263" s="47"/>
      <c r="AG263" s="47"/>
      <c r="AH263" s="47"/>
      <c r="AI263" s="47"/>
      <c r="AJ263" s="47"/>
      <c r="AK263" s="47"/>
      <c r="AL263" s="47"/>
      <c r="AM263" s="47"/>
      <c r="AN263" s="47"/>
      <c r="AO263" s="47"/>
      <c r="AP263" s="47"/>
      <c r="AQ263" s="47"/>
      <c r="AR263" s="47"/>
      <c r="AS263" s="47"/>
      <c r="AT263" s="47"/>
      <c r="AU263" s="47"/>
      <c r="AV263" s="47"/>
      <c r="AW263" s="47"/>
      <c r="AX263" s="47"/>
      <c r="AY263" s="47"/>
      <c r="AZ263" s="47"/>
      <c r="BA263" s="47"/>
      <c r="BB263" s="47"/>
      <c r="BC263" s="47"/>
      <c r="BD263" s="47"/>
      <c r="BE263" s="47"/>
      <c r="BF263" s="47"/>
    </row>
    <row r="264" spans="1:58" s="48" customFormat="1">
      <c r="A264" s="45"/>
      <c r="B264" s="45"/>
      <c r="C264" s="45"/>
      <c r="D264" s="46"/>
      <c r="E264" s="46"/>
      <c r="F264" s="46"/>
      <c r="G264" s="46"/>
      <c r="H264" s="46"/>
      <c r="I264" s="46"/>
      <c r="J264" s="46"/>
      <c r="K264" s="46"/>
      <c r="L264" s="46"/>
      <c r="M264" s="46"/>
      <c r="N264" s="46"/>
      <c r="O264" s="46"/>
      <c r="P264" s="46"/>
      <c r="Q264" s="46"/>
      <c r="R264" s="46"/>
      <c r="S264" s="46"/>
      <c r="T264" s="46"/>
      <c r="U264" s="46"/>
      <c r="V264" s="46"/>
      <c r="W264" s="46"/>
      <c r="X264" s="47"/>
      <c r="Y264" s="47"/>
      <c r="Z264" s="47"/>
      <c r="AA264" s="47"/>
      <c r="AB264" s="47"/>
      <c r="AC264" s="47"/>
      <c r="AD264" s="47"/>
      <c r="AE264" s="47"/>
      <c r="AF264" s="47"/>
      <c r="AG264" s="47"/>
      <c r="AH264" s="47"/>
      <c r="AI264" s="47"/>
      <c r="AJ264" s="47"/>
      <c r="AK264" s="47"/>
      <c r="AL264" s="47"/>
      <c r="AM264" s="47"/>
      <c r="AN264" s="47"/>
      <c r="AO264" s="47"/>
      <c r="AP264" s="47"/>
      <c r="AQ264" s="47"/>
      <c r="AR264" s="47"/>
      <c r="AS264" s="47"/>
      <c r="AT264" s="47"/>
      <c r="AU264" s="47"/>
      <c r="AV264" s="47"/>
      <c r="AW264" s="47"/>
      <c r="AX264" s="47"/>
      <c r="AY264" s="47"/>
      <c r="AZ264" s="47"/>
      <c r="BA264" s="47"/>
      <c r="BB264" s="47"/>
      <c r="BC264" s="47"/>
      <c r="BD264" s="47"/>
      <c r="BE264" s="47"/>
      <c r="BF264" s="47"/>
    </row>
    <row r="265" spans="1:58" s="48" customFormat="1">
      <c r="A265" s="45"/>
      <c r="B265" s="45"/>
      <c r="C265" s="45"/>
      <c r="D265" s="46"/>
      <c r="E265" s="46"/>
      <c r="F265" s="46"/>
      <c r="G265" s="46"/>
      <c r="H265" s="46"/>
      <c r="I265" s="46"/>
      <c r="J265" s="46"/>
      <c r="K265" s="46"/>
      <c r="L265" s="46"/>
      <c r="M265" s="46"/>
      <c r="N265" s="46"/>
      <c r="O265" s="46"/>
      <c r="P265" s="46"/>
      <c r="Q265" s="46"/>
      <c r="R265" s="46"/>
      <c r="S265" s="46"/>
      <c r="T265" s="46"/>
      <c r="U265" s="46"/>
      <c r="V265" s="46"/>
      <c r="W265" s="46"/>
      <c r="X265" s="47"/>
      <c r="Y265" s="47"/>
      <c r="Z265" s="47"/>
      <c r="AA265" s="47"/>
      <c r="AB265" s="47"/>
      <c r="AC265" s="47"/>
      <c r="AD265" s="47"/>
      <c r="AE265" s="47"/>
      <c r="AF265" s="47"/>
      <c r="AG265" s="47"/>
      <c r="AH265" s="47"/>
      <c r="AI265" s="47"/>
      <c r="AJ265" s="47"/>
      <c r="AK265" s="47"/>
      <c r="AL265" s="47"/>
      <c r="AM265" s="47"/>
      <c r="AN265" s="47"/>
      <c r="AO265" s="47"/>
      <c r="AP265" s="47"/>
      <c r="AQ265" s="47"/>
      <c r="AR265" s="47"/>
      <c r="AS265" s="47"/>
      <c r="AT265" s="47"/>
      <c r="AU265" s="47"/>
      <c r="AV265" s="47"/>
      <c r="AW265" s="47"/>
      <c r="AX265" s="47"/>
      <c r="AY265" s="47"/>
      <c r="AZ265" s="47"/>
      <c r="BA265" s="47"/>
      <c r="BB265" s="47"/>
      <c r="BC265" s="47"/>
      <c r="BD265" s="47"/>
      <c r="BE265" s="47"/>
      <c r="BF265" s="47"/>
    </row>
    <row r="266" spans="1:58" s="48" customFormat="1">
      <c r="A266" s="45"/>
      <c r="B266" s="45"/>
      <c r="C266" s="45"/>
      <c r="D266" s="46"/>
      <c r="E266" s="46"/>
      <c r="F266" s="46"/>
      <c r="G266" s="46"/>
      <c r="H266" s="46"/>
      <c r="I266" s="46"/>
      <c r="J266" s="46"/>
      <c r="K266" s="46"/>
      <c r="L266" s="46"/>
      <c r="M266" s="46"/>
      <c r="N266" s="46"/>
      <c r="O266" s="46"/>
      <c r="P266" s="46"/>
      <c r="Q266" s="46"/>
      <c r="R266" s="46"/>
      <c r="S266" s="46"/>
      <c r="T266" s="46"/>
      <c r="U266" s="46"/>
      <c r="V266" s="46"/>
      <c r="W266" s="46"/>
      <c r="X266" s="47"/>
      <c r="Y266" s="47"/>
      <c r="Z266" s="47"/>
      <c r="AA266" s="47"/>
      <c r="AB266" s="47"/>
      <c r="AC266" s="47"/>
      <c r="AD266" s="47"/>
      <c r="AE266" s="47"/>
      <c r="AF266" s="47"/>
      <c r="AG266" s="47"/>
      <c r="AH266" s="47"/>
      <c r="AI266" s="47"/>
      <c r="AJ266" s="47"/>
      <c r="AK266" s="47"/>
      <c r="AL266" s="47"/>
      <c r="AM266" s="47"/>
      <c r="AN266" s="47"/>
      <c r="AO266" s="47"/>
      <c r="AP266" s="47"/>
      <c r="AQ266" s="47"/>
      <c r="AR266" s="47"/>
      <c r="AS266" s="47"/>
      <c r="AT266" s="47"/>
      <c r="AU266" s="47"/>
      <c r="AV266" s="47"/>
      <c r="AW266" s="47"/>
      <c r="AX266" s="47"/>
      <c r="AY266" s="47"/>
      <c r="AZ266" s="47"/>
      <c r="BA266" s="47"/>
      <c r="BB266" s="47"/>
      <c r="BC266" s="47"/>
      <c r="BD266" s="47"/>
      <c r="BE266" s="47"/>
      <c r="BF266" s="47"/>
    </row>
    <row r="267" spans="1:58" s="48" customFormat="1">
      <c r="A267" s="45"/>
      <c r="B267" s="45"/>
      <c r="C267" s="45"/>
      <c r="D267" s="46"/>
      <c r="E267" s="46"/>
      <c r="F267" s="46"/>
      <c r="G267" s="46"/>
      <c r="H267" s="46"/>
      <c r="I267" s="46"/>
      <c r="J267" s="46"/>
      <c r="K267" s="46"/>
      <c r="L267" s="46"/>
      <c r="M267" s="46"/>
      <c r="N267" s="46"/>
      <c r="O267" s="46"/>
      <c r="P267" s="46"/>
      <c r="Q267" s="46"/>
      <c r="R267" s="46"/>
      <c r="S267" s="46"/>
      <c r="T267" s="46"/>
      <c r="U267" s="46"/>
      <c r="V267" s="46"/>
      <c r="W267" s="46"/>
      <c r="X267" s="47"/>
      <c r="Y267" s="47"/>
      <c r="Z267" s="47"/>
      <c r="AA267" s="47"/>
      <c r="AB267" s="47"/>
      <c r="AC267" s="47"/>
      <c r="AD267" s="47"/>
      <c r="AE267" s="47"/>
      <c r="AF267" s="47"/>
      <c r="AG267" s="47"/>
      <c r="AH267" s="47"/>
      <c r="AI267" s="47"/>
      <c r="AJ267" s="47"/>
      <c r="AK267" s="47"/>
      <c r="AL267" s="47"/>
      <c r="AM267" s="47"/>
      <c r="AN267" s="47"/>
      <c r="AO267" s="47"/>
      <c r="AP267" s="47"/>
      <c r="AQ267" s="47"/>
      <c r="AR267" s="47"/>
      <c r="AS267" s="47"/>
      <c r="AT267" s="47"/>
      <c r="AU267" s="47"/>
      <c r="AV267" s="47"/>
      <c r="AW267" s="47"/>
      <c r="AX267" s="47"/>
      <c r="AY267" s="47"/>
      <c r="AZ267" s="47"/>
      <c r="BA267" s="47"/>
      <c r="BB267" s="47"/>
      <c r="BC267" s="47"/>
      <c r="BD267" s="47"/>
      <c r="BE267" s="47"/>
      <c r="BF267" s="47"/>
    </row>
    <row r="268" spans="1:58" s="48" customFormat="1">
      <c r="A268" s="45"/>
      <c r="B268" s="45"/>
      <c r="C268" s="45"/>
      <c r="D268" s="46"/>
      <c r="E268" s="46"/>
      <c r="F268" s="46"/>
      <c r="G268" s="46"/>
      <c r="H268" s="46"/>
      <c r="I268" s="46"/>
      <c r="J268" s="46"/>
      <c r="K268" s="46"/>
      <c r="L268" s="46"/>
      <c r="M268" s="46"/>
      <c r="N268" s="46"/>
      <c r="O268" s="46"/>
      <c r="P268" s="46"/>
      <c r="Q268" s="46"/>
      <c r="R268" s="46"/>
      <c r="S268" s="46"/>
      <c r="T268" s="46"/>
      <c r="U268" s="46"/>
      <c r="V268" s="46"/>
      <c r="W268" s="46"/>
      <c r="X268" s="47"/>
      <c r="Y268" s="47"/>
      <c r="Z268" s="47"/>
      <c r="AA268" s="47"/>
      <c r="AB268" s="47"/>
      <c r="AC268" s="47"/>
      <c r="AD268" s="47"/>
      <c r="AE268" s="47"/>
      <c r="AF268" s="47"/>
      <c r="AG268" s="47"/>
      <c r="AH268" s="47"/>
      <c r="AI268" s="47"/>
      <c r="AJ268" s="47"/>
      <c r="AK268" s="47"/>
      <c r="AL268" s="47"/>
      <c r="AM268" s="47"/>
      <c r="AN268" s="47"/>
      <c r="AO268" s="47"/>
      <c r="AP268" s="47"/>
      <c r="AQ268" s="47"/>
      <c r="AR268" s="47"/>
      <c r="AS268" s="47"/>
      <c r="AT268" s="47"/>
      <c r="AU268" s="47"/>
      <c r="AV268" s="47"/>
      <c r="AW268" s="47"/>
      <c r="AX268" s="47"/>
      <c r="AY268" s="47"/>
      <c r="AZ268" s="47"/>
      <c r="BA268" s="47"/>
      <c r="BB268" s="47"/>
      <c r="BC268" s="47"/>
      <c r="BD268" s="47"/>
      <c r="BE268" s="47"/>
      <c r="BF268" s="47"/>
    </row>
    <row r="269" spans="1:58" s="48" customFormat="1">
      <c r="A269" s="45"/>
      <c r="B269" s="45"/>
      <c r="C269" s="45"/>
      <c r="D269" s="46"/>
      <c r="E269" s="46"/>
      <c r="F269" s="46"/>
      <c r="G269" s="46"/>
      <c r="H269" s="46"/>
      <c r="I269" s="46"/>
      <c r="J269" s="46"/>
      <c r="K269" s="46"/>
      <c r="L269" s="46"/>
      <c r="M269" s="46"/>
      <c r="N269" s="46"/>
      <c r="O269" s="46"/>
      <c r="P269" s="46"/>
      <c r="Q269" s="46"/>
      <c r="R269" s="46"/>
      <c r="S269" s="46"/>
      <c r="T269" s="46"/>
      <c r="U269" s="46"/>
      <c r="V269" s="46"/>
      <c r="W269" s="46"/>
      <c r="X269" s="47"/>
      <c r="Y269" s="47"/>
      <c r="Z269" s="47"/>
      <c r="AA269" s="47"/>
      <c r="AB269" s="47"/>
      <c r="AC269" s="47"/>
      <c r="AD269" s="47"/>
      <c r="AE269" s="47"/>
      <c r="AF269" s="47"/>
      <c r="AG269" s="47"/>
      <c r="AH269" s="47"/>
      <c r="AI269" s="47"/>
      <c r="AJ269" s="47"/>
      <c r="AK269" s="47"/>
      <c r="AL269" s="47"/>
      <c r="AM269" s="47"/>
      <c r="AN269" s="47"/>
      <c r="AO269" s="47"/>
      <c r="AP269" s="47"/>
      <c r="AQ269" s="47"/>
      <c r="AR269" s="47"/>
      <c r="AS269" s="47"/>
      <c r="AT269" s="47"/>
      <c r="AU269" s="47"/>
      <c r="AV269" s="47"/>
      <c r="AW269" s="47"/>
      <c r="AX269" s="47"/>
      <c r="AY269" s="47"/>
      <c r="AZ269" s="47"/>
      <c r="BA269" s="47"/>
      <c r="BB269" s="47"/>
      <c r="BC269" s="47"/>
      <c r="BD269" s="47"/>
      <c r="BE269" s="47"/>
      <c r="BF269" s="47"/>
    </row>
    <row r="270" spans="1:58" s="48" customFormat="1">
      <c r="A270" s="45"/>
      <c r="B270" s="45"/>
      <c r="C270" s="45"/>
      <c r="D270" s="46"/>
      <c r="E270" s="46"/>
      <c r="F270" s="46"/>
      <c r="G270" s="46"/>
      <c r="H270" s="46"/>
      <c r="I270" s="46"/>
      <c r="J270" s="46"/>
      <c r="K270" s="46"/>
      <c r="L270" s="46"/>
      <c r="M270" s="46"/>
      <c r="N270" s="46"/>
      <c r="O270" s="46"/>
      <c r="P270" s="46"/>
      <c r="Q270" s="46"/>
      <c r="R270" s="46"/>
      <c r="S270" s="46"/>
      <c r="T270" s="46"/>
      <c r="U270" s="46"/>
      <c r="V270" s="46"/>
      <c r="W270" s="46"/>
      <c r="X270" s="47"/>
      <c r="Y270" s="47"/>
      <c r="Z270" s="47"/>
      <c r="AA270" s="47"/>
      <c r="AB270" s="47"/>
      <c r="AC270" s="47"/>
      <c r="AD270" s="47"/>
      <c r="AE270" s="47"/>
      <c r="AF270" s="47"/>
      <c r="AG270" s="47"/>
      <c r="AH270" s="47"/>
      <c r="AI270" s="47"/>
      <c r="AJ270" s="47"/>
      <c r="AK270" s="47"/>
      <c r="AL270" s="47"/>
      <c r="AM270" s="47"/>
      <c r="AN270" s="47"/>
      <c r="AO270" s="47"/>
      <c r="AP270" s="47"/>
      <c r="AQ270" s="47"/>
      <c r="AR270" s="47"/>
      <c r="AS270" s="47"/>
      <c r="AT270" s="47"/>
      <c r="AU270" s="47"/>
      <c r="AV270" s="47"/>
      <c r="AW270" s="47"/>
      <c r="AX270" s="47"/>
      <c r="AY270" s="47"/>
      <c r="AZ270" s="47"/>
      <c r="BA270" s="47"/>
      <c r="BB270" s="47"/>
      <c r="BC270" s="47"/>
      <c r="BD270" s="47"/>
      <c r="BE270" s="47"/>
      <c r="BF270" s="47"/>
    </row>
    <row r="271" spans="1:58" s="48" customFormat="1">
      <c r="A271" s="45"/>
      <c r="B271" s="45"/>
      <c r="C271" s="45"/>
      <c r="D271" s="46"/>
      <c r="E271" s="46"/>
      <c r="F271" s="46"/>
      <c r="G271" s="46"/>
      <c r="H271" s="46"/>
      <c r="I271" s="46"/>
      <c r="J271" s="46"/>
      <c r="K271" s="46"/>
      <c r="L271" s="46"/>
      <c r="M271" s="46"/>
      <c r="N271" s="46"/>
      <c r="O271" s="46"/>
      <c r="P271" s="46"/>
      <c r="Q271" s="46"/>
      <c r="R271" s="46"/>
      <c r="S271" s="46"/>
      <c r="T271" s="46"/>
      <c r="U271" s="46"/>
      <c r="V271" s="46"/>
      <c r="W271" s="46"/>
      <c r="X271" s="47"/>
      <c r="Y271" s="47"/>
      <c r="Z271" s="47"/>
      <c r="AA271" s="47"/>
      <c r="AB271" s="47"/>
      <c r="AC271" s="47"/>
      <c r="AD271" s="47"/>
      <c r="AE271" s="47"/>
      <c r="AF271" s="47"/>
      <c r="AG271" s="47"/>
      <c r="AH271" s="47"/>
      <c r="AI271" s="47"/>
      <c r="AJ271" s="47"/>
      <c r="AK271" s="47"/>
      <c r="AL271" s="47"/>
      <c r="AM271" s="47"/>
      <c r="AN271" s="47"/>
      <c r="AO271" s="47"/>
      <c r="AP271" s="47"/>
      <c r="AQ271" s="47"/>
      <c r="AR271" s="47"/>
      <c r="AS271" s="47"/>
      <c r="AT271" s="47"/>
      <c r="AU271" s="47"/>
      <c r="AV271" s="47"/>
      <c r="AW271" s="47"/>
      <c r="AX271" s="47"/>
      <c r="AY271" s="47"/>
      <c r="AZ271" s="47"/>
      <c r="BA271" s="47"/>
      <c r="BB271" s="47"/>
      <c r="BC271" s="47"/>
      <c r="BD271" s="47"/>
      <c r="BE271" s="47"/>
      <c r="BF271" s="47"/>
    </row>
    <row r="272" spans="1:58" s="48" customFormat="1">
      <c r="A272" s="45"/>
      <c r="B272" s="45"/>
      <c r="C272" s="45"/>
      <c r="D272" s="46"/>
      <c r="E272" s="46"/>
      <c r="F272" s="46"/>
      <c r="G272" s="46"/>
      <c r="H272" s="46"/>
      <c r="I272" s="46"/>
      <c r="J272" s="46"/>
      <c r="K272" s="46"/>
      <c r="L272" s="46"/>
      <c r="M272" s="46"/>
      <c r="N272" s="46"/>
      <c r="O272" s="46"/>
      <c r="P272" s="46"/>
      <c r="Q272" s="46"/>
      <c r="R272" s="46"/>
      <c r="S272" s="46"/>
      <c r="T272" s="46"/>
      <c r="U272" s="46"/>
      <c r="V272" s="46"/>
      <c r="W272" s="46"/>
      <c r="X272" s="47"/>
      <c r="Y272" s="47"/>
      <c r="Z272" s="47"/>
      <c r="AA272" s="47"/>
      <c r="AB272" s="47"/>
      <c r="AC272" s="47"/>
      <c r="AD272" s="47"/>
      <c r="AE272" s="47"/>
      <c r="AF272" s="47"/>
      <c r="AG272" s="47"/>
      <c r="AH272" s="47"/>
      <c r="AI272" s="47"/>
      <c r="AJ272" s="47"/>
      <c r="AK272" s="47"/>
      <c r="AL272" s="47"/>
      <c r="AM272" s="47"/>
      <c r="AN272" s="47"/>
      <c r="AO272" s="47"/>
      <c r="AP272" s="47"/>
      <c r="AQ272" s="47"/>
      <c r="AR272" s="47"/>
      <c r="AS272" s="47"/>
      <c r="AT272" s="47"/>
      <c r="AU272" s="47"/>
      <c r="AV272" s="47"/>
      <c r="AW272" s="47"/>
      <c r="AX272" s="47"/>
      <c r="AY272" s="47"/>
      <c r="AZ272" s="47"/>
      <c r="BA272" s="47"/>
      <c r="BB272" s="47"/>
      <c r="BC272" s="47"/>
      <c r="BD272" s="47"/>
      <c r="BE272" s="47"/>
      <c r="BF272" s="47"/>
    </row>
    <row r="273" spans="1:58" s="48" customFormat="1">
      <c r="A273" s="45"/>
      <c r="B273" s="45"/>
      <c r="C273" s="45"/>
      <c r="D273" s="46"/>
      <c r="E273" s="46"/>
      <c r="F273" s="46"/>
      <c r="G273" s="46"/>
      <c r="H273" s="46"/>
      <c r="I273" s="46"/>
      <c r="J273" s="46"/>
      <c r="K273" s="46"/>
      <c r="L273" s="46"/>
      <c r="M273" s="46"/>
      <c r="N273" s="46"/>
      <c r="O273" s="46"/>
      <c r="P273" s="46"/>
      <c r="Q273" s="46"/>
      <c r="R273" s="46"/>
      <c r="S273" s="46"/>
      <c r="T273" s="46"/>
      <c r="U273" s="46"/>
      <c r="V273" s="46"/>
      <c r="W273" s="46"/>
      <c r="X273" s="47"/>
      <c r="Y273" s="47"/>
      <c r="Z273" s="47"/>
      <c r="AA273" s="47"/>
      <c r="AB273" s="47"/>
      <c r="AC273" s="47"/>
      <c r="AD273" s="47"/>
      <c r="AE273" s="47"/>
      <c r="AF273" s="47"/>
      <c r="AG273" s="47"/>
      <c r="AH273" s="47"/>
      <c r="AI273" s="47"/>
      <c r="AJ273" s="47"/>
      <c r="AK273" s="47"/>
      <c r="AL273" s="47"/>
      <c r="AM273" s="47"/>
      <c r="AN273" s="47"/>
      <c r="AO273" s="47"/>
      <c r="AP273" s="47"/>
      <c r="AQ273" s="47"/>
      <c r="AR273" s="47"/>
      <c r="AS273" s="47"/>
      <c r="AT273" s="47"/>
      <c r="AU273" s="47"/>
      <c r="AV273" s="47"/>
      <c r="AW273" s="47"/>
      <c r="AX273" s="47"/>
      <c r="AY273" s="47"/>
      <c r="AZ273" s="47"/>
      <c r="BA273" s="47"/>
      <c r="BB273" s="47"/>
      <c r="BC273" s="47"/>
      <c r="BD273" s="47"/>
      <c r="BE273" s="47"/>
      <c r="BF273" s="47"/>
    </row>
    <row r="274" spans="1:58" s="48" customFormat="1">
      <c r="A274" s="45"/>
      <c r="B274" s="45"/>
      <c r="C274" s="45"/>
      <c r="D274" s="46"/>
      <c r="E274" s="46"/>
      <c r="F274" s="46"/>
      <c r="G274" s="46"/>
      <c r="H274" s="46"/>
      <c r="I274" s="46"/>
      <c r="J274" s="46"/>
      <c r="K274" s="46"/>
      <c r="L274" s="46"/>
      <c r="M274" s="46"/>
      <c r="N274" s="46"/>
      <c r="O274" s="46"/>
      <c r="P274" s="46"/>
      <c r="Q274" s="46"/>
      <c r="R274" s="46"/>
      <c r="S274" s="46"/>
      <c r="T274" s="46"/>
      <c r="U274" s="46"/>
      <c r="V274" s="46"/>
      <c r="W274" s="46"/>
      <c r="X274" s="47"/>
      <c r="Y274" s="47"/>
      <c r="Z274" s="47"/>
      <c r="AA274" s="47"/>
      <c r="AB274" s="47"/>
      <c r="AC274" s="47"/>
      <c r="AD274" s="47"/>
      <c r="AE274" s="47"/>
      <c r="AF274" s="47"/>
      <c r="AG274" s="47"/>
      <c r="AH274" s="47"/>
      <c r="AI274" s="47"/>
      <c r="AJ274" s="47"/>
      <c r="AK274" s="47"/>
      <c r="AL274" s="47"/>
      <c r="AM274" s="47"/>
      <c r="AN274" s="47"/>
      <c r="AO274" s="47"/>
      <c r="AP274" s="47"/>
      <c r="AQ274" s="47"/>
      <c r="AR274" s="47"/>
      <c r="AS274" s="47"/>
      <c r="AT274" s="47"/>
      <c r="AU274" s="47"/>
      <c r="AV274" s="47"/>
      <c r="AW274" s="47"/>
      <c r="AX274" s="47"/>
      <c r="AY274" s="47"/>
      <c r="AZ274" s="47"/>
      <c r="BA274" s="47"/>
      <c r="BB274" s="47"/>
      <c r="BC274" s="47"/>
      <c r="BD274" s="47"/>
      <c r="BE274" s="47"/>
      <c r="BF274" s="47"/>
    </row>
    <row r="275" spans="1:58" s="48" customFormat="1">
      <c r="A275" s="45"/>
      <c r="B275" s="45"/>
      <c r="C275" s="45"/>
      <c r="D275" s="46"/>
      <c r="E275" s="46"/>
      <c r="F275" s="46"/>
      <c r="G275" s="46"/>
      <c r="H275" s="46"/>
      <c r="I275" s="46"/>
      <c r="J275" s="46"/>
      <c r="K275" s="46"/>
      <c r="L275" s="46"/>
      <c r="M275" s="46"/>
      <c r="N275" s="46"/>
      <c r="O275" s="46"/>
      <c r="P275" s="46"/>
      <c r="Q275" s="46"/>
      <c r="R275" s="46"/>
      <c r="S275" s="46"/>
      <c r="T275" s="46"/>
      <c r="U275" s="46"/>
      <c r="V275" s="46"/>
      <c r="W275" s="46"/>
      <c r="X275" s="47"/>
      <c r="Y275" s="47"/>
      <c r="Z275" s="47"/>
      <c r="AA275" s="47"/>
      <c r="AB275" s="47"/>
      <c r="AC275" s="47"/>
      <c r="AD275" s="47"/>
      <c r="AE275" s="47"/>
      <c r="AF275" s="47"/>
      <c r="AG275" s="47"/>
      <c r="AH275" s="47"/>
      <c r="AI275" s="47"/>
      <c r="AJ275" s="47"/>
      <c r="AK275" s="47"/>
      <c r="AL275" s="47"/>
      <c r="AM275" s="47"/>
      <c r="AN275" s="47"/>
      <c r="AO275" s="47"/>
      <c r="AP275" s="47"/>
      <c r="AQ275" s="47"/>
      <c r="AR275" s="47"/>
      <c r="AS275" s="47"/>
      <c r="AT275" s="47"/>
      <c r="AU275" s="47"/>
      <c r="AV275" s="47"/>
      <c r="AW275" s="47"/>
      <c r="AX275" s="47"/>
      <c r="AY275" s="47"/>
      <c r="AZ275" s="47"/>
      <c r="BA275" s="47"/>
      <c r="BB275" s="47"/>
      <c r="BC275" s="47"/>
      <c r="BD275" s="47"/>
      <c r="BE275" s="47"/>
      <c r="BF275" s="47"/>
    </row>
    <row r="276" spans="1:58" s="48" customFormat="1">
      <c r="A276" s="45"/>
      <c r="B276" s="45"/>
      <c r="C276" s="45"/>
      <c r="D276" s="46"/>
      <c r="E276" s="46"/>
      <c r="F276" s="46"/>
      <c r="G276" s="46"/>
      <c r="H276" s="46"/>
      <c r="I276" s="46"/>
      <c r="J276" s="46"/>
      <c r="K276" s="46"/>
      <c r="L276" s="46"/>
      <c r="M276" s="46"/>
      <c r="N276" s="46"/>
      <c r="O276" s="46"/>
      <c r="P276" s="46"/>
      <c r="Q276" s="46"/>
      <c r="R276" s="46"/>
      <c r="S276" s="46"/>
      <c r="T276" s="46"/>
      <c r="U276" s="46"/>
      <c r="V276" s="46"/>
      <c r="W276" s="46"/>
      <c r="X276" s="47"/>
      <c r="Y276" s="47"/>
      <c r="Z276" s="47"/>
      <c r="AA276" s="47"/>
      <c r="AB276" s="47"/>
      <c r="AC276" s="47"/>
      <c r="AD276" s="47"/>
      <c r="AE276" s="47"/>
      <c r="AF276" s="47"/>
      <c r="AG276" s="47"/>
      <c r="AH276" s="47"/>
      <c r="AI276" s="47"/>
      <c r="AJ276" s="47"/>
      <c r="AK276" s="47"/>
      <c r="AL276" s="47"/>
      <c r="AM276" s="47"/>
      <c r="AN276" s="47"/>
      <c r="AO276" s="47"/>
      <c r="AP276" s="47"/>
      <c r="AQ276" s="47"/>
      <c r="AR276" s="47"/>
      <c r="AS276" s="47"/>
      <c r="AT276" s="47"/>
      <c r="AU276" s="47"/>
      <c r="AV276" s="47"/>
      <c r="AW276" s="47"/>
      <c r="AX276" s="47"/>
      <c r="AY276" s="47"/>
      <c r="AZ276" s="47"/>
      <c r="BA276" s="47"/>
      <c r="BB276" s="47"/>
      <c r="BC276" s="47"/>
      <c r="BD276" s="47"/>
      <c r="BE276" s="47"/>
      <c r="BF276" s="47"/>
    </row>
    <row r="277" spans="1:58" s="48" customFormat="1">
      <c r="A277" s="45"/>
      <c r="B277" s="45"/>
      <c r="C277" s="45"/>
      <c r="D277" s="46"/>
      <c r="E277" s="46"/>
      <c r="F277" s="46"/>
      <c r="G277" s="46"/>
      <c r="H277" s="46"/>
      <c r="I277" s="46"/>
      <c r="J277" s="46"/>
      <c r="K277" s="46"/>
      <c r="L277" s="46"/>
      <c r="M277" s="46"/>
      <c r="N277" s="46"/>
      <c r="O277" s="46"/>
      <c r="P277" s="46"/>
      <c r="Q277" s="46"/>
      <c r="R277" s="46"/>
      <c r="S277" s="46"/>
      <c r="T277" s="46"/>
      <c r="U277" s="46"/>
      <c r="V277" s="46"/>
      <c r="W277" s="46"/>
      <c r="X277" s="47"/>
      <c r="Y277" s="47"/>
      <c r="Z277" s="47"/>
      <c r="AA277" s="47"/>
      <c r="AB277" s="47"/>
      <c r="AC277" s="47"/>
      <c r="AD277" s="47"/>
      <c r="AE277" s="47"/>
      <c r="AF277" s="47"/>
      <c r="AG277" s="47"/>
      <c r="AH277" s="47"/>
      <c r="AI277" s="47"/>
      <c r="AJ277" s="47"/>
      <c r="AK277" s="47"/>
      <c r="AL277" s="47"/>
      <c r="AM277" s="47"/>
      <c r="AN277" s="47"/>
      <c r="AO277" s="47"/>
      <c r="AP277" s="47"/>
      <c r="AQ277" s="47"/>
      <c r="AR277" s="47"/>
      <c r="AS277" s="47"/>
      <c r="AT277" s="47"/>
      <c r="AU277" s="47"/>
      <c r="AV277" s="47"/>
      <c r="AW277" s="47"/>
      <c r="AX277" s="47"/>
      <c r="AY277" s="47"/>
      <c r="AZ277" s="47"/>
      <c r="BA277" s="47"/>
      <c r="BB277" s="47"/>
      <c r="BC277" s="47"/>
      <c r="BD277" s="47"/>
      <c r="BE277" s="47"/>
      <c r="BF277" s="47"/>
    </row>
    <row r="278" spans="1:58" s="48" customFormat="1">
      <c r="A278" s="45"/>
      <c r="B278" s="45"/>
      <c r="C278" s="45"/>
      <c r="D278" s="46"/>
      <c r="E278" s="46"/>
      <c r="F278" s="46"/>
      <c r="G278" s="46"/>
      <c r="H278" s="46"/>
      <c r="I278" s="46"/>
      <c r="J278" s="46"/>
      <c r="K278" s="46"/>
      <c r="L278" s="46"/>
      <c r="M278" s="46"/>
      <c r="N278" s="46"/>
      <c r="O278" s="46"/>
      <c r="P278" s="46"/>
      <c r="Q278" s="46"/>
      <c r="R278" s="46"/>
      <c r="S278" s="46"/>
      <c r="T278" s="46"/>
      <c r="U278" s="46"/>
      <c r="V278" s="46"/>
      <c r="W278" s="46"/>
      <c r="X278" s="47"/>
      <c r="Y278" s="47"/>
      <c r="Z278" s="47"/>
      <c r="AA278" s="47"/>
      <c r="AB278" s="47"/>
      <c r="AC278" s="47"/>
      <c r="AD278" s="47"/>
      <c r="AE278" s="47"/>
      <c r="AF278" s="47"/>
      <c r="AG278" s="47"/>
      <c r="AH278" s="47"/>
      <c r="AI278" s="47"/>
      <c r="AJ278" s="47"/>
      <c r="AK278" s="47"/>
      <c r="AL278" s="47"/>
      <c r="AM278" s="47"/>
      <c r="AN278" s="47"/>
      <c r="AO278" s="47"/>
      <c r="AP278" s="47"/>
      <c r="AQ278" s="47"/>
      <c r="AR278" s="47"/>
      <c r="AS278" s="47"/>
      <c r="AT278" s="47"/>
      <c r="AU278" s="47"/>
      <c r="AV278" s="47"/>
      <c r="AW278" s="47"/>
      <c r="AX278" s="47"/>
      <c r="AY278" s="47"/>
      <c r="AZ278" s="47"/>
      <c r="BA278" s="47"/>
      <c r="BB278" s="47"/>
      <c r="BC278" s="47"/>
      <c r="BD278" s="47"/>
      <c r="BE278" s="47"/>
      <c r="BF278" s="47"/>
    </row>
    <row r="279" spans="1:58" s="48" customFormat="1">
      <c r="A279" s="45"/>
      <c r="B279" s="45"/>
      <c r="C279" s="45"/>
      <c r="D279" s="46"/>
      <c r="E279" s="46"/>
      <c r="F279" s="46"/>
      <c r="G279" s="46"/>
      <c r="H279" s="46"/>
      <c r="I279" s="46"/>
      <c r="J279" s="46"/>
      <c r="K279" s="46"/>
      <c r="L279" s="46"/>
      <c r="M279" s="46"/>
      <c r="N279" s="46"/>
      <c r="O279" s="46"/>
      <c r="P279" s="46"/>
      <c r="Q279" s="46"/>
      <c r="R279" s="46"/>
      <c r="S279" s="46"/>
      <c r="T279" s="46"/>
      <c r="U279" s="46"/>
      <c r="V279" s="46"/>
      <c r="W279" s="46"/>
      <c r="X279" s="47"/>
      <c r="Y279" s="47"/>
      <c r="Z279" s="47"/>
      <c r="AA279" s="47"/>
      <c r="AB279" s="47"/>
      <c r="AC279" s="47"/>
      <c r="AD279" s="47"/>
      <c r="AE279" s="47"/>
      <c r="AF279" s="47"/>
      <c r="AG279" s="47"/>
      <c r="AH279" s="47"/>
      <c r="AI279" s="47"/>
      <c r="AJ279" s="47"/>
      <c r="AK279" s="47"/>
      <c r="AL279" s="47"/>
      <c r="AM279" s="47"/>
      <c r="AN279" s="47"/>
      <c r="AO279" s="47"/>
      <c r="AP279" s="47"/>
      <c r="AQ279" s="47"/>
      <c r="AR279" s="47"/>
      <c r="AS279" s="47"/>
      <c r="AT279" s="47"/>
      <c r="AU279" s="47"/>
      <c r="AV279" s="47"/>
      <c r="AW279" s="47"/>
      <c r="AX279" s="47"/>
      <c r="AY279" s="47"/>
      <c r="AZ279" s="47"/>
      <c r="BA279" s="47"/>
      <c r="BB279" s="47"/>
      <c r="BC279" s="47"/>
      <c r="BD279" s="47"/>
      <c r="BE279" s="47"/>
      <c r="BF279" s="47"/>
    </row>
    <row r="280" spans="1:58" s="48" customFormat="1">
      <c r="A280" s="45"/>
      <c r="B280" s="45"/>
      <c r="C280" s="45"/>
      <c r="D280" s="46"/>
      <c r="E280" s="46"/>
      <c r="F280" s="46"/>
      <c r="G280" s="46"/>
      <c r="H280" s="46"/>
      <c r="I280" s="46"/>
      <c r="J280" s="46"/>
      <c r="K280" s="46"/>
      <c r="L280" s="46"/>
      <c r="M280" s="46"/>
      <c r="N280" s="46"/>
      <c r="O280" s="46"/>
      <c r="P280" s="46"/>
      <c r="Q280" s="46"/>
      <c r="R280" s="46"/>
      <c r="S280" s="46"/>
      <c r="T280" s="46"/>
      <c r="U280" s="46"/>
      <c r="V280" s="46"/>
      <c r="W280" s="46"/>
      <c r="X280" s="47"/>
      <c r="Y280" s="47"/>
      <c r="Z280" s="47"/>
      <c r="AA280" s="47"/>
      <c r="AB280" s="47"/>
      <c r="AC280" s="47"/>
      <c r="AD280" s="47"/>
      <c r="AE280" s="47"/>
      <c r="AF280" s="47"/>
      <c r="AG280" s="47"/>
      <c r="AH280" s="47"/>
      <c r="AI280" s="47"/>
      <c r="AJ280" s="47"/>
      <c r="AK280" s="47"/>
      <c r="AL280" s="47"/>
      <c r="AM280" s="47"/>
      <c r="AN280" s="47"/>
      <c r="AO280" s="47"/>
      <c r="AP280" s="47"/>
      <c r="AQ280" s="47"/>
      <c r="AR280" s="47"/>
      <c r="AS280" s="47"/>
      <c r="AT280" s="47"/>
      <c r="AU280" s="47"/>
      <c r="AV280" s="47"/>
      <c r="AW280" s="47"/>
      <c r="AX280" s="47"/>
      <c r="AY280" s="47"/>
      <c r="AZ280" s="47"/>
      <c r="BA280" s="47"/>
      <c r="BB280" s="47"/>
      <c r="BC280" s="47"/>
      <c r="BD280" s="47"/>
      <c r="BE280" s="47"/>
      <c r="BF280" s="47"/>
    </row>
    <row r="281" spans="1:58" s="48" customFormat="1">
      <c r="A281" s="45"/>
      <c r="B281" s="45"/>
      <c r="C281" s="45"/>
      <c r="D281" s="46"/>
      <c r="E281" s="46"/>
      <c r="F281" s="46"/>
      <c r="G281" s="46"/>
      <c r="H281" s="46"/>
      <c r="I281" s="46"/>
      <c r="J281" s="46"/>
      <c r="K281" s="46"/>
      <c r="L281" s="46"/>
      <c r="M281" s="46"/>
      <c r="N281" s="46"/>
      <c r="O281" s="46"/>
      <c r="P281" s="46"/>
      <c r="Q281" s="46"/>
      <c r="R281" s="46"/>
      <c r="S281" s="46"/>
      <c r="T281" s="46"/>
      <c r="U281" s="46"/>
      <c r="V281" s="46"/>
      <c r="W281" s="46"/>
      <c r="X281" s="47"/>
      <c r="Y281" s="47"/>
      <c r="Z281" s="47"/>
      <c r="AA281" s="47"/>
      <c r="AB281" s="47"/>
      <c r="AC281" s="47"/>
      <c r="AD281" s="47"/>
      <c r="AE281" s="47"/>
      <c r="AF281" s="47"/>
      <c r="AG281" s="47"/>
      <c r="AH281" s="47"/>
      <c r="AI281" s="47"/>
      <c r="AJ281" s="47"/>
      <c r="AK281" s="47"/>
      <c r="AL281" s="47"/>
      <c r="AM281" s="47"/>
      <c r="AN281" s="47"/>
      <c r="AO281" s="47"/>
      <c r="AP281" s="47"/>
      <c r="AQ281" s="47"/>
      <c r="AR281" s="47"/>
      <c r="AS281" s="47"/>
      <c r="AT281" s="47"/>
      <c r="AU281" s="47"/>
      <c r="AV281" s="47"/>
      <c r="AW281" s="47"/>
      <c r="AX281" s="47"/>
      <c r="AY281" s="47"/>
      <c r="AZ281" s="47"/>
      <c r="BA281" s="47"/>
      <c r="BB281" s="47"/>
      <c r="BC281" s="47"/>
      <c r="BD281" s="47"/>
      <c r="BE281" s="47"/>
      <c r="BF281" s="47"/>
    </row>
    <row r="282" spans="1:58" s="48" customFormat="1">
      <c r="A282" s="45"/>
      <c r="B282" s="45"/>
      <c r="C282" s="45"/>
      <c r="D282" s="46"/>
      <c r="E282" s="46"/>
      <c r="F282" s="46"/>
      <c r="G282" s="46"/>
      <c r="H282" s="46"/>
      <c r="I282" s="46"/>
      <c r="J282" s="46"/>
      <c r="K282" s="46"/>
      <c r="L282" s="46"/>
      <c r="M282" s="46"/>
      <c r="N282" s="46"/>
      <c r="O282" s="46"/>
      <c r="P282" s="46"/>
      <c r="Q282" s="46"/>
      <c r="R282" s="46"/>
      <c r="S282" s="46"/>
      <c r="T282" s="46"/>
      <c r="U282" s="46"/>
      <c r="V282" s="46"/>
      <c r="W282" s="46"/>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row>
    <row r="283" spans="1:58" s="48" customFormat="1">
      <c r="A283" s="45"/>
      <c r="B283" s="45"/>
      <c r="C283" s="45"/>
      <c r="D283" s="46"/>
      <c r="E283" s="46"/>
      <c r="F283" s="46"/>
      <c r="G283" s="46"/>
      <c r="H283" s="46"/>
      <c r="I283" s="46"/>
      <c r="J283" s="46"/>
      <c r="K283" s="46"/>
      <c r="L283" s="46"/>
      <c r="M283" s="46"/>
      <c r="N283" s="46"/>
      <c r="O283" s="46"/>
      <c r="P283" s="46"/>
      <c r="Q283" s="46"/>
      <c r="R283" s="46"/>
      <c r="S283" s="46"/>
      <c r="T283" s="46"/>
      <c r="U283" s="46"/>
      <c r="V283" s="46"/>
      <c r="W283" s="46"/>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row>
    <row r="284" spans="1:58" s="48" customFormat="1">
      <c r="A284" s="45"/>
      <c r="B284" s="45"/>
      <c r="C284" s="45"/>
      <c r="D284" s="46"/>
      <c r="E284" s="46"/>
      <c r="F284" s="46"/>
      <c r="G284" s="46"/>
      <c r="H284" s="46"/>
      <c r="I284" s="46"/>
      <c r="J284" s="46"/>
      <c r="K284" s="46"/>
      <c r="L284" s="46"/>
      <c r="M284" s="46"/>
      <c r="N284" s="46"/>
      <c r="O284" s="46"/>
      <c r="P284" s="46"/>
      <c r="Q284" s="46"/>
      <c r="R284" s="46"/>
      <c r="S284" s="46"/>
      <c r="T284" s="46"/>
      <c r="U284" s="46"/>
      <c r="V284" s="46"/>
      <c r="W284" s="46"/>
      <c r="X284" s="47"/>
      <c r="Y284" s="47"/>
      <c r="Z284" s="47"/>
      <c r="AA284" s="47"/>
      <c r="AB284" s="47"/>
      <c r="AC284" s="47"/>
      <c r="AD284" s="47"/>
      <c r="AE284" s="47"/>
      <c r="AF284" s="47"/>
      <c r="AG284" s="47"/>
      <c r="AH284" s="47"/>
      <c r="AI284" s="47"/>
      <c r="AJ284" s="47"/>
      <c r="AK284" s="47"/>
      <c r="AL284" s="47"/>
      <c r="AM284" s="47"/>
      <c r="AN284" s="47"/>
      <c r="AO284" s="47"/>
      <c r="AP284" s="47"/>
      <c r="AQ284" s="47"/>
      <c r="AR284" s="47"/>
      <c r="AS284" s="47"/>
      <c r="AT284" s="47"/>
      <c r="AU284" s="47"/>
      <c r="AV284" s="47"/>
      <c r="AW284" s="47"/>
      <c r="AX284" s="47"/>
      <c r="AY284" s="47"/>
      <c r="AZ284" s="47"/>
      <c r="BA284" s="47"/>
      <c r="BB284" s="47"/>
      <c r="BC284" s="47"/>
      <c r="BD284" s="47"/>
      <c r="BE284" s="47"/>
      <c r="BF284" s="47"/>
    </row>
    <row r="285" spans="1:58" s="48" customFormat="1">
      <c r="A285" s="45"/>
      <c r="B285" s="45"/>
      <c r="C285" s="45"/>
      <c r="D285" s="46"/>
      <c r="E285" s="46"/>
      <c r="F285" s="46"/>
      <c r="G285" s="46"/>
      <c r="H285" s="46"/>
      <c r="I285" s="46"/>
      <c r="J285" s="46"/>
      <c r="K285" s="46"/>
      <c r="L285" s="46"/>
      <c r="M285" s="46"/>
      <c r="N285" s="46"/>
      <c r="O285" s="46"/>
      <c r="P285" s="46"/>
      <c r="Q285" s="46"/>
      <c r="R285" s="46"/>
      <c r="S285" s="46"/>
      <c r="T285" s="46"/>
      <c r="U285" s="46"/>
      <c r="V285" s="46"/>
      <c r="W285" s="46"/>
      <c r="X285" s="47"/>
      <c r="Y285" s="47"/>
      <c r="Z285" s="47"/>
      <c r="AA285" s="47"/>
      <c r="AB285" s="47"/>
      <c r="AC285" s="47"/>
      <c r="AD285" s="47"/>
      <c r="AE285" s="47"/>
      <c r="AF285" s="47"/>
      <c r="AG285" s="47"/>
      <c r="AH285" s="47"/>
      <c r="AI285" s="47"/>
      <c r="AJ285" s="47"/>
      <c r="AK285" s="47"/>
      <c r="AL285" s="47"/>
      <c r="AM285" s="47"/>
      <c r="AN285" s="47"/>
      <c r="AO285" s="47"/>
      <c r="AP285" s="47"/>
      <c r="AQ285" s="47"/>
      <c r="AR285" s="47"/>
      <c r="AS285" s="47"/>
      <c r="AT285" s="47"/>
      <c r="AU285" s="47"/>
      <c r="AV285" s="47"/>
      <c r="AW285" s="47"/>
      <c r="AX285" s="47"/>
      <c r="AY285" s="47"/>
      <c r="AZ285" s="47"/>
      <c r="BA285" s="47"/>
      <c r="BB285" s="47"/>
      <c r="BC285" s="47"/>
      <c r="BD285" s="47"/>
      <c r="BE285" s="47"/>
      <c r="BF285" s="47"/>
    </row>
    <row r="286" spans="1:58" s="48" customFormat="1">
      <c r="A286" s="45"/>
      <c r="B286" s="45"/>
      <c r="C286" s="45"/>
      <c r="D286" s="46"/>
      <c r="E286" s="46"/>
      <c r="F286" s="46"/>
      <c r="G286" s="46"/>
      <c r="H286" s="46"/>
      <c r="I286" s="46"/>
      <c r="J286" s="46"/>
      <c r="K286" s="46"/>
      <c r="L286" s="46"/>
      <c r="M286" s="46"/>
      <c r="N286" s="46"/>
      <c r="O286" s="46"/>
      <c r="P286" s="46"/>
      <c r="Q286" s="46"/>
      <c r="R286" s="46"/>
      <c r="S286" s="46"/>
      <c r="T286" s="46"/>
      <c r="U286" s="46"/>
      <c r="V286" s="46"/>
      <c r="W286" s="46"/>
      <c r="X286" s="47"/>
      <c r="Y286" s="47"/>
      <c r="Z286" s="47"/>
      <c r="AA286" s="47"/>
      <c r="AB286" s="47"/>
      <c r="AC286" s="47"/>
      <c r="AD286" s="47"/>
      <c r="AE286" s="47"/>
      <c r="AF286" s="47"/>
      <c r="AG286" s="47"/>
      <c r="AH286" s="47"/>
      <c r="AI286" s="47"/>
      <c r="AJ286" s="47"/>
      <c r="AK286" s="47"/>
      <c r="AL286" s="47"/>
      <c r="AM286" s="47"/>
      <c r="AN286" s="47"/>
      <c r="AO286" s="47"/>
      <c r="AP286" s="47"/>
      <c r="AQ286" s="47"/>
      <c r="AR286" s="47"/>
      <c r="AS286" s="47"/>
      <c r="AT286" s="47"/>
      <c r="AU286" s="47"/>
      <c r="AV286" s="47"/>
      <c r="AW286" s="47"/>
      <c r="AX286" s="47"/>
      <c r="AY286" s="47"/>
      <c r="AZ286" s="47"/>
      <c r="BA286" s="47"/>
      <c r="BB286" s="47"/>
      <c r="BC286" s="47"/>
      <c r="BD286" s="47"/>
      <c r="BE286" s="47"/>
      <c r="BF286" s="47"/>
    </row>
    <row r="287" spans="1:58" s="48" customFormat="1">
      <c r="A287" s="45"/>
      <c r="B287" s="45"/>
      <c r="C287" s="45"/>
      <c r="D287" s="46"/>
      <c r="E287" s="46"/>
      <c r="F287" s="46"/>
      <c r="G287" s="46"/>
      <c r="H287" s="46"/>
      <c r="I287" s="46"/>
      <c r="J287" s="46"/>
      <c r="K287" s="46"/>
      <c r="L287" s="46"/>
      <c r="M287" s="46"/>
      <c r="N287" s="46"/>
      <c r="O287" s="46"/>
      <c r="P287" s="46"/>
      <c r="Q287" s="46"/>
      <c r="R287" s="46"/>
      <c r="S287" s="46"/>
      <c r="T287" s="46"/>
      <c r="U287" s="46"/>
      <c r="V287" s="46"/>
      <c r="W287" s="46"/>
      <c r="X287" s="47"/>
      <c r="Y287" s="47"/>
      <c r="Z287" s="47"/>
      <c r="AA287" s="47"/>
      <c r="AB287" s="47"/>
      <c r="AC287" s="47"/>
      <c r="AD287" s="47"/>
      <c r="AE287" s="47"/>
      <c r="AF287" s="47"/>
      <c r="AG287" s="47"/>
      <c r="AH287" s="47"/>
      <c r="AI287" s="47"/>
      <c r="AJ287" s="47"/>
      <c r="AK287" s="47"/>
      <c r="AL287" s="47"/>
      <c r="AM287" s="47"/>
      <c r="AN287" s="47"/>
      <c r="AO287" s="47"/>
      <c r="AP287" s="47"/>
      <c r="AQ287" s="47"/>
      <c r="AR287" s="47"/>
      <c r="AS287" s="47"/>
      <c r="AT287" s="47"/>
      <c r="AU287" s="47"/>
      <c r="AV287" s="47"/>
      <c r="AW287" s="47"/>
      <c r="AX287" s="47"/>
      <c r="AY287" s="47"/>
      <c r="AZ287" s="47"/>
      <c r="BA287" s="47"/>
      <c r="BB287" s="47"/>
      <c r="BC287" s="47"/>
      <c r="BD287" s="47"/>
      <c r="BE287" s="47"/>
      <c r="BF287" s="47"/>
    </row>
    <row r="288" spans="1:58" s="48" customFormat="1">
      <c r="A288" s="45"/>
      <c r="B288" s="45"/>
      <c r="C288" s="45"/>
      <c r="D288" s="46"/>
      <c r="E288" s="46"/>
      <c r="F288" s="46"/>
      <c r="G288" s="46"/>
      <c r="H288" s="46"/>
      <c r="I288" s="46"/>
      <c r="J288" s="46"/>
      <c r="K288" s="46"/>
      <c r="L288" s="46"/>
      <c r="M288" s="46"/>
      <c r="N288" s="46"/>
      <c r="O288" s="46"/>
      <c r="P288" s="46"/>
      <c r="Q288" s="46"/>
      <c r="R288" s="46"/>
      <c r="S288" s="46"/>
      <c r="T288" s="46"/>
      <c r="U288" s="46"/>
      <c r="V288" s="46"/>
      <c r="W288" s="46"/>
      <c r="X288" s="47"/>
      <c r="Y288" s="47"/>
      <c r="Z288" s="47"/>
      <c r="AA288" s="47"/>
      <c r="AB288" s="47"/>
      <c r="AC288" s="47"/>
      <c r="AD288" s="47"/>
      <c r="AE288" s="47"/>
      <c r="AF288" s="47"/>
      <c r="AG288" s="47"/>
      <c r="AH288" s="47"/>
      <c r="AI288" s="47"/>
      <c r="AJ288" s="47"/>
      <c r="AK288" s="47"/>
      <c r="AL288" s="47"/>
      <c r="AM288" s="47"/>
      <c r="AN288" s="47"/>
      <c r="AO288" s="47"/>
      <c r="AP288" s="47"/>
      <c r="AQ288" s="47"/>
      <c r="AR288" s="47"/>
      <c r="AS288" s="47"/>
      <c r="AT288" s="47"/>
      <c r="AU288" s="47"/>
      <c r="AV288" s="47"/>
      <c r="AW288" s="47"/>
      <c r="AX288" s="47"/>
      <c r="AY288" s="47"/>
      <c r="AZ288" s="47"/>
      <c r="BA288" s="47"/>
      <c r="BB288" s="47"/>
      <c r="BC288" s="47"/>
      <c r="BD288" s="47"/>
      <c r="BE288" s="47"/>
      <c r="BF288" s="47"/>
    </row>
    <row r="289" spans="1:58" s="48" customFormat="1">
      <c r="A289" s="45"/>
      <c r="B289" s="45"/>
      <c r="C289" s="45"/>
      <c r="D289" s="46"/>
      <c r="E289" s="46"/>
      <c r="F289" s="46"/>
      <c r="G289" s="46"/>
      <c r="H289" s="46"/>
      <c r="I289" s="46"/>
      <c r="J289" s="46"/>
      <c r="K289" s="46"/>
      <c r="L289" s="46"/>
      <c r="M289" s="46"/>
      <c r="N289" s="46"/>
      <c r="O289" s="46"/>
      <c r="P289" s="46"/>
      <c r="Q289" s="46"/>
      <c r="R289" s="46"/>
      <c r="S289" s="46"/>
      <c r="T289" s="46"/>
      <c r="U289" s="46"/>
      <c r="V289" s="46"/>
      <c r="W289" s="46"/>
      <c r="X289" s="47"/>
      <c r="Y289" s="47"/>
      <c r="Z289" s="47"/>
      <c r="AA289" s="47"/>
      <c r="AB289" s="47"/>
      <c r="AC289" s="47"/>
      <c r="AD289" s="47"/>
      <c r="AE289" s="47"/>
      <c r="AF289" s="47"/>
      <c r="AG289" s="47"/>
      <c r="AH289" s="47"/>
      <c r="AI289" s="47"/>
      <c r="AJ289" s="47"/>
      <c r="AK289" s="47"/>
      <c r="AL289" s="47"/>
      <c r="AM289" s="47"/>
      <c r="AN289" s="47"/>
      <c r="AO289" s="47"/>
      <c r="AP289" s="47"/>
      <c r="AQ289" s="47"/>
      <c r="AR289" s="47"/>
      <c r="AS289" s="47"/>
      <c r="AT289" s="47"/>
      <c r="AU289" s="47"/>
      <c r="AV289" s="47"/>
      <c r="AW289" s="47"/>
      <c r="AX289" s="47"/>
      <c r="AY289" s="47"/>
      <c r="AZ289" s="47"/>
      <c r="BA289" s="47"/>
      <c r="BB289" s="47"/>
      <c r="BC289" s="47"/>
      <c r="BD289" s="47"/>
      <c r="BE289" s="47"/>
      <c r="BF289" s="47"/>
    </row>
    <row r="290" spans="1:58" s="48" customFormat="1">
      <c r="A290" s="45"/>
      <c r="B290" s="45"/>
      <c r="C290" s="45"/>
      <c r="D290" s="46"/>
      <c r="E290" s="46"/>
      <c r="F290" s="46"/>
      <c r="G290" s="46"/>
      <c r="H290" s="46"/>
      <c r="I290" s="46"/>
      <c r="J290" s="46"/>
      <c r="K290" s="46"/>
      <c r="L290" s="46"/>
      <c r="M290" s="46"/>
      <c r="N290" s="46"/>
      <c r="O290" s="46"/>
      <c r="P290" s="46"/>
      <c r="Q290" s="46"/>
      <c r="R290" s="46"/>
      <c r="S290" s="46"/>
      <c r="T290" s="46"/>
      <c r="U290" s="46"/>
      <c r="V290" s="46"/>
      <c r="W290" s="46"/>
      <c r="X290" s="47"/>
      <c r="Y290" s="47"/>
      <c r="Z290" s="47"/>
      <c r="AA290" s="47"/>
      <c r="AB290" s="47"/>
      <c r="AC290" s="47"/>
      <c r="AD290" s="47"/>
      <c r="AE290" s="47"/>
      <c r="AF290" s="47"/>
      <c r="AG290" s="47"/>
      <c r="AH290" s="47"/>
      <c r="AI290" s="47"/>
      <c r="AJ290" s="47"/>
      <c r="AK290" s="47"/>
      <c r="AL290" s="47"/>
      <c r="AM290" s="47"/>
      <c r="AN290" s="47"/>
      <c r="AO290" s="47"/>
      <c r="AP290" s="47"/>
      <c r="AQ290" s="47"/>
      <c r="AR290" s="47"/>
      <c r="AS290" s="47"/>
      <c r="AT290" s="47"/>
      <c r="AU290" s="47"/>
      <c r="AV290" s="47"/>
      <c r="AW290" s="47"/>
      <c r="AX290" s="47"/>
      <c r="AY290" s="47"/>
      <c r="AZ290" s="47"/>
      <c r="BA290" s="47"/>
      <c r="BB290" s="47"/>
      <c r="BC290" s="47"/>
      <c r="BD290" s="47"/>
      <c r="BE290" s="47"/>
      <c r="BF290" s="47"/>
    </row>
    <row r="291" spans="1:58" s="48" customFormat="1">
      <c r="A291" s="45"/>
      <c r="B291" s="45"/>
      <c r="C291" s="45"/>
      <c r="D291" s="46"/>
      <c r="E291" s="46"/>
      <c r="F291" s="46"/>
      <c r="G291" s="46"/>
      <c r="H291" s="46"/>
      <c r="I291" s="46"/>
      <c r="J291" s="46"/>
      <c r="K291" s="46"/>
      <c r="L291" s="46"/>
      <c r="M291" s="46"/>
      <c r="N291" s="46"/>
      <c r="O291" s="46"/>
      <c r="P291" s="46"/>
      <c r="Q291" s="46"/>
      <c r="R291" s="46"/>
      <c r="S291" s="46"/>
      <c r="T291" s="46"/>
      <c r="U291" s="46"/>
      <c r="V291" s="46"/>
      <c r="W291" s="46"/>
      <c r="X291" s="47"/>
      <c r="Y291" s="47"/>
      <c r="Z291" s="47"/>
      <c r="AA291" s="47"/>
      <c r="AB291" s="47"/>
      <c r="AC291" s="47"/>
      <c r="AD291" s="47"/>
      <c r="AE291" s="47"/>
      <c r="AF291" s="47"/>
      <c r="AG291" s="47"/>
      <c r="AH291" s="47"/>
      <c r="AI291" s="47"/>
      <c r="AJ291" s="47"/>
      <c r="AK291" s="47"/>
      <c r="AL291" s="47"/>
      <c r="AM291" s="47"/>
      <c r="AN291" s="47"/>
      <c r="AO291" s="47"/>
      <c r="AP291" s="47"/>
      <c r="AQ291" s="47"/>
      <c r="AR291" s="47"/>
      <c r="AS291" s="47"/>
      <c r="AT291" s="47"/>
      <c r="AU291" s="47"/>
      <c r="AV291" s="47"/>
      <c r="AW291" s="47"/>
      <c r="AX291" s="47"/>
      <c r="AY291" s="47"/>
      <c r="AZ291" s="47"/>
      <c r="BA291" s="47"/>
      <c r="BB291" s="47"/>
      <c r="BC291" s="47"/>
      <c r="BD291" s="47"/>
      <c r="BE291" s="47"/>
      <c r="BF291" s="47"/>
    </row>
    <row r="292" spans="1:58" s="48" customFormat="1">
      <c r="A292" s="45"/>
      <c r="B292" s="45"/>
      <c r="C292" s="45"/>
      <c r="D292" s="46"/>
      <c r="E292" s="46"/>
      <c r="F292" s="46"/>
      <c r="G292" s="46"/>
      <c r="H292" s="46"/>
      <c r="I292" s="46"/>
      <c r="J292" s="46"/>
      <c r="K292" s="46"/>
      <c r="L292" s="46"/>
      <c r="M292" s="46"/>
      <c r="N292" s="46"/>
      <c r="O292" s="46"/>
      <c r="P292" s="46"/>
      <c r="Q292" s="46"/>
      <c r="R292" s="46"/>
      <c r="S292" s="46"/>
      <c r="T292" s="46"/>
      <c r="U292" s="46"/>
      <c r="V292" s="46"/>
      <c r="W292" s="46"/>
      <c r="X292" s="47"/>
      <c r="Y292" s="47"/>
      <c r="Z292" s="47"/>
      <c r="AA292" s="47"/>
      <c r="AB292" s="47"/>
      <c r="AC292" s="47"/>
      <c r="AD292" s="47"/>
      <c r="AE292" s="47"/>
      <c r="AF292" s="47"/>
      <c r="AG292" s="47"/>
      <c r="AH292" s="47"/>
      <c r="AI292" s="47"/>
      <c r="AJ292" s="47"/>
      <c r="AK292" s="47"/>
      <c r="AL292" s="47"/>
      <c r="AM292" s="47"/>
      <c r="AN292" s="47"/>
      <c r="AO292" s="47"/>
      <c r="AP292" s="47"/>
      <c r="AQ292" s="47"/>
      <c r="AR292" s="47"/>
      <c r="AS292" s="47"/>
      <c r="AT292" s="47"/>
      <c r="AU292" s="47"/>
      <c r="AV292" s="47"/>
      <c r="AW292" s="47"/>
      <c r="AX292" s="47"/>
      <c r="AY292" s="47"/>
      <c r="AZ292" s="47"/>
      <c r="BA292" s="47"/>
      <c r="BB292" s="47"/>
      <c r="BC292" s="47"/>
      <c r="BD292" s="47"/>
      <c r="BE292" s="47"/>
      <c r="BF292" s="47"/>
    </row>
    <row r="293" spans="1:58" s="48" customFormat="1">
      <c r="A293" s="45"/>
      <c r="B293" s="45"/>
      <c r="C293" s="45"/>
      <c r="D293" s="46"/>
      <c r="E293" s="46"/>
      <c r="F293" s="46"/>
      <c r="G293" s="46"/>
      <c r="H293" s="46"/>
      <c r="I293" s="46"/>
      <c r="J293" s="46"/>
      <c r="K293" s="46"/>
      <c r="L293" s="46"/>
      <c r="M293" s="46"/>
      <c r="N293" s="46"/>
      <c r="O293" s="46"/>
      <c r="P293" s="46"/>
      <c r="Q293" s="46"/>
      <c r="R293" s="46"/>
      <c r="S293" s="46"/>
      <c r="T293" s="46"/>
      <c r="U293" s="46"/>
      <c r="V293" s="46"/>
      <c r="W293" s="46"/>
      <c r="X293" s="47"/>
      <c r="Y293" s="47"/>
      <c r="Z293" s="47"/>
      <c r="AA293" s="47"/>
      <c r="AB293" s="47"/>
      <c r="AC293" s="47"/>
      <c r="AD293" s="47"/>
      <c r="AE293" s="47"/>
      <c r="AF293" s="47"/>
      <c r="AG293" s="47"/>
      <c r="AH293" s="47"/>
      <c r="AI293" s="47"/>
      <c r="AJ293" s="47"/>
      <c r="AK293" s="47"/>
      <c r="AL293" s="47"/>
      <c r="AM293" s="47"/>
      <c r="AN293" s="47"/>
      <c r="AO293" s="47"/>
      <c r="AP293" s="47"/>
      <c r="AQ293" s="47"/>
      <c r="AR293" s="47"/>
      <c r="AS293" s="47"/>
      <c r="AT293" s="47"/>
      <c r="AU293" s="47"/>
      <c r="AV293" s="47"/>
      <c r="AW293" s="47"/>
      <c r="AX293" s="47"/>
      <c r="AY293" s="47"/>
      <c r="AZ293" s="47"/>
      <c r="BA293" s="47"/>
      <c r="BB293" s="47"/>
      <c r="BC293" s="47"/>
      <c r="BD293" s="47"/>
      <c r="BE293" s="47"/>
      <c r="BF293" s="47"/>
    </row>
    <row r="294" spans="1:58" s="48" customFormat="1">
      <c r="A294" s="45"/>
      <c r="B294" s="45"/>
      <c r="C294" s="45"/>
      <c r="D294" s="46"/>
      <c r="E294" s="46"/>
      <c r="F294" s="46"/>
      <c r="G294" s="46"/>
      <c r="H294" s="46"/>
      <c r="I294" s="46"/>
      <c r="J294" s="46"/>
      <c r="K294" s="46"/>
      <c r="L294" s="46"/>
      <c r="M294" s="46"/>
      <c r="N294" s="46"/>
      <c r="O294" s="46"/>
      <c r="P294" s="46"/>
      <c r="Q294" s="46"/>
      <c r="R294" s="46"/>
      <c r="S294" s="46"/>
      <c r="T294" s="46"/>
      <c r="U294" s="46"/>
      <c r="V294" s="46"/>
      <c r="W294" s="46"/>
      <c r="X294" s="47"/>
      <c r="Y294" s="47"/>
      <c r="Z294" s="47"/>
      <c r="AA294" s="47"/>
      <c r="AB294" s="47"/>
      <c r="AC294" s="47"/>
      <c r="AD294" s="47"/>
      <c r="AE294" s="47"/>
      <c r="AF294" s="47"/>
      <c r="AG294" s="47"/>
      <c r="AH294" s="47"/>
      <c r="AI294" s="47"/>
      <c r="AJ294" s="47"/>
      <c r="AK294" s="47"/>
      <c r="AL294" s="47"/>
      <c r="AM294" s="47"/>
      <c r="AN294" s="47"/>
      <c r="AO294" s="47"/>
      <c r="AP294" s="47"/>
      <c r="AQ294" s="47"/>
      <c r="AR294" s="47"/>
      <c r="AS294" s="47"/>
      <c r="AT294" s="47"/>
      <c r="AU294" s="47"/>
      <c r="AV294" s="47"/>
      <c r="AW294" s="47"/>
      <c r="AX294" s="47"/>
      <c r="AY294" s="47"/>
      <c r="AZ294" s="47"/>
      <c r="BA294" s="47"/>
      <c r="BB294" s="47"/>
      <c r="BC294" s="47"/>
      <c r="BD294" s="47"/>
      <c r="BE294" s="47"/>
      <c r="BF294" s="47"/>
    </row>
    <row r="295" spans="1:58" s="48" customFormat="1">
      <c r="A295" s="45"/>
      <c r="B295" s="45"/>
      <c r="C295" s="45"/>
      <c r="D295" s="46"/>
      <c r="E295" s="46"/>
      <c r="F295" s="46"/>
      <c r="G295" s="46"/>
      <c r="H295" s="46"/>
      <c r="I295" s="46"/>
      <c r="J295" s="46"/>
      <c r="K295" s="46"/>
      <c r="L295" s="46"/>
      <c r="M295" s="46"/>
      <c r="N295" s="46"/>
      <c r="O295" s="46"/>
      <c r="P295" s="46"/>
      <c r="Q295" s="46"/>
      <c r="R295" s="46"/>
      <c r="S295" s="46"/>
      <c r="T295" s="46"/>
      <c r="U295" s="46"/>
      <c r="V295" s="46"/>
      <c r="W295" s="46"/>
      <c r="X295" s="47"/>
      <c r="Y295" s="47"/>
      <c r="Z295" s="47"/>
      <c r="AA295" s="47"/>
      <c r="AB295" s="47"/>
      <c r="AC295" s="47"/>
      <c r="AD295" s="47"/>
      <c r="AE295" s="47"/>
      <c r="AF295" s="47"/>
      <c r="AG295" s="47"/>
      <c r="AH295" s="47"/>
      <c r="AI295" s="47"/>
      <c r="AJ295" s="47"/>
      <c r="AK295" s="47"/>
      <c r="AL295" s="47"/>
      <c r="AM295" s="47"/>
      <c r="AN295" s="47"/>
      <c r="AO295" s="47"/>
      <c r="AP295" s="47"/>
      <c r="AQ295" s="47"/>
      <c r="AR295" s="47"/>
      <c r="AS295" s="47"/>
      <c r="AT295" s="47"/>
      <c r="AU295" s="47"/>
      <c r="AV295" s="47"/>
      <c r="AW295" s="47"/>
      <c r="AX295" s="47"/>
      <c r="AY295" s="47"/>
      <c r="AZ295" s="47"/>
      <c r="BA295" s="47"/>
      <c r="BB295" s="47"/>
      <c r="BC295" s="47"/>
      <c r="BD295" s="47"/>
      <c r="BE295" s="47"/>
      <c r="BF295" s="47"/>
    </row>
    <row r="296" spans="1:58" s="48" customFormat="1">
      <c r="A296" s="45"/>
      <c r="B296" s="45"/>
      <c r="C296" s="45"/>
      <c r="D296" s="46"/>
      <c r="E296" s="46"/>
      <c r="F296" s="46"/>
      <c r="G296" s="46"/>
      <c r="H296" s="46"/>
      <c r="I296" s="46"/>
      <c r="J296" s="46"/>
      <c r="K296" s="46"/>
      <c r="L296" s="46"/>
      <c r="M296" s="46"/>
      <c r="N296" s="46"/>
      <c r="O296" s="46"/>
      <c r="P296" s="46"/>
      <c r="Q296" s="46"/>
      <c r="R296" s="46"/>
      <c r="S296" s="46"/>
      <c r="T296" s="46"/>
      <c r="U296" s="46"/>
      <c r="V296" s="46"/>
      <c r="W296" s="46"/>
      <c r="X296" s="47"/>
      <c r="Y296" s="47"/>
      <c r="Z296" s="47"/>
      <c r="AA296" s="47"/>
      <c r="AB296" s="47"/>
      <c r="AC296" s="47"/>
      <c r="AD296" s="47"/>
      <c r="AE296" s="47"/>
      <c r="AF296" s="47"/>
      <c r="AG296" s="47"/>
      <c r="AH296" s="47"/>
      <c r="AI296" s="47"/>
      <c r="AJ296" s="47"/>
      <c r="AK296" s="47"/>
      <c r="AL296" s="47"/>
      <c r="AM296" s="47"/>
      <c r="AN296" s="47"/>
      <c r="AO296" s="47"/>
      <c r="AP296" s="47"/>
      <c r="AQ296" s="47"/>
      <c r="AR296" s="47"/>
      <c r="AS296" s="47"/>
      <c r="AT296" s="47"/>
      <c r="AU296" s="47"/>
      <c r="AV296" s="47"/>
      <c r="AW296" s="47"/>
      <c r="AX296" s="47"/>
      <c r="AY296" s="47"/>
      <c r="AZ296" s="47"/>
      <c r="BA296" s="47"/>
      <c r="BB296" s="47"/>
      <c r="BC296" s="47"/>
      <c r="BD296" s="47"/>
      <c r="BE296" s="47"/>
      <c r="BF296" s="47"/>
    </row>
    <row r="297" spans="1:58" s="48" customFormat="1">
      <c r="A297" s="45"/>
      <c r="B297" s="45"/>
      <c r="C297" s="45"/>
      <c r="D297" s="46"/>
      <c r="E297" s="46"/>
      <c r="F297" s="46"/>
      <c r="G297" s="46"/>
      <c r="H297" s="46"/>
      <c r="I297" s="46"/>
      <c r="J297" s="46"/>
      <c r="K297" s="46"/>
      <c r="L297" s="46"/>
      <c r="M297" s="46"/>
      <c r="N297" s="46"/>
      <c r="O297" s="46"/>
      <c r="P297" s="46"/>
      <c r="Q297" s="46"/>
      <c r="R297" s="46"/>
      <c r="S297" s="46"/>
      <c r="T297" s="46"/>
      <c r="U297" s="46"/>
      <c r="V297" s="46"/>
      <c r="W297" s="46"/>
      <c r="X297" s="47"/>
      <c r="Y297" s="47"/>
      <c r="Z297" s="47"/>
      <c r="AA297" s="47"/>
      <c r="AB297" s="47"/>
      <c r="AC297" s="47"/>
      <c r="AD297" s="47"/>
      <c r="AE297" s="47"/>
      <c r="AF297" s="47"/>
      <c r="AG297" s="47"/>
      <c r="AH297" s="47"/>
      <c r="AI297" s="47"/>
      <c r="AJ297" s="47"/>
      <c r="AK297" s="47"/>
      <c r="AL297" s="47"/>
      <c r="AM297" s="47"/>
      <c r="AN297" s="47"/>
      <c r="AO297" s="47"/>
      <c r="AP297" s="47"/>
      <c r="AQ297" s="47"/>
      <c r="AR297" s="47"/>
      <c r="AS297" s="47"/>
      <c r="AT297" s="47"/>
      <c r="AU297" s="47"/>
      <c r="AV297" s="47"/>
      <c r="AW297" s="47"/>
      <c r="AX297" s="47"/>
      <c r="AY297" s="47"/>
      <c r="AZ297" s="47"/>
      <c r="BA297" s="47"/>
      <c r="BB297" s="47"/>
      <c r="BC297" s="47"/>
      <c r="BD297" s="47"/>
      <c r="BE297" s="47"/>
      <c r="BF297" s="47"/>
    </row>
    <row r="298" spans="1:58" s="48" customFormat="1">
      <c r="A298" s="45"/>
      <c r="B298" s="45"/>
      <c r="C298" s="45"/>
      <c r="D298" s="46"/>
      <c r="E298" s="46"/>
      <c r="F298" s="46"/>
      <c r="G298" s="46"/>
      <c r="H298" s="46"/>
      <c r="I298" s="46"/>
      <c r="J298" s="46"/>
      <c r="K298" s="46"/>
      <c r="L298" s="46"/>
      <c r="M298" s="46"/>
      <c r="N298" s="46"/>
      <c r="O298" s="46"/>
      <c r="P298" s="46"/>
      <c r="Q298" s="46"/>
      <c r="R298" s="46"/>
      <c r="S298" s="46"/>
      <c r="T298" s="46"/>
      <c r="U298" s="46"/>
      <c r="V298" s="46"/>
      <c r="W298" s="46"/>
      <c r="X298" s="47"/>
      <c r="Y298" s="47"/>
      <c r="Z298" s="47"/>
      <c r="AA298" s="47"/>
      <c r="AB298" s="47"/>
      <c r="AC298" s="47"/>
      <c r="AD298" s="47"/>
      <c r="AE298" s="47"/>
      <c r="AF298" s="47"/>
      <c r="AG298" s="47"/>
      <c r="AH298" s="47"/>
      <c r="AI298" s="47"/>
      <c r="AJ298" s="47"/>
      <c r="AK298" s="47"/>
      <c r="AL298" s="47"/>
      <c r="AM298" s="47"/>
      <c r="AN298" s="47"/>
      <c r="AO298" s="47"/>
      <c r="AP298" s="47"/>
      <c r="AQ298" s="47"/>
      <c r="AR298" s="47"/>
      <c r="AS298" s="47"/>
      <c r="AT298" s="47"/>
      <c r="AU298" s="47"/>
      <c r="AV298" s="47"/>
      <c r="AW298" s="47"/>
      <c r="AX298" s="47"/>
      <c r="AY298" s="47"/>
      <c r="AZ298" s="47"/>
      <c r="BA298" s="47"/>
      <c r="BB298" s="47"/>
      <c r="BC298" s="47"/>
      <c r="BD298" s="47"/>
      <c r="BE298" s="47"/>
      <c r="BF298" s="47"/>
    </row>
    <row r="299" spans="1:58" s="48" customFormat="1">
      <c r="A299" s="45"/>
      <c r="B299" s="45"/>
      <c r="C299" s="45"/>
      <c r="D299" s="46"/>
      <c r="E299" s="46"/>
      <c r="F299" s="46"/>
      <c r="G299" s="46"/>
      <c r="H299" s="46"/>
      <c r="I299" s="46"/>
      <c r="J299" s="46"/>
      <c r="K299" s="46"/>
      <c r="L299" s="46"/>
      <c r="M299" s="46"/>
      <c r="N299" s="46"/>
      <c r="O299" s="46"/>
      <c r="P299" s="46"/>
      <c r="Q299" s="46"/>
      <c r="R299" s="46"/>
      <c r="S299" s="46"/>
      <c r="T299" s="46"/>
      <c r="U299" s="46"/>
      <c r="V299" s="46"/>
      <c r="W299" s="46"/>
      <c r="X299" s="47"/>
      <c r="Y299" s="47"/>
      <c r="Z299" s="47"/>
      <c r="AA299" s="47"/>
      <c r="AB299" s="47"/>
      <c r="AC299" s="47"/>
      <c r="AD299" s="47"/>
      <c r="AE299" s="47"/>
      <c r="AF299" s="47"/>
      <c r="AG299" s="47"/>
      <c r="AH299" s="47"/>
      <c r="AI299" s="47"/>
      <c r="AJ299" s="47"/>
      <c r="AK299" s="47"/>
      <c r="AL299" s="47"/>
      <c r="AM299" s="47"/>
      <c r="AN299" s="47"/>
      <c r="AO299" s="47"/>
      <c r="AP299" s="47"/>
      <c r="AQ299" s="47"/>
      <c r="AR299" s="47"/>
      <c r="AS299" s="47"/>
      <c r="AT299" s="47"/>
      <c r="AU299" s="47"/>
      <c r="AV299" s="47"/>
      <c r="AW299" s="47"/>
      <c r="AX299" s="47"/>
      <c r="AY299" s="47"/>
      <c r="AZ299" s="47"/>
      <c r="BA299" s="47"/>
      <c r="BB299" s="47"/>
      <c r="BC299" s="47"/>
      <c r="BD299" s="47"/>
      <c r="BE299" s="47"/>
      <c r="BF299" s="47"/>
    </row>
    <row r="300" spans="1:58" s="48" customFormat="1">
      <c r="A300" s="45"/>
      <c r="B300" s="45"/>
      <c r="C300" s="45"/>
      <c r="D300" s="46"/>
      <c r="E300" s="46"/>
      <c r="F300" s="46"/>
      <c r="G300" s="46"/>
      <c r="H300" s="46"/>
      <c r="I300" s="46"/>
      <c r="J300" s="46"/>
      <c r="K300" s="46"/>
      <c r="L300" s="46"/>
      <c r="M300" s="46"/>
      <c r="N300" s="46"/>
      <c r="O300" s="46"/>
      <c r="P300" s="46"/>
      <c r="Q300" s="46"/>
      <c r="R300" s="46"/>
      <c r="S300" s="46"/>
      <c r="T300" s="46"/>
      <c r="U300" s="46"/>
      <c r="V300" s="46"/>
      <c r="W300" s="46"/>
      <c r="X300" s="47"/>
      <c r="Y300" s="47"/>
      <c r="Z300" s="47"/>
      <c r="AA300" s="47"/>
      <c r="AB300" s="47"/>
      <c r="AC300" s="47"/>
      <c r="AD300" s="47"/>
      <c r="AE300" s="47"/>
      <c r="AF300" s="47"/>
      <c r="AG300" s="47"/>
      <c r="AH300" s="47"/>
      <c r="AI300" s="47"/>
      <c r="AJ300" s="47"/>
      <c r="AK300" s="47"/>
      <c r="AL300" s="47"/>
      <c r="AM300" s="47"/>
      <c r="AN300" s="47"/>
      <c r="AO300" s="47"/>
      <c r="AP300" s="47"/>
      <c r="AQ300" s="47"/>
      <c r="AR300" s="47"/>
      <c r="AS300" s="47"/>
      <c r="AT300" s="47"/>
      <c r="AU300" s="47"/>
      <c r="AV300" s="47"/>
      <c r="AW300" s="47"/>
      <c r="AX300" s="47"/>
      <c r="AY300" s="47"/>
      <c r="AZ300" s="47"/>
      <c r="BA300" s="47"/>
      <c r="BB300" s="47"/>
      <c r="BC300" s="47"/>
      <c r="BD300" s="47"/>
      <c r="BE300" s="47"/>
      <c r="BF300" s="47"/>
    </row>
    <row r="301" spans="1:58" s="48" customFormat="1">
      <c r="A301" s="45"/>
      <c r="B301" s="45"/>
      <c r="C301" s="45"/>
      <c r="D301" s="46"/>
      <c r="E301" s="46"/>
      <c r="F301" s="46"/>
      <c r="G301" s="46"/>
      <c r="H301" s="46"/>
      <c r="I301" s="46"/>
      <c r="J301" s="46"/>
      <c r="K301" s="46"/>
      <c r="L301" s="46"/>
      <c r="M301" s="46"/>
      <c r="N301" s="46"/>
      <c r="O301" s="46"/>
      <c r="P301" s="46"/>
      <c r="Q301" s="46"/>
      <c r="R301" s="46"/>
      <c r="S301" s="46"/>
      <c r="T301" s="46"/>
      <c r="U301" s="46"/>
      <c r="V301" s="46"/>
      <c r="W301" s="46"/>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row>
    <row r="302" spans="1:58" s="48" customFormat="1">
      <c r="A302" s="45"/>
      <c r="B302" s="45"/>
      <c r="C302" s="45"/>
      <c r="D302" s="46"/>
      <c r="E302" s="46"/>
      <c r="F302" s="46"/>
      <c r="G302" s="46"/>
      <c r="H302" s="46"/>
      <c r="I302" s="46"/>
      <c r="J302" s="46"/>
      <c r="K302" s="46"/>
      <c r="L302" s="46"/>
      <c r="M302" s="46"/>
      <c r="N302" s="46"/>
      <c r="O302" s="46"/>
      <c r="P302" s="46"/>
      <c r="Q302" s="46"/>
      <c r="R302" s="46"/>
      <c r="S302" s="46"/>
      <c r="T302" s="46"/>
      <c r="U302" s="46"/>
      <c r="V302" s="46"/>
      <c r="W302" s="46"/>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row>
    <row r="303" spans="1:58" s="48" customFormat="1">
      <c r="A303" s="45"/>
      <c r="B303" s="45"/>
      <c r="C303" s="45"/>
      <c r="D303" s="46"/>
      <c r="E303" s="46"/>
      <c r="F303" s="46"/>
      <c r="G303" s="46"/>
      <c r="H303" s="46"/>
      <c r="I303" s="46"/>
      <c r="J303" s="46"/>
      <c r="K303" s="46"/>
      <c r="L303" s="46"/>
      <c r="M303" s="46"/>
      <c r="N303" s="46"/>
      <c r="O303" s="46"/>
      <c r="P303" s="46"/>
      <c r="Q303" s="46"/>
      <c r="R303" s="46"/>
      <c r="S303" s="46"/>
      <c r="T303" s="46"/>
      <c r="U303" s="46"/>
      <c r="V303" s="46"/>
      <c r="W303" s="46"/>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row>
    <row r="304" spans="1:58" s="48" customFormat="1">
      <c r="A304" s="45"/>
      <c r="B304" s="45"/>
      <c r="C304" s="45"/>
      <c r="D304" s="46"/>
      <c r="E304" s="46"/>
      <c r="F304" s="46"/>
      <c r="G304" s="46"/>
      <c r="H304" s="46"/>
      <c r="I304" s="46"/>
      <c r="J304" s="46"/>
      <c r="K304" s="46"/>
      <c r="L304" s="46"/>
      <c r="M304" s="46"/>
      <c r="N304" s="46"/>
      <c r="O304" s="46"/>
      <c r="P304" s="46"/>
      <c r="Q304" s="46"/>
      <c r="R304" s="46"/>
      <c r="S304" s="46"/>
      <c r="T304" s="46"/>
      <c r="U304" s="46"/>
      <c r="V304" s="46"/>
      <c r="W304" s="46"/>
      <c r="X304" s="47"/>
      <c r="Y304" s="47"/>
      <c r="Z304" s="47"/>
      <c r="AA304" s="47"/>
      <c r="AB304" s="47"/>
      <c r="AC304" s="47"/>
      <c r="AD304" s="47"/>
      <c r="AE304" s="47"/>
      <c r="AF304" s="47"/>
      <c r="AG304" s="47"/>
      <c r="AH304" s="47"/>
      <c r="AI304" s="47"/>
      <c r="AJ304" s="47"/>
      <c r="AK304" s="47"/>
      <c r="AL304" s="47"/>
      <c r="AM304" s="47"/>
      <c r="AN304" s="47"/>
      <c r="AO304" s="47"/>
      <c r="AP304" s="47"/>
      <c r="AQ304" s="47"/>
      <c r="AR304" s="47"/>
      <c r="AS304" s="47"/>
      <c r="AT304" s="47"/>
      <c r="AU304" s="47"/>
      <c r="AV304" s="47"/>
      <c r="AW304" s="47"/>
      <c r="AX304" s="47"/>
      <c r="AY304" s="47"/>
      <c r="AZ304" s="47"/>
      <c r="BA304" s="47"/>
      <c r="BB304" s="47"/>
      <c r="BC304" s="47"/>
      <c r="BD304" s="47"/>
      <c r="BE304" s="47"/>
      <c r="BF304" s="47"/>
    </row>
    <row r="305" spans="1:58" s="48" customFormat="1">
      <c r="A305" s="45"/>
      <c r="B305" s="45"/>
      <c r="C305" s="45"/>
      <c r="D305" s="46"/>
      <c r="E305" s="46"/>
      <c r="F305" s="46"/>
      <c r="G305" s="46"/>
      <c r="H305" s="46"/>
      <c r="I305" s="46"/>
      <c r="J305" s="46"/>
      <c r="K305" s="46"/>
      <c r="L305" s="46"/>
      <c r="M305" s="46"/>
      <c r="N305" s="46"/>
      <c r="O305" s="46"/>
      <c r="P305" s="46"/>
      <c r="Q305" s="46"/>
      <c r="R305" s="46"/>
      <c r="S305" s="46"/>
      <c r="T305" s="46"/>
      <c r="U305" s="46"/>
      <c r="V305" s="46"/>
      <c r="W305" s="46"/>
      <c r="X305" s="47"/>
      <c r="Y305" s="47"/>
      <c r="Z305" s="47"/>
      <c r="AA305" s="47"/>
      <c r="AB305" s="47"/>
      <c r="AC305" s="47"/>
      <c r="AD305" s="47"/>
      <c r="AE305" s="47"/>
      <c r="AF305" s="47"/>
      <c r="AG305" s="47"/>
      <c r="AH305" s="47"/>
      <c r="AI305" s="47"/>
      <c r="AJ305" s="47"/>
      <c r="AK305" s="47"/>
      <c r="AL305" s="47"/>
      <c r="AM305" s="47"/>
      <c r="AN305" s="47"/>
      <c r="AO305" s="47"/>
      <c r="AP305" s="47"/>
      <c r="AQ305" s="47"/>
      <c r="AR305" s="47"/>
      <c r="AS305" s="47"/>
      <c r="AT305" s="47"/>
      <c r="AU305" s="47"/>
      <c r="AV305" s="47"/>
      <c r="AW305" s="47"/>
      <c r="AX305" s="47"/>
      <c r="AY305" s="47"/>
      <c r="AZ305" s="47"/>
      <c r="BA305" s="47"/>
      <c r="BB305" s="47"/>
      <c r="BC305" s="47"/>
      <c r="BD305" s="47"/>
      <c r="BE305" s="47"/>
      <c r="BF305" s="47"/>
    </row>
    <row r="306" spans="1:58" s="48" customFormat="1">
      <c r="A306" s="45"/>
      <c r="B306" s="45"/>
      <c r="C306" s="45"/>
      <c r="D306" s="46"/>
      <c r="E306" s="46"/>
      <c r="F306" s="46"/>
      <c r="G306" s="46"/>
      <c r="H306" s="46"/>
      <c r="I306" s="46"/>
      <c r="J306" s="46"/>
      <c r="K306" s="46"/>
      <c r="L306" s="46"/>
      <c r="M306" s="46"/>
      <c r="N306" s="46"/>
      <c r="O306" s="46"/>
      <c r="P306" s="46"/>
      <c r="Q306" s="46"/>
      <c r="R306" s="46"/>
      <c r="S306" s="46"/>
      <c r="T306" s="46"/>
      <c r="U306" s="46"/>
      <c r="V306" s="46"/>
      <c r="W306" s="46"/>
      <c r="X306" s="47"/>
      <c r="Y306" s="47"/>
      <c r="Z306" s="47"/>
      <c r="AA306" s="47"/>
      <c r="AB306" s="47"/>
      <c r="AC306" s="47"/>
      <c r="AD306" s="47"/>
      <c r="AE306" s="47"/>
      <c r="AF306" s="47"/>
      <c r="AG306" s="47"/>
      <c r="AH306" s="47"/>
      <c r="AI306" s="47"/>
      <c r="AJ306" s="47"/>
      <c r="AK306" s="47"/>
      <c r="AL306" s="47"/>
      <c r="AM306" s="47"/>
      <c r="AN306" s="47"/>
      <c r="AO306" s="47"/>
      <c r="AP306" s="47"/>
      <c r="AQ306" s="47"/>
      <c r="AR306" s="47"/>
      <c r="AS306" s="47"/>
      <c r="AT306" s="47"/>
      <c r="AU306" s="47"/>
      <c r="AV306" s="47"/>
      <c r="AW306" s="47"/>
      <c r="AX306" s="47"/>
      <c r="AY306" s="47"/>
      <c r="AZ306" s="47"/>
      <c r="BA306" s="47"/>
      <c r="BB306" s="47"/>
      <c r="BC306" s="47"/>
      <c r="BD306" s="47"/>
      <c r="BE306" s="47"/>
      <c r="BF306" s="47"/>
    </row>
    <row r="307" spans="1:58" s="48" customFormat="1">
      <c r="A307" s="45"/>
      <c r="B307" s="45"/>
      <c r="C307" s="45"/>
      <c r="D307" s="46"/>
      <c r="E307" s="46"/>
      <c r="F307" s="46"/>
      <c r="G307" s="46"/>
      <c r="H307" s="46"/>
      <c r="I307" s="46"/>
      <c r="J307" s="46"/>
      <c r="K307" s="46"/>
      <c r="L307" s="46"/>
      <c r="M307" s="46"/>
      <c r="N307" s="46"/>
      <c r="O307" s="46"/>
      <c r="P307" s="46"/>
      <c r="Q307" s="46"/>
      <c r="R307" s="46"/>
      <c r="S307" s="46"/>
      <c r="T307" s="46"/>
      <c r="U307" s="46"/>
      <c r="V307" s="46"/>
      <c r="W307" s="46"/>
      <c r="X307" s="47"/>
      <c r="Y307" s="47"/>
      <c r="Z307" s="47"/>
      <c r="AA307" s="47"/>
      <c r="AB307" s="47"/>
      <c r="AC307" s="47"/>
      <c r="AD307" s="47"/>
      <c r="AE307" s="47"/>
      <c r="AF307" s="47"/>
      <c r="AG307" s="47"/>
      <c r="AH307" s="47"/>
      <c r="AI307" s="47"/>
      <c r="AJ307" s="47"/>
      <c r="AK307" s="47"/>
      <c r="AL307" s="47"/>
      <c r="AM307" s="47"/>
      <c r="AN307" s="47"/>
      <c r="AO307" s="47"/>
      <c r="AP307" s="47"/>
      <c r="AQ307" s="47"/>
      <c r="AR307" s="47"/>
      <c r="AS307" s="47"/>
      <c r="AT307" s="47"/>
      <c r="AU307" s="47"/>
      <c r="AV307" s="47"/>
      <c r="AW307" s="47"/>
      <c r="AX307" s="47"/>
      <c r="AY307" s="47"/>
      <c r="AZ307" s="47"/>
      <c r="BA307" s="47"/>
      <c r="BB307" s="47"/>
      <c r="BC307" s="47"/>
      <c r="BD307" s="47"/>
      <c r="BE307" s="47"/>
      <c r="BF307" s="47"/>
    </row>
    <row r="308" spans="1:58" s="48" customFormat="1">
      <c r="A308" s="45"/>
      <c r="B308" s="45"/>
      <c r="C308" s="45"/>
      <c r="D308" s="46"/>
      <c r="E308" s="46"/>
      <c r="F308" s="46"/>
      <c r="G308" s="46"/>
      <c r="H308" s="46"/>
      <c r="I308" s="46"/>
      <c r="J308" s="46"/>
      <c r="K308" s="46"/>
      <c r="L308" s="46"/>
      <c r="M308" s="46"/>
      <c r="N308" s="46"/>
      <c r="O308" s="46"/>
      <c r="P308" s="46"/>
      <c r="Q308" s="46"/>
      <c r="R308" s="46"/>
      <c r="S308" s="46"/>
      <c r="T308" s="46"/>
      <c r="U308" s="46"/>
      <c r="V308" s="46"/>
      <c r="W308" s="46"/>
      <c r="X308" s="47"/>
      <c r="Y308" s="47"/>
      <c r="Z308" s="47"/>
      <c r="AA308" s="47"/>
      <c r="AB308" s="47"/>
      <c r="AC308" s="47"/>
      <c r="AD308" s="47"/>
      <c r="AE308" s="47"/>
      <c r="AF308" s="47"/>
      <c r="AG308" s="47"/>
      <c r="AH308" s="47"/>
      <c r="AI308" s="47"/>
      <c r="AJ308" s="47"/>
      <c r="AK308" s="47"/>
      <c r="AL308" s="47"/>
      <c r="AM308" s="47"/>
      <c r="AN308" s="47"/>
      <c r="AO308" s="47"/>
      <c r="AP308" s="47"/>
      <c r="AQ308" s="47"/>
      <c r="AR308" s="47"/>
      <c r="AS308" s="47"/>
      <c r="AT308" s="47"/>
      <c r="AU308" s="47"/>
      <c r="AV308" s="47"/>
      <c r="AW308" s="47"/>
      <c r="AX308" s="47"/>
      <c r="AY308" s="47"/>
      <c r="AZ308" s="47"/>
      <c r="BA308" s="47"/>
      <c r="BB308" s="47"/>
      <c r="BC308" s="47"/>
      <c r="BD308" s="47"/>
      <c r="BE308" s="47"/>
      <c r="BF308" s="47"/>
    </row>
    <row r="309" spans="1:58" s="48" customFormat="1">
      <c r="A309" s="45"/>
      <c r="B309" s="45"/>
      <c r="C309" s="45"/>
      <c r="D309" s="46"/>
      <c r="E309" s="46"/>
      <c r="F309" s="46"/>
      <c r="G309" s="46"/>
      <c r="H309" s="46"/>
      <c r="I309" s="46"/>
      <c r="J309" s="46"/>
      <c r="K309" s="46"/>
      <c r="L309" s="46"/>
      <c r="M309" s="46"/>
      <c r="N309" s="46"/>
      <c r="O309" s="46"/>
      <c r="P309" s="46"/>
      <c r="Q309" s="46"/>
      <c r="R309" s="46"/>
      <c r="S309" s="46"/>
      <c r="T309" s="46"/>
      <c r="U309" s="46"/>
      <c r="V309" s="46"/>
      <c r="W309" s="46"/>
      <c r="X309" s="47"/>
      <c r="Y309" s="47"/>
      <c r="Z309" s="47"/>
      <c r="AA309" s="47"/>
      <c r="AB309" s="47"/>
      <c r="AC309" s="47"/>
      <c r="AD309" s="47"/>
      <c r="AE309" s="47"/>
      <c r="AF309" s="47"/>
      <c r="AG309" s="47"/>
      <c r="AH309" s="47"/>
      <c r="AI309" s="47"/>
      <c r="AJ309" s="47"/>
      <c r="AK309" s="47"/>
      <c r="AL309" s="47"/>
      <c r="AM309" s="47"/>
      <c r="AN309" s="47"/>
      <c r="AO309" s="47"/>
      <c r="AP309" s="47"/>
      <c r="AQ309" s="47"/>
      <c r="AR309" s="47"/>
      <c r="AS309" s="47"/>
      <c r="AT309" s="47"/>
      <c r="AU309" s="47"/>
      <c r="AV309" s="47"/>
      <c r="AW309" s="47"/>
      <c r="AX309" s="47"/>
      <c r="AY309" s="47"/>
      <c r="AZ309" s="47"/>
      <c r="BA309" s="47"/>
      <c r="BB309" s="47"/>
      <c r="BC309" s="47"/>
      <c r="BD309" s="47"/>
      <c r="BE309" s="47"/>
      <c r="BF309" s="47"/>
    </row>
    <row r="310" spans="1:58" s="48" customFormat="1">
      <c r="A310" s="45"/>
      <c r="B310" s="45"/>
      <c r="C310" s="45"/>
      <c r="D310" s="46"/>
      <c r="E310" s="46"/>
      <c r="F310" s="46"/>
      <c r="G310" s="46"/>
      <c r="H310" s="46"/>
      <c r="I310" s="46"/>
      <c r="J310" s="46"/>
      <c r="K310" s="46"/>
      <c r="L310" s="46"/>
      <c r="M310" s="46"/>
      <c r="N310" s="46"/>
      <c r="O310" s="46"/>
      <c r="P310" s="46"/>
      <c r="Q310" s="46"/>
      <c r="R310" s="46"/>
      <c r="S310" s="46"/>
      <c r="T310" s="46"/>
      <c r="U310" s="46"/>
      <c r="V310" s="46"/>
      <c r="W310" s="46"/>
      <c r="X310" s="47"/>
      <c r="Y310" s="47"/>
      <c r="Z310" s="47"/>
      <c r="AA310" s="47"/>
      <c r="AB310" s="47"/>
      <c r="AC310" s="47"/>
      <c r="AD310" s="47"/>
      <c r="AE310" s="47"/>
      <c r="AF310" s="47"/>
      <c r="AG310" s="47"/>
      <c r="AH310" s="47"/>
      <c r="AI310" s="47"/>
      <c r="AJ310" s="47"/>
      <c r="AK310" s="47"/>
      <c r="AL310" s="47"/>
      <c r="AM310" s="47"/>
      <c r="AN310" s="47"/>
      <c r="AO310" s="47"/>
      <c r="AP310" s="47"/>
      <c r="AQ310" s="47"/>
      <c r="AR310" s="47"/>
      <c r="AS310" s="47"/>
      <c r="AT310" s="47"/>
      <c r="AU310" s="47"/>
      <c r="AV310" s="47"/>
      <c r="AW310" s="47"/>
      <c r="AX310" s="47"/>
      <c r="AY310" s="47"/>
      <c r="AZ310" s="47"/>
      <c r="BA310" s="47"/>
      <c r="BB310" s="47"/>
      <c r="BC310" s="47"/>
      <c r="BD310" s="47"/>
      <c r="BE310" s="47"/>
      <c r="BF310" s="47"/>
    </row>
    <row r="311" spans="1:58" s="48" customFormat="1">
      <c r="A311" s="45"/>
      <c r="B311" s="45"/>
      <c r="C311" s="45"/>
      <c r="D311" s="46"/>
      <c r="E311" s="46"/>
      <c r="F311" s="46"/>
      <c r="G311" s="46"/>
      <c r="H311" s="46"/>
      <c r="I311" s="46"/>
      <c r="J311" s="46"/>
      <c r="K311" s="46"/>
      <c r="L311" s="46"/>
      <c r="M311" s="46"/>
      <c r="N311" s="46"/>
      <c r="O311" s="46"/>
      <c r="P311" s="46"/>
      <c r="Q311" s="46"/>
      <c r="R311" s="46"/>
      <c r="S311" s="46"/>
      <c r="T311" s="46"/>
      <c r="U311" s="46"/>
      <c r="V311" s="46"/>
      <c r="W311" s="46"/>
      <c r="X311" s="47"/>
      <c r="Y311" s="47"/>
      <c r="Z311" s="47"/>
      <c r="AA311" s="47"/>
      <c r="AB311" s="47"/>
      <c r="AC311" s="47"/>
      <c r="AD311" s="47"/>
      <c r="AE311" s="47"/>
      <c r="AF311" s="47"/>
      <c r="AG311" s="47"/>
      <c r="AH311" s="47"/>
      <c r="AI311" s="47"/>
      <c r="AJ311" s="47"/>
      <c r="AK311" s="47"/>
      <c r="AL311" s="47"/>
      <c r="AM311" s="47"/>
      <c r="AN311" s="47"/>
      <c r="AO311" s="47"/>
      <c r="AP311" s="47"/>
      <c r="AQ311" s="47"/>
      <c r="AR311" s="47"/>
      <c r="AS311" s="47"/>
      <c r="AT311" s="47"/>
      <c r="AU311" s="47"/>
      <c r="AV311" s="47"/>
      <c r="AW311" s="47"/>
      <c r="AX311" s="47"/>
      <c r="AY311" s="47"/>
      <c r="AZ311" s="47"/>
      <c r="BA311" s="47"/>
      <c r="BB311" s="47"/>
      <c r="BC311" s="47"/>
      <c r="BD311" s="47"/>
      <c r="BE311" s="47"/>
      <c r="BF311" s="47"/>
    </row>
    <row r="312" spans="1:58" s="48" customFormat="1">
      <c r="A312" s="45"/>
      <c r="B312" s="45"/>
      <c r="C312" s="45"/>
      <c r="D312" s="46"/>
      <c r="E312" s="46"/>
      <c r="F312" s="46"/>
      <c r="G312" s="46"/>
      <c r="H312" s="46"/>
      <c r="I312" s="46"/>
      <c r="J312" s="46"/>
      <c r="K312" s="46"/>
      <c r="L312" s="46"/>
      <c r="M312" s="46"/>
      <c r="N312" s="46"/>
      <c r="O312" s="46"/>
      <c r="P312" s="46"/>
      <c r="Q312" s="46"/>
      <c r="R312" s="46"/>
      <c r="S312" s="46"/>
      <c r="T312" s="46"/>
      <c r="U312" s="46"/>
      <c r="V312" s="46"/>
      <c r="W312" s="46"/>
      <c r="X312" s="47"/>
      <c r="Y312" s="47"/>
      <c r="Z312" s="47"/>
      <c r="AA312" s="47"/>
      <c r="AB312" s="47"/>
      <c r="AC312" s="47"/>
      <c r="AD312" s="47"/>
      <c r="AE312" s="47"/>
      <c r="AF312" s="47"/>
      <c r="AG312" s="47"/>
      <c r="AH312" s="47"/>
      <c r="AI312" s="47"/>
      <c r="AJ312" s="47"/>
      <c r="AK312" s="47"/>
      <c r="AL312" s="47"/>
      <c r="AM312" s="47"/>
      <c r="AN312" s="47"/>
      <c r="AO312" s="47"/>
      <c r="AP312" s="47"/>
      <c r="AQ312" s="47"/>
      <c r="AR312" s="47"/>
      <c r="AS312" s="47"/>
      <c r="AT312" s="47"/>
      <c r="AU312" s="47"/>
      <c r="AV312" s="47"/>
      <c r="AW312" s="47"/>
      <c r="AX312" s="47"/>
      <c r="AY312" s="47"/>
      <c r="AZ312" s="47"/>
      <c r="BA312" s="47"/>
      <c r="BB312" s="47"/>
      <c r="BC312" s="47"/>
      <c r="BD312" s="47"/>
      <c r="BE312" s="47"/>
      <c r="BF312" s="47"/>
    </row>
    <row r="313" spans="1:58" s="48" customFormat="1">
      <c r="A313" s="45"/>
      <c r="B313" s="45"/>
      <c r="C313" s="45"/>
      <c r="D313" s="46"/>
      <c r="E313" s="46"/>
      <c r="F313" s="46"/>
      <c r="G313" s="46"/>
      <c r="H313" s="46"/>
      <c r="I313" s="46"/>
      <c r="J313" s="46"/>
      <c r="K313" s="46"/>
      <c r="L313" s="46"/>
      <c r="M313" s="46"/>
      <c r="N313" s="46"/>
      <c r="O313" s="46"/>
      <c r="P313" s="46"/>
      <c r="Q313" s="46"/>
      <c r="R313" s="46"/>
      <c r="S313" s="46"/>
      <c r="T313" s="46"/>
      <c r="U313" s="46"/>
      <c r="V313" s="46"/>
      <c r="W313" s="46"/>
      <c r="X313" s="47"/>
      <c r="Y313" s="47"/>
      <c r="Z313" s="47"/>
      <c r="AA313" s="47"/>
      <c r="AB313" s="47"/>
      <c r="AC313" s="47"/>
      <c r="AD313" s="47"/>
      <c r="AE313" s="47"/>
      <c r="AF313" s="47"/>
      <c r="AG313" s="47"/>
      <c r="AH313" s="47"/>
      <c r="AI313" s="47"/>
      <c r="AJ313" s="47"/>
      <c r="AK313" s="47"/>
      <c r="AL313" s="47"/>
      <c r="AM313" s="47"/>
      <c r="AN313" s="47"/>
      <c r="AO313" s="47"/>
      <c r="AP313" s="47"/>
      <c r="AQ313" s="47"/>
      <c r="AR313" s="47"/>
      <c r="AS313" s="47"/>
      <c r="AT313" s="47"/>
      <c r="AU313" s="47"/>
      <c r="AV313" s="47"/>
      <c r="AW313" s="47"/>
      <c r="AX313" s="47"/>
      <c r="AY313" s="47"/>
      <c r="AZ313" s="47"/>
      <c r="BA313" s="47"/>
      <c r="BB313" s="47"/>
      <c r="BC313" s="47"/>
      <c r="BD313" s="47"/>
      <c r="BE313" s="47"/>
      <c r="BF313" s="47"/>
    </row>
    <row r="314" spans="1:58" s="48" customFormat="1">
      <c r="A314" s="45"/>
      <c r="B314" s="45"/>
      <c r="C314" s="45"/>
      <c r="D314" s="46"/>
      <c r="E314" s="46"/>
      <c r="F314" s="46"/>
      <c r="G314" s="46"/>
      <c r="H314" s="46"/>
      <c r="I314" s="46"/>
      <c r="J314" s="46"/>
      <c r="K314" s="46"/>
      <c r="L314" s="46"/>
      <c r="M314" s="46"/>
      <c r="N314" s="46"/>
      <c r="O314" s="46"/>
      <c r="P314" s="46"/>
      <c r="Q314" s="46"/>
      <c r="R314" s="46"/>
      <c r="S314" s="46"/>
      <c r="T314" s="46"/>
      <c r="U314" s="46"/>
      <c r="V314" s="46"/>
      <c r="W314" s="46"/>
      <c r="X314" s="47"/>
      <c r="Y314" s="47"/>
      <c r="Z314" s="47"/>
      <c r="AA314" s="47"/>
      <c r="AB314" s="47"/>
      <c r="AC314" s="47"/>
      <c r="AD314" s="47"/>
      <c r="AE314" s="47"/>
      <c r="AF314" s="47"/>
      <c r="AG314" s="47"/>
      <c r="AH314" s="47"/>
      <c r="AI314" s="47"/>
      <c r="AJ314" s="47"/>
      <c r="AK314" s="47"/>
      <c r="AL314" s="47"/>
      <c r="AM314" s="47"/>
      <c r="AN314" s="47"/>
      <c r="AO314" s="47"/>
      <c r="AP314" s="47"/>
      <c r="AQ314" s="47"/>
      <c r="AR314" s="47"/>
      <c r="AS314" s="47"/>
      <c r="AT314" s="47"/>
      <c r="AU314" s="47"/>
      <c r="AV314" s="47"/>
      <c r="AW314" s="47"/>
      <c r="AX314" s="47"/>
      <c r="AY314" s="47"/>
      <c r="AZ314" s="47"/>
      <c r="BA314" s="47"/>
      <c r="BB314" s="47"/>
      <c r="BC314" s="47"/>
      <c r="BD314" s="47"/>
      <c r="BE314" s="47"/>
      <c r="BF314" s="47"/>
    </row>
    <row r="315" spans="1:58" s="48" customFormat="1">
      <c r="A315" s="45"/>
      <c r="B315" s="45"/>
      <c r="C315" s="45"/>
      <c r="D315" s="46"/>
      <c r="E315" s="46"/>
      <c r="F315" s="46"/>
      <c r="G315" s="46"/>
      <c r="H315" s="46"/>
      <c r="I315" s="46"/>
      <c r="J315" s="46"/>
      <c r="K315" s="46"/>
      <c r="L315" s="46"/>
      <c r="M315" s="46"/>
      <c r="N315" s="46"/>
      <c r="O315" s="46"/>
      <c r="P315" s="46"/>
      <c r="Q315" s="46"/>
      <c r="R315" s="46"/>
      <c r="S315" s="46"/>
      <c r="T315" s="46"/>
      <c r="U315" s="46"/>
      <c r="V315" s="46"/>
      <c r="W315" s="46"/>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row>
    <row r="316" spans="1:58" s="48" customFormat="1">
      <c r="A316" s="45"/>
      <c r="B316" s="45"/>
      <c r="C316" s="45"/>
      <c r="D316" s="46"/>
      <c r="E316" s="46"/>
      <c r="F316" s="46"/>
      <c r="G316" s="46"/>
      <c r="H316" s="46"/>
      <c r="I316" s="46"/>
      <c r="J316" s="46"/>
      <c r="K316" s="46"/>
      <c r="L316" s="46"/>
      <c r="M316" s="46"/>
      <c r="N316" s="46"/>
      <c r="O316" s="46"/>
      <c r="P316" s="46"/>
      <c r="Q316" s="46"/>
      <c r="R316" s="46"/>
      <c r="S316" s="46"/>
      <c r="T316" s="46"/>
      <c r="U316" s="46"/>
      <c r="V316" s="46"/>
      <c r="W316" s="46"/>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row>
    <row r="317" spans="1:58" s="48" customFormat="1">
      <c r="A317" s="45"/>
      <c r="B317" s="45"/>
      <c r="C317" s="45"/>
      <c r="D317" s="46"/>
      <c r="E317" s="46"/>
      <c r="F317" s="46"/>
      <c r="G317" s="46"/>
      <c r="H317" s="46"/>
      <c r="I317" s="46"/>
      <c r="J317" s="46"/>
      <c r="K317" s="46"/>
      <c r="L317" s="46"/>
      <c r="M317" s="46"/>
      <c r="N317" s="46"/>
      <c r="O317" s="46"/>
      <c r="P317" s="46"/>
      <c r="Q317" s="46"/>
      <c r="R317" s="46"/>
      <c r="S317" s="46"/>
      <c r="T317" s="46"/>
      <c r="U317" s="46"/>
      <c r="V317" s="46"/>
      <c r="W317" s="46"/>
      <c r="X317" s="47"/>
      <c r="Y317" s="47"/>
      <c r="Z317" s="47"/>
      <c r="AA317" s="47"/>
      <c r="AB317" s="47"/>
      <c r="AC317" s="47"/>
      <c r="AD317" s="47"/>
      <c r="AE317" s="47"/>
      <c r="AF317" s="47"/>
      <c r="AG317" s="47"/>
      <c r="AH317" s="47"/>
      <c r="AI317" s="47"/>
      <c r="AJ317" s="47"/>
      <c r="AK317" s="47"/>
      <c r="AL317" s="47"/>
      <c r="AM317" s="47"/>
      <c r="AN317" s="47"/>
      <c r="AO317" s="47"/>
      <c r="AP317" s="47"/>
      <c r="AQ317" s="47"/>
      <c r="AR317" s="47"/>
      <c r="AS317" s="47"/>
      <c r="AT317" s="47"/>
      <c r="AU317" s="47"/>
      <c r="AV317" s="47"/>
      <c r="AW317" s="47"/>
      <c r="AX317" s="47"/>
      <c r="AY317" s="47"/>
      <c r="AZ317" s="47"/>
      <c r="BA317" s="47"/>
      <c r="BB317" s="47"/>
      <c r="BC317" s="47"/>
      <c r="BD317" s="47"/>
      <c r="BE317" s="47"/>
      <c r="BF317" s="47"/>
    </row>
    <row r="318" spans="1:58" s="48" customFormat="1">
      <c r="A318" s="45"/>
      <c r="B318" s="45"/>
      <c r="C318" s="45"/>
      <c r="D318" s="46"/>
      <c r="E318" s="46"/>
      <c r="F318" s="46"/>
      <c r="G318" s="46"/>
      <c r="H318" s="46"/>
      <c r="I318" s="46"/>
      <c r="J318" s="46"/>
      <c r="K318" s="46"/>
      <c r="L318" s="46"/>
      <c r="M318" s="46"/>
      <c r="N318" s="46"/>
      <c r="O318" s="46"/>
      <c r="P318" s="46"/>
      <c r="Q318" s="46"/>
      <c r="R318" s="46"/>
      <c r="S318" s="46"/>
      <c r="T318" s="46"/>
      <c r="U318" s="46"/>
      <c r="V318" s="46"/>
      <c r="W318" s="46"/>
      <c r="X318" s="47"/>
      <c r="Y318" s="47"/>
      <c r="Z318" s="47"/>
      <c r="AA318" s="47"/>
      <c r="AB318" s="47"/>
      <c r="AC318" s="47"/>
      <c r="AD318" s="47"/>
      <c r="AE318" s="47"/>
      <c r="AF318" s="47"/>
      <c r="AG318" s="47"/>
      <c r="AH318" s="47"/>
      <c r="AI318" s="47"/>
      <c r="AJ318" s="47"/>
      <c r="AK318" s="47"/>
      <c r="AL318" s="47"/>
      <c r="AM318" s="47"/>
      <c r="AN318" s="47"/>
      <c r="AO318" s="47"/>
      <c r="AP318" s="47"/>
      <c r="AQ318" s="47"/>
      <c r="AR318" s="47"/>
      <c r="AS318" s="47"/>
      <c r="AT318" s="47"/>
      <c r="AU318" s="47"/>
      <c r="AV318" s="47"/>
      <c r="AW318" s="47"/>
      <c r="AX318" s="47"/>
      <c r="AY318" s="47"/>
      <c r="AZ318" s="47"/>
      <c r="BA318" s="47"/>
      <c r="BB318" s="47"/>
      <c r="BC318" s="47"/>
      <c r="BD318" s="47"/>
      <c r="BE318" s="47"/>
      <c r="BF318" s="47"/>
    </row>
    <row r="319" spans="1:58" s="48" customFormat="1">
      <c r="A319" s="45"/>
      <c r="B319" s="45"/>
      <c r="C319" s="45"/>
      <c r="D319" s="46"/>
      <c r="E319" s="46"/>
      <c r="F319" s="46"/>
      <c r="G319" s="46"/>
      <c r="H319" s="46"/>
      <c r="I319" s="46"/>
      <c r="J319" s="46"/>
      <c r="K319" s="46"/>
      <c r="L319" s="46"/>
      <c r="M319" s="46"/>
      <c r="N319" s="46"/>
      <c r="O319" s="46"/>
      <c r="P319" s="46"/>
      <c r="Q319" s="46"/>
      <c r="R319" s="46"/>
      <c r="S319" s="46"/>
      <c r="T319" s="46"/>
      <c r="U319" s="46"/>
      <c r="V319" s="46"/>
      <c r="W319" s="46"/>
      <c r="X319" s="47"/>
      <c r="Y319" s="47"/>
      <c r="Z319" s="47"/>
      <c r="AA319" s="47"/>
      <c r="AB319" s="47"/>
      <c r="AC319" s="47"/>
      <c r="AD319" s="47"/>
      <c r="AE319" s="47"/>
      <c r="AF319" s="47"/>
      <c r="AG319" s="47"/>
      <c r="AH319" s="47"/>
      <c r="AI319" s="47"/>
      <c r="AJ319" s="47"/>
      <c r="AK319" s="47"/>
      <c r="AL319" s="47"/>
      <c r="AM319" s="47"/>
      <c r="AN319" s="47"/>
      <c r="AO319" s="47"/>
      <c r="AP319" s="47"/>
      <c r="AQ319" s="47"/>
      <c r="AR319" s="47"/>
      <c r="AS319" s="47"/>
      <c r="AT319" s="47"/>
      <c r="AU319" s="47"/>
      <c r="AV319" s="47"/>
      <c r="AW319" s="47"/>
      <c r="AX319" s="47"/>
      <c r="AY319" s="47"/>
      <c r="AZ319" s="47"/>
      <c r="BA319" s="47"/>
      <c r="BB319" s="47"/>
      <c r="BC319" s="47"/>
      <c r="BD319" s="47"/>
      <c r="BE319" s="47"/>
      <c r="BF319" s="47"/>
    </row>
    <row r="320" spans="1:58" s="48" customFormat="1">
      <c r="A320" s="45"/>
      <c r="B320" s="45"/>
      <c r="C320" s="45"/>
      <c r="D320" s="46"/>
      <c r="E320" s="46"/>
      <c r="F320" s="46"/>
      <c r="G320" s="46"/>
      <c r="H320" s="46"/>
      <c r="I320" s="46"/>
      <c r="J320" s="46"/>
      <c r="K320" s="46"/>
      <c r="L320" s="46"/>
      <c r="M320" s="46"/>
      <c r="N320" s="46"/>
      <c r="O320" s="46"/>
      <c r="P320" s="46"/>
      <c r="Q320" s="46"/>
      <c r="R320" s="46"/>
      <c r="S320" s="46"/>
      <c r="T320" s="46"/>
      <c r="U320" s="46"/>
      <c r="V320" s="46"/>
      <c r="W320" s="46"/>
      <c r="X320" s="47"/>
      <c r="Y320" s="47"/>
      <c r="Z320" s="47"/>
      <c r="AA320" s="47"/>
      <c r="AB320" s="47"/>
      <c r="AC320" s="47"/>
      <c r="AD320" s="47"/>
      <c r="AE320" s="47"/>
      <c r="AF320" s="47"/>
      <c r="AG320" s="47"/>
      <c r="AH320" s="47"/>
      <c r="AI320" s="47"/>
      <c r="AJ320" s="47"/>
      <c r="AK320" s="47"/>
      <c r="AL320" s="47"/>
      <c r="AM320" s="47"/>
      <c r="AN320" s="47"/>
      <c r="AO320" s="47"/>
      <c r="AP320" s="47"/>
      <c r="AQ320" s="47"/>
      <c r="AR320" s="47"/>
      <c r="AS320" s="47"/>
      <c r="AT320" s="47"/>
      <c r="AU320" s="47"/>
      <c r="AV320" s="47"/>
      <c r="AW320" s="47"/>
      <c r="AX320" s="47"/>
      <c r="AY320" s="47"/>
      <c r="AZ320" s="47"/>
      <c r="BA320" s="47"/>
      <c r="BB320" s="47"/>
      <c r="BC320" s="47"/>
      <c r="BD320" s="47"/>
      <c r="BE320" s="47"/>
      <c r="BF320" s="47"/>
    </row>
    <row r="321" spans="1:58" s="48" customFormat="1">
      <c r="A321" s="45"/>
      <c r="B321" s="45"/>
      <c r="C321" s="45"/>
      <c r="D321" s="46"/>
      <c r="E321" s="46"/>
      <c r="F321" s="46"/>
      <c r="G321" s="46"/>
      <c r="H321" s="46"/>
      <c r="I321" s="46"/>
      <c r="J321" s="46"/>
      <c r="K321" s="46"/>
      <c r="L321" s="46"/>
      <c r="M321" s="46"/>
      <c r="N321" s="46"/>
      <c r="O321" s="46"/>
      <c r="P321" s="46"/>
      <c r="Q321" s="46"/>
      <c r="R321" s="46"/>
      <c r="S321" s="46"/>
      <c r="T321" s="46"/>
      <c r="U321" s="46"/>
      <c r="V321" s="46"/>
      <c r="W321" s="46"/>
      <c r="X321" s="47"/>
      <c r="Y321" s="47"/>
      <c r="Z321" s="47"/>
      <c r="AA321" s="47"/>
      <c r="AB321" s="47"/>
      <c r="AC321" s="47"/>
      <c r="AD321" s="47"/>
      <c r="AE321" s="47"/>
      <c r="AF321" s="47"/>
      <c r="AG321" s="47"/>
      <c r="AH321" s="47"/>
      <c r="AI321" s="47"/>
      <c r="AJ321" s="47"/>
      <c r="AK321" s="47"/>
      <c r="AL321" s="47"/>
      <c r="AM321" s="47"/>
      <c r="AN321" s="47"/>
      <c r="AO321" s="47"/>
      <c r="AP321" s="47"/>
      <c r="AQ321" s="47"/>
      <c r="AR321" s="47"/>
      <c r="AS321" s="47"/>
      <c r="AT321" s="47"/>
      <c r="AU321" s="47"/>
      <c r="AV321" s="47"/>
      <c r="AW321" s="47"/>
      <c r="AX321" s="47"/>
      <c r="AY321" s="47"/>
      <c r="AZ321" s="47"/>
      <c r="BA321" s="47"/>
      <c r="BB321" s="47"/>
      <c r="BC321" s="47"/>
      <c r="BD321" s="47"/>
      <c r="BE321" s="47"/>
      <c r="BF321" s="47"/>
    </row>
    <row r="322" spans="1:58" s="48" customFormat="1">
      <c r="A322" s="45"/>
      <c r="B322" s="45"/>
      <c r="C322" s="45"/>
      <c r="D322" s="46"/>
      <c r="E322" s="46"/>
      <c r="F322" s="46"/>
      <c r="G322" s="46"/>
      <c r="H322" s="46"/>
      <c r="I322" s="46"/>
      <c r="J322" s="46"/>
      <c r="K322" s="46"/>
      <c r="L322" s="46"/>
      <c r="M322" s="46"/>
      <c r="N322" s="46"/>
      <c r="O322" s="46"/>
      <c r="P322" s="46"/>
      <c r="Q322" s="46"/>
      <c r="R322" s="46"/>
      <c r="S322" s="46"/>
      <c r="T322" s="46"/>
      <c r="U322" s="46"/>
      <c r="V322" s="46"/>
      <c r="W322" s="46"/>
      <c r="X322" s="47"/>
      <c r="Y322" s="47"/>
      <c r="Z322" s="47"/>
      <c r="AA322" s="47"/>
      <c r="AB322" s="47"/>
      <c r="AC322" s="47"/>
      <c r="AD322" s="47"/>
      <c r="AE322" s="47"/>
      <c r="AF322" s="47"/>
      <c r="AG322" s="47"/>
      <c r="AH322" s="47"/>
      <c r="AI322" s="47"/>
      <c r="AJ322" s="47"/>
      <c r="AK322" s="47"/>
      <c r="AL322" s="47"/>
      <c r="AM322" s="47"/>
      <c r="AN322" s="47"/>
      <c r="AO322" s="47"/>
      <c r="AP322" s="47"/>
      <c r="AQ322" s="47"/>
      <c r="AR322" s="47"/>
      <c r="AS322" s="47"/>
      <c r="AT322" s="47"/>
      <c r="AU322" s="47"/>
      <c r="AV322" s="47"/>
      <c r="AW322" s="47"/>
      <c r="AX322" s="47"/>
      <c r="AY322" s="47"/>
      <c r="AZ322" s="47"/>
      <c r="BA322" s="47"/>
      <c r="BB322" s="47"/>
      <c r="BC322" s="47"/>
      <c r="BD322" s="47"/>
      <c r="BE322" s="47"/>
      <c r="BF322" s="47"/>
    </row>
    <row r="323" spans="1:58" s="48" customFormat="1">
      <c r="A323" s="45"/>
      <c r="B323" s="45"/>
      <c r="C323" s="45"/>
      <c r="D323" s="46"/>
      <c r="E323" s="46"/>
      <c r="F323" s="46"/>
      <c r="G323" s="46"/>
      <c r="H323" s="46"/>
      <c r="I323" s="46"/>
      <c r="J323" s="46"/>
      <c r="K323" s="46"/>
      <c r="L323" s="46"/>
      <c r="M323" s="46"/>
      <c r="N323" s="46"/>
      <c r="O323" s="46"/>
      <c r="P323" s="46"/>
      <c r="Q323" s="46"/>
      <c r="R323" s="46"/>
      <c r="S323" s="46"/>
      <c r="T323" s="46"/>
      <c r="U323" s="46"/>
      <c r="V323" s="46"/>
      <c r="W323" s="46"/>
      <c r="X323" s="47"/>
      <c r="Y323" s="47"/>
      <c r="Z323" s="47"/>
      <c r="AA323" s="47"/>
      <c r="AB323" s="47"/>
      <c r="AC323" s="47"/>
      <c r="AD323" s="47"/>
      <c r="AE323" s="47"/>
      <c r="AF323" s="47"/>
      <c r="AG323" s="47"/>
      <c r="AH323" s="47"/>
      <c r="AI323" s="47"/>
      <c r="AJ323" s="47"/>
      <c r="AK323" s="47"/>
      <c r="AL323" s="47"/>
      <c r="AM323" s="47"/>
      <c r="AN323" s="47"/>
      <c r="AO323" s="47"/>
      <c r="AP323" s="47"/>
      <c r="AQ323" s="47"/>
      <c r="AR323" s="47"/>
      <c r="AS323" s="47"/>
      <c r="AT323" s="47"/>
      <c r="AU323" s="47"/>
      <c r="AV323" s="47"/>
      <c r="AW323" s="47"/>
      <c r="AX323" s="47"/>
      <c r="AY323" s="47"/>
      <c r="AZ323" s="47"/>
      <c r="BA323" s="47"/>
      <c r="BB323" s="47"/>
      <c r="BC323" s="47"/>
      <c r="BD323" s="47"/>
      <c r="BE323" s="47"/>
      <c r="BF323" s="47"/>
    </row>
    <row r="324" spans="1:58" s="48" customFormat="1">
      <c r="A324" s="45"/>
      <c r="B324" s="45"/>
      <c r="C324" s="45"/>
      <c r="D324" s="46"/>
      <c r="E324" s="46"/>
      <c r="F324" s="46"/>
      <c r="G324" s="46"/>
      <c r="H324" s="46"/>
      <c r="I324" s="46"/>
      <c r="J324" s="46"/>
      <c r="K324" s="46"/>
      <c r="L324" s="46"/>
      <c r="M324" s="46"/>
      <c r="N324" s="46"/>
      <c r="O324" s="46"/>
      <c r="P324" s="46"/>
      <c r="Q324" s="46"/>
      <c r="R324" s="46"/>
      <c r="S324" s="46"/>
      <c r="T324" s="46"/>
      <c r="U324" s="46"/>
      <c r="V324" s="46"/>
      <c r="W324" s="46"/>
      <c r="X324" s="47"/>
      <c r="Y324" s="47"/>
      <c r="Z324" s="47"/>
      <c r="AA324" s="47"/>
      <c r="AB324" s="47"/>
      <c r="AC324" s="47"/>
      <c r="AD324" s="47"/>
      <c r="AE324" s="47"/>
      <c r="AF324" s="47"/>
      <c r="AG324" s="47"/>
      <c r="AH324" s="47"/>
      <c r="AI324" s="47"/>
      <c r="AJ324" s="47"/>
      <c r="AK324" s="47"/>
      <c r="AL324" s="47"/>
      <c r="AM324" s="47"/>
      <c r="AN324" s="47"/>
      <c r="AO324" s="47"/>
      <c r="AP324" s="47"/>
      <c r="AQ324" s="47"/>
      <c r="AR324" s="47"/>
      <c r="AS324" s="47"/>
      <c r="AT324" s="47"/>
      <c r="AU324" s="47"/>
      <c r="AV324" s="47"/>
      <c r="AW324" s="47"/>
      <c r="AX324" s="47"/>
      <c r="AY324" s="47"/>
      <c r="AZ324" s="47"/>
      <c r="BA324" s="47"/>
      <c r="BB324" s="47"/>
      <c r="BC324" s="47"/>
      <c r="BD324" s="47"/>
      <c r="BE324" s="47"/>
      <c r="BF324" s="47"/>
    </row>
    <row r="325" spans="1:58" s="48" customFormat="1">
      <c r="A325" s="45"/>
      <c r="B325" s="45"/>
      <c r="C325" s="45"/>
      <c r="D325" s="46"/>
      <c r="E325" s="46"/>
      <c r="F325" s="46"/>
      <c r="G325" s="46"/>
      <c r="H325" s="46"/>
      <c r="I325" s="46"/>
      <c r="J325" s="46"/>
      <c r="K325" s="46"/>
      <c r="L325" s="46"/>
      <c r="M325" s="46"/>
      <c r="N325" s="46"/>
      <c r="O325" s="46"/>
      <c r="P325" s="46"/>
      <c r="Q325" s="46"/>
      <c r="R325" s="46"/>
      <c r="S325" s="46"/>
      <c r="T325" s="46"/>
      <c r="U325" s="46"/>
      <c r="V325" s="46"/>
      <c r="W325" s="46"/>
      <c r="X325" s="47"/>
      <c r="Y325" s="47"/>
      <c r="Z325" s="47"/>
      <c r="AA325" s="47"/>
      <c r="AB325" s="47"/>
      <c r="AC325" s="47"/>
      <c r="AD325" s="47"/>
      <c r="AE325" s="47"/>
      <c r="AF325" s="47"/>
      <c r="AG325" s="47"/>
      <c r="AH325" s="47"/>
      <c r="AI325" s="47"/>
      <c r="AJ325" s="47"/>
      <c r="AK325" s="47"/>
      <c r="AL325" s="47"/>
      <c r="AM325" s="47"/>
      <c r="AN325" s="47"/>
      <c r="AO325" s="47"/>
      <c r="AP325" s="47"/>
      <c r="AQ325" s="47"/>
      <c r="AR325" s="47"/>
      <c r="AS325" s="47"/>
      <c r="AT325" s="47"/>
      <c r="AU325" s="47"/>
      <c r="AV325" s="47"/>
      <c r="AW325" s="47"/>
      <c r="AX325" s="47"/>
      <c r="AY325" s="47"/>
      <c r="AZ325" s="47"/>
      <c r="BA325" s="47"/>
      <c r="BB325" s="47"/>
      <c r="BC325" s="47"/>
      <c r="BD325" s="47"/>
      <c r="BE325" s="47"/>
      <c r="BF325" s="47"/>
    </row>
    <row r="326" spans="1:58" s="48" customFormat="1">
      <c r="A326" s="45"/>
      <c r="B326" s="45"/>
      <c r="C326" s="45"/>
      <c r="D326" s="46"/>
      <c r="E326" s="46"/>
      <c r="F326" s="46"/>
      <c r="G326" s="46"/>
      <c r="H326" s="46"/>
      <c r="I326" s="46"/>
      <c r="J326" s="46"/>
      <c r="K326" s="46"/>
      <c r="L326" s="46"/>
      <c r="M326" s="46"/>
      <c r="N326" s="46"/>
      <c r="O326" s="46"/>
      <c r="P326" s="46"/>
      <c r="Q326" s="46"/>
      <c r="R326" s="46"/>
      <c r="S326" s="46"/>
      <c r="T326" s="46"/>
      <c r="U326" s="46"/>
      <c r="V326" s="46"/>
      <c r="W326" s="46"/>
      <c r="X326" s="47"/>
      <c r="Y326" s="47"/>
      <c r="Z326" s="47"/>
      <c r="AA326" s="47"/>
      <c r="AB326" s="47"/>
      <c r="AC326" s="47"/>
      <c r="AD326" s="47"/>
      <c r="AE326" s="47"/>
      <c r="AF326" s="47"/>
      <c r="AG326" s="47"/>
      <c r="AH326" s="47"/>
      <c r="AI326" s="47"/>
      <c r="AJ326" s="47"/>
      <c r="AK326" s="47"/>
      <c r="AL326" s="47"/>
      <c r="AM326" s="47"/>
      <c r="AN326" s="47"/>
      <c r="AO326" s="47"/>
      <c r="AP326" s="47"/>
      <c r="AQ326" s="47"/>
      <c r="AR326" s="47"/>
      <c r="AS326" s="47"/>
      <c r="AT326" s="47"/>
      <c r="AU326" s="47"/>
      <c r="AV326" s="47"/>
      <c r="AW326" s="47"/>
      <c r="AX326" s="47"/>
      <c r="AY326" s="47"/>
      <c r="AZ326" s="47"/>
      <c r="BA326" s="47"/>
      <c r="BB326" s="47"/>
      <c r="BC326" s="47"/>
      <c r="BD326" s="47"/>
      <c r="BE326" s="47"/>
      <c r="BF326" s="47"/>
    </row>
    <row r="327" spans="1:58" s="48" customFormat="1">
      <c r="A327" s="45"/>
      <c r="B327" s="45"/>
      <c r="C327" s="45"/>
      <c r="D327" s="46"/>
      <c r="E327" s="46"/>
      <c r="F327" s="46"/>
      <c r="G327" s="46"/>
      <c r="H327" s="46"/>
      <c r="I327" s="46"/>
      <c r="J327" s="46"/>
      <c r="K327" s="46"/>
      <c r="L327" s="46"/>
      <c r="M327" s="46"/>
      <c r="N327" s="46"/>
      <c r="O327" s="46"/>
      <c r="P327" s="46"/>
      <c r="Q327" s="46"/>
      <c r="R327" s="46"/>
      <c r="S327" s="46"/>
      <c r="T327" s="46"/>
      <c r="U327" s="46"/>
      <c r="V327" s="46"/>
      <c r="W327" s="46"/>
      <c r="X327" s="47"/>
      <c r="Y327" s="47"/>
      <c r="Z327" s="47"/>
      <c r="AA327" s="47"/>
      <c r="AB327" s="47"/>
      <c r="AC327" s="47"/>
      <c r="AD327" s="47"/>
      <c r="AE327" s="47"/>
      <c r="AF327" s="47"/>
      <c r="AG327" s="47"/>
      <c r="AH327" s="47"/>
      <c r="AI327" s="47"/>
      <c r="AJ327" s="47"/>
      <c r="AK327" s="47"/>
      <c r="AL327" s="47"/>
      <c r="AM327" s="47"/>
      <c r="AN327" s="47"/>
      <c r="AO327" s="47"/>
      <c r="AP327" s="47"/>
      <c r="AQ327" s="47"/>
      <c r="AR327" s="47"/>
      <c r="AS327" s="47"/>
      <c r="AT327" s="47"/>
      <c r="AU327" s="47"/>
      <c r="AV327" s="47"/>
      <c r="AW327" s="47"/>
      <c r="AX327" s="47"/>
      <c r="AY327" s="47"/>
      <c r="AZ327" s="47"/>
      <c r="BA327" s="47"/>
      <c r="BB327" s="47"/>
      <c r="BC327" s="47"/>
      <c r="BD327" s="47"/>
      <c r="BE327" s="47"/>
      <c r="BF327" s="47"/>
    </row>
    <row r="328" spans="1:58" s="48" customFormat="1">
      <c r="A328" s="45"/>
      <c r="B328" s="45"/>
      <c r="C328" s="45"/>
      <c r="D328" s="46"/>
      <c r="E328" s="46"/>
      <c r="F328" s="46"/>
      <c r="G328" s="46"/>
      <c r="H328" s="46"/>
      <c r="I328" s="46"/>
      <c r="J328" s="46"/>
      <c r="K328" s="46"/>
      <c r="L328" s="46"/>
      <c r="M328" s="46"/>
      <c r="N328" s="46"/>
      <c r="O328" s="46"/>
      <c r="P328" s="46"/>
      <c r="Q328" s="46"/>
      <c r="R328" s="46"/>
      <c r="S328" s="46"/>
      <c r="T328" s="46"/>
      <c r="U328" s="46"/>
      <c r="V328" s="46"/>
      <c r="W328" s="46"/>
      <c r="X328" s="47"/>
      <c r="Y328" s="47"/>
      <c r="Z328" s="47"/>
      <c r="AA328" s="47"/>
      <c r="AB328" s="47"/>
      <c r="AC328" s="47"/>
      <c r="AD328" s="47"/>
      <c r="AE328" s="47"/>
      <c r="AF328" s="47"/>
      <c r="AG328" s="47"/>
      <c r="AH328" s="47"/>
      <c r="AI328" s="47"/>
      <c r="AJ328" s="47"/>
      <c r="AK328" s="47"/>
      <c r="AL328" s="47"/>
      <c r="AM328" s="47"/>
      <c r="AN328" s="47"/>
      <c r="AO328" s="47"/>
      <c r="AP328" s="47"/>
      <c r="AQ328" s="47"/>
      <c r="AR328" s="47"/>
      <c r="AS328" s="47"/>
      <c r="AT328" s="47"/>
      <c r="AU328" s="47"/>
      <c r="AV328" s="47"/>
      <c r="AW328" s="47"/>
      <c r="AX328" s="47"/>
      <c r="AY328" s="47"/>
      <c r="AZ328" s="47"/>
      <c r="BA328" s="47"/>
      <c r="BB328" s="47"/>
      <c r="BC328" s="47"/>
      <c r="BD328" s="47"/>
      <c r="BE328" s="47"/>
      <c r="BF328" s="47"/>
    </row>
    <row r="329" spans="1:58" s="48" customFormat="1">
      <c r="A329" s="45"/>
      <c r="B329" s="45"/>
      <c r="C329" s="45"/>
      <c r="D329" s="46"/>
      <c r="E329" s="46"/>
      <c r="F329" s="46"/>
      <c r="G329" s="46"/>
      <c r="H329" s="46"/>
      <c r="I329" s="46"/>
      <c r="J329" s="46"/>
      <c r="K329" s="46"/>
      <c r="L329" s="46"/>
      <c r="M329" s="46"/>
      <c r="N329" s="46"/>
      <c r="O329" s="46"/>
      <c r="P329" s="46"/>
      <c r="Q329" s="46"/>
      <c r="R329" s="46"/>
      <c r="S329" s="46"/>
      <c r="T329" s="46"/>
      <c r="U329" s="46"/>
      <c r="V329" s="46"/>
      <c r="W329" s="46"/>
      <c r="X329" s="47"/>
      <c r="Y329" s="47"/>
      <c r="Z329" s="47"/>
      <c r="AA329" s="47"/>
      <c r="AB329" s="47"/>
      <c r="AC329" s="47"/>
      <c r="AD329" s="47"/>
      <c r="AE329" s="47"/>
      <c r="AF329" s="47"/>
      <c r="AG329" s="47"/>
      <c r="AH329" s="47"/>
      <c r="AI329" s="47"/>
      <c r="AJ329" s="47"/>
      <c r="AK329" s="47"/>
      <c r="AL329" s="47"/>
      <c r="AM329" s="47"/>
      <c r="AN329" s="47"/>
      <c r="AO329" s="47"/>
      <c r="AP329" s="47"/>
      <c r="AQ329" s="47"/>
      <c r="AR329" s="47"/>
      <c r="AS329" s="47"/>
      <c r="AT329" s="47"/>
      <c r="AU329" s="47"/>
      <c r="AV329" s="47"/>
      <c r="AW329" s="47"/>
      <c r="AX329" s="47"/>
      <c r="AY329" s="47"/>
      <c r="AZ329" s="47"/>
      <c r="BA329" s="47"/>
      <c r="BB329" s="47"/>
      <c r="BC329" s="47"/>
      <c r="BD329" s="47"/>
      <c r="BE329" s="47"/>
      <c r="BF329" s="47"/>
    </row>
    <row r="330" spans="1:58" s="48" customFormat="1">
      <c r="A330" s="45"/>
      <c r="B330" s="45"/>
      <c r="C330" s="45"/>
      <c r="D330" s="46"/>
      <c r="E330" s="46"/>
      <c r="F330" s="46"/>
      <c r="G330" s="46"/>
      <c r="H330" s="46"/>
      <c r="I330" s="46"/>
      <c r="J330" s="46"/>
      <c r="K330" s="46"/>
      <c r="L330" s="46"/>
      <c r="M330" s="46"/>
      <c r="N330" s="46"/>
      <c r="O330" s="46"/>
      <c r="P330" s="46"/>
      <c r="Q330" s="46"/>
      <c r="R330" s="46"/>
      <c r="S330" s="46"/>
      <c r="T330" s="46"/>
      <c r="U330" s="46"/>
      <c r="V330" s="46"/>
      <c r="W330" s="46"/>
      <c r="X330" s="47"/>
      <c r="Y330" s="47"/>
      <c r="Z330" s="47"/>
      <c r="AA330" s="47"/>
      <c r="AB330" s="47"/>
      <c r="AC330" s="47"/>
      <c r="AD330" s="47"/>
      <c r="AE330" s="47"/>
      <c r="AF330" s="47"/>
      <c r="AG330" s="47"/>
      <c r="AH330" s="47"/>
      <c r="AI330" s="47"/>
      <c r="AJ330" s="47"/>
      <c r="AK330" s="47"/>
      <c r="AL330" s="47"/>
      <c r="AM330" s="47"/>
      <c r="AN330" s="47"/>
      <c r="AO330" s="47"/>
      <c r="AP330" s="47"/>
      <c r="AQ330" s="47"/>
      <c r="AR330" s="47"/>
      <c r="AS330" s="47"/>
      <c r="AT330" s="47"/>
      <c r="AU330" s="47"/>
      <c r="AV330" s="47"/>
      <c r="AW330" s="47"/>
      <c r="AX330" s="47"/>
      <c r="AY330" s="47"/>
      <c r="AZ330" s="47"/>
      <c r="BA330" s="47"/>
      <c r="BB330" s="47"/>
      <c r="BC330" s="47"/>
      <c r="BD330" s="47"/>
      <c r="BE330" s="47"/>
      <c r="BF330" s="47"/>
    </row>
    <row r="331" spans="1:58" s="48" customFormat="1">
      <c r="A331" s="45"/>
      <c r="B331" s="45"/>
      <c r="C331" s="45"/>
      <c r="D331" s="46"/>
      <c r="E331" s="46"/>
      <c r="F331" s="46"/>
      <c r="G331" s="46"/>
      <c r="H331" s="46"/>
      <c r="I331" s="46"/>
      <c r="J331" s="46"/>
      <c r="K331" s="46"/>
      <c r="L331" s="46"/>
      <c r="M331" s="46"/>
      <c r="N331" s="46"/>
      <c r="O331" s="46"/>
      <c r="P331" s="46"/>
      <c r="Q331" s="46"/>
      <c r="R331" s="46"/>
      <c r="S331" s="46"/>
      <c r="T331" s="46"/>
      <c r="U331" s="46"/>
      <c r="V331" s="46"/>
      <c r="W331" s="46"/>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row>
    <row r="332" spans="1:58" s="48" customFormat="1">
      <c r="A332" s="45"/>
      <c r="B332" s="45"/>
      <c r="C332" s="45"/>
      <c r="D332" s="46"/>
      <c r="E332" s="46"/>
      <c r="F332" s="46"/>
      <c r="G332" s="46"/>
      <c r="H332" s="46"/>
      <c r="I332" s="46"/>
      <c r="J332" s="46"/>
      <c r="K332" s="46"/>
      <c r="L332" s="46"/>
      <c r="M332" s="46"/>
      <c r="N332" s="46"/>
      <c r="O332" s="46"/>
      <c r="P332" s="46"/>
      <c r="Q332" s="46"/>
      <c r="R332" s="46"/>
      <c r="S332" s="46"/>
      <c r="T332" s="46"/>
      <c r="U332" s="46"/>
      <c r="V332" s="46"/>
      <c r="W332" s="46"/>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row>
    <row r="333" spans="1:58" s="48" customFormat="1">
      <c r="A333" s="45"/>
      <c r="B333" s="45"/>
      <c r="C333" s="45"/>
      <c r="D333" s="46"/>
      <c r="E333" s="46"/>
      <c r="F333" s="46"/>
      <c r="G333" s="46"/>
      <c r="H333" s="46"/>
      <c r="I333" s="46"/>
      <c r="J333" s="46"/>
      <c r="K333" s="46"/>
      <c r="L333" s="46"/>
      <c r="M333" s="46"/>
      <c r="N333" s="46"/>
      <c r="O333" s="46"/>
      <c r="P333" s="46"/>
      <c r="Q333" s="46"/>
      <c r="R333" s="46"/>
      <c r="S333" s="46"/>
      <c r="T333" s="46"/>
      <c r="U333" s="46"/>
      <c r="V333" s="46"/>
      <c r="W333" s="46"/>
      <c r="X333" s="47"/>
      <c r="Y333" s="47"/>
      <c r="Z333" s="47"/>
      <c r="AA333" s="47"/>
      <c r="AB333" s="47"/>
      <c r="AC333" s="47"/>
      <c r="AD333" s="47"/>
      <c r="AE333" s="47"/>
      <c r="AF333" s="47"/>
      <c r="AG333" s="47"/>
      <c r="AH333" s="47"/>
      <c r="AI333" s="47"/>
      <c r="AJ333" s="47"/>
      <c r="AK333" s="47"/>
      <c r="AL333" s="47"/>
      <c r="AM333" s="47"/>
      <c r="AN333" s="47"/>
      <c r="AO333" s="47"/>
      <c r="AP333" s="47"/>
      <c r="AQ333" s="47"/>
      <c r="AR333" s="47"/>
      <c r="AS333" s="47"/>
      <c r="AT333" s="47"/>
      <c r="AU333" s="47"/>
      <c r="AV333" s="47"/>
      <c r="AW333" s="47"/>
      <c r="AX333" s="47"/>
      <c r="AY333" s="47"/>
      <c r="AZ333" s="47"/>
      <c r="BA333" s="47"/>
      <c r="BB333" s="47"/>
      <c r="BC333" s="47"/>
      <c r="BD333" s="47"/>
      <c r="BE333" s="47"/>
      <c r="BF333" s="47"/>
    </row>
    <row r="334" spans="1:58" s="48" customFormat="1">
      <c r="A334" s="45"/>
      <c r="B334" s="45"/>
      <c r="C334" s="45"/>
      <c r="D334" s="46"/>
      <c r="E334" s="46"/>
      <c r="F334" s="46"/>
      <c r="G334" s="46"/>
      <c r="H334" s="46"/>
      <c r="I334" s="46"/>
      <c r="J334" s="46"/>
      <c r="K334" s="46"/>
      <c r="L334" s="46"/>
      <c r="M334" s="46"/>
      <c r="N334" s="46"/>
      <c r="O334" s="46"/>
      <c r="P334" s="46"/>
      <c r="Q334" s="46"/>
      <c r="R334" s="46"/>
      <c r="S334" s="46"/>
      <c r="T334" s="46"/>
      <c r="U334" s="46"/>
      <c r="V334" s="46"/>
      <c r="W334" s="46"/>
      <c r="X334" s="47"/>
      <c r="Y334" s="47"/>
      <c r="Z334" s="47"/>
      <c r="AA334" s="47"/>
      <c r="AB334" s="47"/>
      <c r="AC334" s="47"/>
      <c r="AD334" s="47"/>
      <c r="AE334" s="47"/>
      <c r="AF334" s="47"/>
      <c r="AG334" s="47"/>
      <c r="AH334" s="47"/>
      <c r="AI334" s="47"/>
      <c r="AJ334" s="47"/>
      <c r="AK334" s="47"/>
      <c r="AL334" s="47"/>
      <c r="AM334" s="47"/>
      <c r="AN334" s="47"/>
      <c r="AO334" s="47"/>
      <c r="AP334" s="47"/>
      <c r="AQ334" s="47"/>
      <c r="AR334" s="47"/>
      <c r="AS334" s="47"/>
      <c r="AT334" s="47"/>
      <c r="AU334" s="47"/>
      <c r="AV334" s="47"/>
      <c r="AW334" s="47"/>
      <c r="AX334" s="47"/>
      <c r="AY334" s="47"/>
      <c r="AZ334" s="47"/>
      <c r="BA334" s="47"/>
      <c r="BB334" s="47"/>
      <c r="BC334" s="47"/>
      <c r="BD334" s="47"/>
      <c r="BE334" s="47"/>
      <c r="BF334" s="47"/>
    </row>
    <row r="335" spans="1:58" s="48" customFormat="1">
      <c r="A335" s="45"/>
      <c r="B335" s="45"/>
      <c r="C335" s="45"/>
      <c r="D335" s="46"/>
      <c r="E335" s="46"/>
      <c r="F335" s="46"/>
      <c r="G335" s="46"/>
      <c r="H335" s="46"/>
      <c r="I335" s="46"/>
      <c r="J335" s="46"/>
      <c r="K335" s="46"/>
      <c r="L335" s="46"/>
      <c r="M335" s="46"/>
      <c r="N335" s="46"/>
      <c r="O335" s="46"/>
      <c r="P335" s="46"/>
      <c r="Q335" s="46"/>
      <c r="R335" s="46"/>
      <c r="S335" s="46"/>
      <c r="T335" s="46"/>
      <c r="U335" s="46"/>
      <c r="V335" s="46"/>
      <c r="W335" s="46"/>
      <c r="X335" s="47"/>
      <c r="Y335" s="47"/>
      <c r="Z335" s="47"/>
      <c r="AA335" s="47"/>
      <c r="AB335" s="47"/>
      <c r="AC335" s="47"/>
      <c r="AD335" s="47"/>
      <c r="AE335" s="47"/>
      <c r="AF335" s="47"/>
      <c r="AG335" s="47"/>
      <c r="AH335" s="47"/>
      <c r="AI335" s="47"/>
      <c r="AJ335" s="47"/>
      <c r="AK335" s="47"/>
      <c r="AL335" s="47"/>
      <c r="AM335" s="47"/>
      <c r="AN335" s="47"/>
      <c r="AO335" s="47"/>
      <c r="AP335" s="47"/>
      <c r="AQ335" s="47"/>
      <c r="AR335" s="47"/>
      <c r="AS335" s="47"/>
      <c r="AT335" s="47"/>
      <c r="AU335" s="47"/>
      <c r="AV335" s="47"/>
      <c r="AW335" s="47"/>
      <c r="AX335" s="47"/>
      <c r="AY335" s="47"/>
      <c r="AZ335" s="47"/>
      <c r="BA335" s="47"/>
      <c r="BB335" s="47"/>
      <c r="BC335" s="47"/>
      <c r="BD335" s="47"/>
      <c r="BE335" s="47"/>
      <c r="BF335" s="47"/>
    </row>
    <row r="336" spans="1:58" s="48" customFormat="1">
      <c r="A336" s="45"/>
      <c r="B336" s="45"/>
      <c r="C336" s="45"/>
      <c r="D336" s="46"/>
      <c r="E336" s="46"/>
      <c r="F336" s="46"/>
      <c r="G336" s="46"/>
      <c r="H336" s="46"/>
      <c r="I336" s="46"/>
      <c r="J336" s="46"/>
      <c r="K336" s="46"/>
      <c r="L336" s="46"/>
      <c r="M336" s="46"/>
      <c r="N336" s="46"/>
      <c r="O336" s="46"/>
      <c r="P336" s="46"/>
      <c r="Q336" s="46"/>
      <c r="R336" s="46"/>
      <c r="S336" s="46"/>
      <c r="T336" s="46"/>
      <c r="U336" s="46"/>
      <c r="V336" s="46"/>
      <c r="W336" s="46"/>
      <c r="X336" s="47"/>
      <c r="Y336" s="47"/>
      <c r="Z336" s="47"/>
      <c r="AA336" s="47"/>
      <c r="AB336" s="47"/>
      <c r="AC336" s="47"/>
      <c r="AD336" s="47"/>
      <c r="AE336" s="47"/>
      <c r="AF336" s="47"/>
      <c r="AG336" s="47"/>
      <c r="AH336" s="47"/>
      <c r="AI336" s="47"/>
      <c r="AJ336" s="47"/>
      <c r="AK336" s="47"/>
      <c r="AL336" s="47"/>
      <c r="AM336" s="47"/>
      <c r="AN336" s="47"/>
      <c r="AO336" s="47"/>
      <c r="AP336" s="47"/>
      <c r="AQ336" s="47"/>
      <c r="AR336" s="47"/>
      <c r="AS336" s="47"/>
      <c r="AT336" s="47"/>
      <c r="AU336" s="47"/>
      <c r="AV336" s="47"/>
      <c r="AW336" s="47"/>
      <c r="AX336" s="47"/>
      <c r="AY336" s="47"/>
      <c r="AZ336" s="47"/>
      <c r="BA336" s="47"/>
      <c r="BB336" s="47"/>
      <c r="BC336" s="47"/>
      <c r="BD336" s="47"/>
      <c r="BE336" s="47"/>
      <c r="BF336" s="47"/>
    </row>
    <row r="337" spans="1:58" s="48" customFormat="1">
      <c r="A337" s="45"/>
      <c r="B337" s="45"/>
      <c r="C337" s="45"/>
      <c r="D337" s="46"/>
      <c r="E337" s="46"/>
      <c r="F337" s="46"/>
      <c r="G337" s="46"/>
      <c r="H337" s="46"/>
      <c r="I337" s="46"/>
      <c r="J337" s="46"/>
      <c r="K337" s="46"/>
      <c r="L337" s="46"/>
      <c r="M337" s="46"/>
      <c r="N337" s="46"/>
      <c r="O337" s="46"/>
      <c r="P337" s="46"/>
      <c r="Q337" s="46"/>
      <c r="R337" s="46"/>
      <c r="S337" s="46"/>
      <c r="T337" s="46"/>
      <c r="U337" s="46"/>
      <c r="V337" s="46"/>
      <c r="W337" s="46"/>
      <c r="X337" s="47"/>
      <c r="Y337" s="47"/>
      <c r="Z337" s="47"/>
      <c r="AA337" s="47"/>
      <c r="AB337" s="47"/>
      <c r="AC337" s="47"/>
      <c r="AD337" s="47"/>
      <c r="AE337" s="47"/>
      <c r="AF337" s="47"/>
      <c r="AG337" s="47"/>
      <c r="AH337" s="47"/>
      <c r="AI337" s="47"/>
      <c r="AJ337" s="47"/>
      <c r="AK337" s="47"/>
      <c r="AL337" s="47"/>
      <c r="AM337" s="47"/>
      <c r="AN337" s="47"/>
      <c r="AO337" s="47"/>
      <c r="AP337" s="47"/>
      <c r="AQ337" s="47"/>
      <c r="AR337" s="47"/>
      <c r="AS337" s="47"/>
      <c r="AT337" s="47"/>
      <c r="AU337" s="47"/>
      <c r="AV337" s="47"/>
      <c r="AW337" s="47"/>
      <c r="AX337" s="47"/>
      <c r="AY337" s="47"/>
      <c r="AZ337" s="47"/>
      <c r="BA337" s="47"/>
      <c r="BB337" s="47"/>
      <c r="BC337" s="47"/>
      <c r="BD337" s="47"/>
      <c r="BE337" s="47"/>
      <c r="BF337" s="47"/>
    </row>
    <row r="338" spans="1:58" s="48" customFormat="1">
      <c r="A338" s="45"/>
      <c r="B338" s="45"/>
      <c r="C338" s="45"/>
      <c r="D338" s="46"/>
      <c r="E338" s="46"/>
      <c r="F338" s="46"/>
      <c r="G338" s="46"/>
      <c r="H338" s="46"/>
      <c r="I338" s="46"/>
      <c r="J338" s="46"/>
      <c r="K338" s="46"/>
      <c r="L338" s="46"/>
      <c r="M338" s="46"/>
      <c r="N338" s="46"/>
      <c r="O338" s="46"/>
      <c r="P338" s="46"/>
      <c r="Q338" s="46"/>
      <c r="R338" s="46"/>
      <c r="S338" s="46"/>
      <c r="T338" s="46"/>
      <c r="U338" s="46"/>
      <c r="V338" s="46"/>
      <c r="W338" s="46"/>
      <c r="X338" s="47"/>
      <c r="Y338" s="47"/>
      <c r="Z338" s="47"/>
      <c r="AA338" s="47"/>
      <c r="AB338" s="47"/>
      <c r="AC338" s="47"/>
      <c r="AD338" s="47"/>
      <c r="AE338" s="47"/>
      <c r="AF338" s="47"/>
      <c r="AG338" s="47"/>
      <c r="AH338" s="47"/>
      <c r="AI338" s="47"/>
      <c r="AJ338" s="47"/>
      <c r="AK338" s="47"/>
      <c r="AL338" s="47"/>
      <c r="AM338" s="47"/>
      <c r="AN338" s="47"/>
      <c r="AO338" s="47"/>
      <c r="AP338" s="47"/>
      <c r="AQ338" s="47"/>
      <c r="AR338" s="47"/>
      <c r="AS338" s="47"/>
      <c r="AT338" s="47"/>
      <c r="AU338" s="47"/>
      <c r="AV338" s="47"/>
      <c r="AW338" s="47"/>
      <c r="AX338" s="47"/>
      <c r="AY338" s="47"/>
      <c r="AZ338" s="47"/>
      <c r="BA338" s="47"/>
      <c r="BB338" s="47"/>
      <c r="BC338" s="47"/>
      <c r="BD338" s="47"/>
      <c r="BE338" s="47"/>
      <c r="BF338" s="47"/>
    </row>
    <row r="339" spans="1:58" s="48" customFormat="1">
      <c r="A339" s="45"/>
      <c r="B339" s="45"/>
      <c r="C339" s="45"/>
      <c r="D339" s="46"/>
      <c r="E339" s="46"/>
      <c r="F339" s="46"/>
      <c r="G339" s="46"/>
      <c r="H339" s="46"/>
      <c r="I339" s="46"/>
      <c r="J339" s="46"/>
      <c r="K339" s="46"/>
      <c r="L339" s="46"/>
      <c r="M339" s="46"/>
      <c r="N339" s="46"/>
      <c r="O339" s="46"/>
      <c r="P339" s="46"/>
      <c r="Q339" s="46"/>
      <c r="R339" s="46"/>
      <c r="S339" s="46"/>
      <c r="T339" s="46"/>
      <c r="U339" s="46"/>
      <c r="V339" s="46"/>
      <c r="W339" s="46"/>
      <c r="X339" s="47"/>
      <c r="Y339" s="47"/>
      <c r="Z339" s="47"/>
      <c r="AA339" s="47"/>
      <c r="AB339" s="47"/>
      <c r="AC339" s="47"/>
      <c r="AD339" s="47"/>
      <c r="AE339" s="47"/>
      <c r="AF339" s="47"/>
      <c r="AG339" s="47"/>
      <c r="AH339" s="47"/>
      <c r="AI339" s="47"/>
      <c r="AJ339" s="47"/>
      <c r="AK339" s="47"/>
      <c r="AL339" s="47"/>
      <c r="AM339" s="47"/>
      <c r="AN339" s="47"/>
      <c r="AO339" s="47"/>
      <c r="AP339" s="47"/>
      <c r="AQ339" s="47"/>
      <c r="AR339" s="47"/>
      <c r="AS339" s="47"/>
      <c r="AT339" s="47"/>
      <c r="AU339" s="47"/>
      <c r="AV339" s="47"/>
      <c r="AW339" s="47"/>
      <c r="AX339" s="47"/>
      <c r="AY339" s="47"/>
      <c r="AZ339" s="47"/>
      <c r="BA339" s="47"/>
      <c r="BB339" s="47"/>
      <c r="BC339" s="47"/>
      <c r="BD339" s="47"/>
      <c r="BE339" s="47"/>
      <c r="BF339" s="47"/>
    </row>
    <row r="340" spans="1:58" s="48" customFormat="1">
      <c r="A340" s="45"/>
      <c r="B340" s="45"/>
      <c r="C340" s="45"/>
      <c r="D340" s="46"/>
      <c r="E340" s="46"/>
      <c r="F340" s="46"/>
      <c r="G340" s="46"/>
      <c r="H340" s="46"/>
      <c r="I340" s="46"/>
      <c r="J340" s="46"/>
      <c r="K340" s="46"/>
      <c r="L340" s="46"/>
      <c r="M340" s="46"/>
      <c r="N340" s="46"/>
      <c r="O340" s="46"/>
      <c r="P340" s="46"/>
      <c r="Q340" s="46"/>
      <c r="R340" s="46"/>
      <c r="S340" s="46"/>
      <c r="T340" s="46"/>
      <c r="U340" s="46"/>
      <c r="V340" s="46"/>
      <c r="W340" s="46"/>
      <c r="X340" s="47"/>
      <c r="Y340" s="47"/>
      <c r="Z340" s="47"/>
      <c r="AA340" s="47"/>
      <c r="AB340" s="47"/>
      <c r="AC340" s="47"/>
      <c r="AD340" s="47"/>
      <c r="AE340" s="47"/>
      <c r="AF340" s="47"/>
      <c r="AG340" s="47"/>
      <c r="AH340" s="47"/>
      <c r="AI340" s="47"/>
      <c r="AJ340" s="47"/>
      <c r="AK340" s="47"/>
      <c r="AL340" s="47"/>
      <c r="AM340" s="47"/>
      <c r="AN340" s="47"/>
      <c r="AO340" s="47"/>
      <c r="AP340" s="47"/>
      <c r="AQ340" s="47"/>
      <c r="AR340" s="47"/>
      <c r="AS340" s="47"/>
      <c r="AT340" s="47"/>
      <c r="AU340" s="47"/>
      <c r="AV340" s="47"/>
      <c r="AW340" s="47"/>
      <c r="AX340" s="47"/>
      <c r="AY340" s="47"/>
      <c r="AZ340" s="47"/>
      <c r="BA340" s="47"/>
      <c r="BB340" s="47"/>
      <c r="BC340" s="47"/>
      <c r="BD340" s="47"/>
      <c r="BE340" s="47"/>
      <c r="BF340" s="47"/>
    </row>
    <row r="341" spans="1:58" s="48" customFormat="1">
      <c r="A341" s="45"/>
      <c r="B341" s="45"/>
      <c r="C341" s="45"/>
      <c r="D341" s="46"/>
      <c r="E341" s="46"/>
      <c r="F341" s="46"/>
      <c r="G341" s="46"/>
      <c r="H341" s="46"/>
      <c r="I341" s="46"/>
      <c r="J341" s="46"/>
      <c r="K341" s="46"/>
      <c r="L341" s="46"/>
      <c r="M341" s="46"/>
      <c r="N341" s="46"/>
      <c r="O341" s="46"/>
      <c r="P341" s="46"/>
      <c r="Q341" s="46"/>
      <c r="R341" s="46"/>
      <c r="S341" s="46"/>
      <c r="T341" s="46"/>
      <c r="U341" s="46"/>
      <c r="V341" s="46"/>
      <c r="W341" s="46"/>
      <c r="X341" s="47"/>
      <c r="Y341" s="47"/>
      <c r="Z341" s="47"/>
      <c r="AA341" s="47"/>
      <c r="AB341" s="47"/>
      <c r="AC341" s="47"/>
      <c r="AD341" s="47"/>
      <c r="AE341" s="47"/>
      <c r="AF341" s="47"/>
      <c r="AG341" s="47"/>
      <c r="AH341" s="47"/>
      <c r="AI341" s="47"/>
      <c r="AJ341" s="47"/>
      <c r="AK341" s="47"/>
      <c r="AL341" s="47"/>
      <c r="AM341" s="47"/>
      <c r="AN341" s="47"/>
      <c r="AO341" s="47"/>
      <c r="AP341" s="47"/>
      <c r="AQ341" s="47"/>
      <c r="AR341" s="47"/>
      <c r="AS341" s="47"/>
      <c r="AT341" s="47"/>
      <c r="AU341" s="47"/>
      <c r="AV341" s="47"/>
      <c r="AW341" s="47"/>
      <c r="AX341" s="47"/>
      <c r="AY341" s="47"/>
      <c r="AZ341" s="47"/>
      <c r="BA341" s="47"/>
      <c r="BB341" s="47"/>
      <c r="BC341" s="47"/>
      <c r="BD341" s="47"/>
      <c r="BE341" s="47"/>
      <c r="BF341" s="47"/>
    </row>
    <row r="342" spans="1:58" s="48" customFormat="1">
      <c r="A342" s="45"/>
      <c r="B342" s="45"/>
      <c r="C342" s="45"/>
      <c r="D342" s="46"/>
      <c r="E342" s="46"/>
      <c r="F342" s="46"/>
      <c r="G342" s="46"/>
      <c r="H342" s="46"/>
      <c r="I342" s="46"/>
      <c r="J342" s="46"/>
      <c r="K342" s="46"/>
      <c r="L342" s="46"/>
      <c r="M342" s="46"/>
      <c r="N342" s="46"/>
      <c r="O342" s="46"/>
      <c r="P342" s="46"/>
      <c r="Q342" s="46"/>
      <c r="R342" s="46"/>
      <c r="S342" s="46"/>
      <c r="T342" s="46"/>
      <c r="U342" s="46"/>
      <c r="V342" s="46"/>
      <c r="W342" s="46"/>
      <c r="X342" s="47"/>
      <c r="Y342" s="47"/>
      <c r="Z342" s="47"/>
      <c r="AA342" s="47"/>
      <c r="AB342" s="47"/>
      <c r="AC342" s="47"/>
      <c r="AD342" s="47"/>
      <c r="AE342" s="47"/>
      <c r="AF342" s="47"/>
      <c r="AG342" s="47"/>
      <c r="AH342" s="47"/>
      <c r="AI342" s="47"/>
      <c r="AJ342" s="47"/>
      <c r="AK342" s="47"/>
      <c r="AL342" s="47"/>
      <c r="AM342" s="47"/>
      <c r="AN342" s="47"/>
      <c r="AO342" s="47"/>
      <c r="AP342" s="47"/>
      <c r="AQ342" s="47"/>
      <c r="AR342" s="47"/>
      <c r="AS342" s="47"/>
      <c r="AT342" s="47"/>
      <c r="AU342" s="47"/>
      <c r="AV342" s="47"/>
      <c r="AW342" s="47"/>
      <c r="AX342" s="47"/>
      <c r="AY342" s="47"/>
      <c r="AZ342" s="47"/>
      <c r="BA342" s="47"/>
      <c r="BB342" s="47"/>
      <c r="BC342" s="47"/>
      <c r="BD342" s="47"/>
      <c r="BE342" s="47"/>
      <c r="BF342" s="47"/>
    </row>
    <row r="343" spans="1:58" s="48" customFormat="1">
      <c r="A343" s="45"/>
      <c r="B343" s="45"/>
      <c r="C343" s="45"/>
      <c r="D343" s="46"/>
      <c r="E343" s="46"/>
      <c r="F343" s="46"/>
      <c r="G343" s="46"/>
      <c r="H343" s="46"/>
      <c r="I343" s="46"/>
      <c r="J343" s="46"/>
      <c r="K343" s="46"/>
      <c r="L343" s="46"/>
      <c r="M343" s="46"/>
      <c r="N343" s="46"/>
      <c r="O343" s="46"/>
      <c r="P343" s="46"/>
      <c r="Q343" s="46"/>
      <c r="R343" s="46"/>
      <c r="S343" s="46"/>
      <c r="T343" s="46"/>
      <c r="U343" s="46"/>
      <c r="V343" s="46"/>
      <c r="W343" s="46"/>
      <c r="X343" s="47"/>
      <c r="Y343" s="47"/>
      <c r="Z343" s="47"/>
      <c r="AA343" s="47"/>
      <c r="AB343" s="47"/>
      <c r="AC343" s="47"/>
      <c r="AD343" s="47"/>
      <c r="AE343" s="47"/>
      <c r="AF343" s="47"/>
      <c r="AG343" s="47"/>
      <c r="AH343" s="47"/>
      <c r="AI343" s="47"/>
      <c r="AJ343" s="47"/>
      <c r="AK343" s="47"/>
      <c r="AL343" s="47"/>
      <c r="AM343" s="47"/>
      <c r="AN343" s="47"/>
      <c r="AO343" s="47"/>
      <c r="AP343" s="47"/>
      <c r="AQ343" s="47"/>
      <c r="AR343" s="47"/>
      <c r="AS343" s="47"/>
      <c r="AT343" s="47"/>
      <c r="AU343" s="47"/>
      <c r="AV343" s="47"/>
      <c r="AW343" s="47"/>
      <c r="AX343" s="47"/>
      <c r="AY343" s="47"/>
      <c r="AZ343" s="47"/>
      <c r="BA343" s="47"/>
      <c r="BB343" s="47"/>
      <c r="BC343" s="47"/>
      <c r="BD343" s="47"/>
      <c r="BE343" s="47"/>
      <c r="BF343" s="47"/>
    </row>
    <row r="344" spans="1:58" s="48" customFormat="1">
      <c r="A344" s="45"/>
      <c r="B344" s="45"/>
      <c r="C344" s="45"/>
      <c r="D344" s="46"/>
      <c r="E344" s="46"/>
      <c r="F344" s="46"/>
      <c r="G344" s="46"/>
      <c r="H344" s="46"/>
      <c r="I344" s="46"/>
      <c r="J344" s="46"/>
      <c r="K344" s="46"/>
      <c r="L344" s="46"/>
      <c r="M344" s="46"/>
      <c r="N344" s="46"/>
      <c r="O344" s="46"/>
      <c r="P344" s="46"/>
      <c r="Q344" s="46"/>
      <c r="R344" s="46"/>
      <c r="S344" s="46"/>
      <c r="T344" s="46"/>
      <c r="U344" s="46"/>
      <c r="V344" s="46"/>
      <c r="W344" s="46"/>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row>
    <row r="345" spans="1:58" s="48" customFormat="1">
      <c r="A345" s="45"/>
      <c r="B345" s="45"/>
      <c r="C345" s="45"/>
      <c r="D345" s="46"/>
      <c r="E345" s="46"/>
      <c r="F345" s="46"/>
      <c r="G345" s="46"/>
      <c r="H345" s="46"/>
      <c r="I345" s="46"/>
      <c r="J345" s="46"/>
      <c r="K345" s="46"/>
      <c r="L345" s="46"/>
      <c r="M345" s="46"/>
      <c r="N345" s="46"/>
      <c r="O345" s="46"/>
      <c r="P345" s="46"/>
      <c r="Q345" s="46"/>
      <c r="R345" s="46"/>
      <c r="S345" s="46"/>
      <c r="T345" s="46"/>
      <c r="U345" s="46"/>
      <c r="V345" s="46"/>
      <c r="W345" s="46"/>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row>
    <row r="346" spans="1:58" s="48" customFormat="1">
      <c r="A346" s="45"/>
      <c r="B346" s="45"/>
      <c r="C346" s="45"/>
      <c r="D346" s="46"/>
      <c r="E346" s="46"/>
      <c r="F346" s="46"/>
      <c r="G346" s="46"/>
      <c r="H346" s="46"/>
      <c r="I346" s="46"/>
      <c r="J346" s="46"/>
      <c r="K346" s="46"/>
      <c r="L346" s="46"/>
      <c r="M346" s="46"/>
      <c r="N346" s="46"/>
      <c r="O346" s="46"/>
      <c r="P346" s="46"/>
      <c r="Q346" s="46"/>
      <c r="R346" s="46"/>
      <c r="S346" s="46"/>
      <c r="T346" s="46"/>
      <c r="U346" s="46"/>
      <c r="V346" s="46"/>
      <c r="W346" s="46"/>
      <c r="X346" s="47"/>
      <c r="Y346" s="47"/>
      <c r="Z346" s="47"/>
      <c r="AA346" s="47"/>
      <c r="AB346" s="47"/>
      <c r="AC346" s="47"/>
      <c r="AD346" s="47"/>
      <c r="AE346" s="47"/>
      <c r="AF346" s="47"/>
      <c r="AG346" s="47"/>
      <c r="AH346" s="47"/>
      <c r="AI346" s="47"/>
      <c r="AJ346" s="47"/>
      <c r="AK346" s="47"/>
      <c r="AL346" s="47"/>
      <c r="AM346" s="47"/>
      <c r="AN346" s="47"/>
      <c r="AO346" s="47"/>
      <c r="AP346" s="47"/>
      <c r="AQ346" s="47"/>
      <c r="AR346" s="47"/>
      <c r="AS346" s="47"/>
      <c r="AT346" s="47"/>
      <c r="AU346" s="47"/>
      <c r="AV346" s="47"/>
      <c r="AW346" s="47"/>
      <c r="AX346" s="47"/>
      <c r="AY346" s="47"/>
      <c r="AZ346" s="47"/>
      <c r="BA346" s="47"/>
      <c r="BB346" s="47"/>
      <c r="BC346" s="47"/>
      <c r="BD346" s="47"/>
      <c r="BE346" s="47"/>
      <c r="BF346" s="47"/>
    </row>
    <row r="347" spans="1:58" s="48" customFormat="1">
      <c r="A347" s="45"/>
      <c r="B347" s="45"/>
      <c r="C347" s="45"/>
      <c r="D347" s="46"/>
      <c r="E347" s="46"/>
      <c r="F347" s="46"/>
      <c r="G347" s="46"/>
      <c r="H347" s="46"/>
      <c r="I347" s="46"/>
      <c r="J347" s="46"/>
      <c r="K347" s="46"/>
      <c r="L347" s="46"/>
      <c r="M347" s="46"/>
      <c r="N347" s="46"/>
      <c r="O347" s="46"/>
      <c r="P347" s="46"/>
      <c r="Q347" s="46"/>
      <c r="R347" s="46"/>
      <c r="S347" s="46"/>
      <c r="T347" s="46"/>
      <c r="U347" s="46"/>
      <c r="V347" s="46"/>
      <c r="W347" s="46"/>
      <c r="X347" s="47"/>
      <c r="Y347" s="47"/>
      <c r="Z347" s="47"/>
      <c r="AA347" s="47"/>
      <c r="AB347" s="47"/>
      <c r="AC347" s="47"/>
      <c r="AD347" s="47"/>
      <c r="AE347" s="47"/>
      <c r="AF347" s="47"/>
      <c r="AG347" s="47"/>
      <c r="AH347" s="47"/>
      <c r="AI347" s="47"/>
      <c r="AJ347" s="47"/>
      <c r="AK347" s="47"/>
      <c r="AL347" s="47"/>
      <c r="AM347" s="47"/>
      <c r="AN347" s="47"/>
      <c r="AO347" s="47"/>
      <c r="AP347" s="47"/>
      <c r="AQ347" s="47"/>
      <c r="AR347" s="47"/>
      <c r="AS347" s="47"/>
      <c r="AT347" s="47"/>
      <c r="AU347" s="47"/>
      <c r="AV347" s="47"/>
      <c r="AW347" s="47"/>
      <c r="AX347" s="47"/>
      <c r="AY347" s="47"/>
      <c r="AZ347" s="47"/>
      <c r="BA347" s="47"/>
      <c r="BB347" s="47"/>
      <c r="BC347" s="47"/>
      <c r="BD347" s="47"/>
      <c r="BE347" s="47"/>
      <c r="BF347" s="47"/>
    </row>
    <row r="348" spans="1:58" s="48" customFormat="1">
      <c r="A348" s="45"/>
      <c r="B348" s="45"/>
      <c r="C348" s="45"/>
      <c r="D348" s="46"/>
      <c r="E348" s="46"/>
      <c r="F348" s="46"/>
      <c r="G348" s="46"/>
      <c r="H348" s="46"/>
      <c r="I348" s="46"/>
      <c r="J348" s="46"/>
      <c r="K348" s="46"/>
      <c r="L348" s="46"/>
      <c r="M348" s="46"/>
      <c r="N348" s="46"/>
      <c r="O348" s="46"/>
      <c r="P348" s="46"/>
      <c r="Q348" s="46"/>
      <c r="R348" s="46"/>
      <c r="S348" s="46"/>
      <c r="T348" s="46"/>
      <c r="U348" s="46"/>
      <c r="V348" s="46"/>
      <c r="W348" s="46"/>
      <c r="X348" s="47"/>
      <c r="Y348" s="47"/>
      <c r="Z348" s="47"/>
      <c r="AA348" s="47"/>
      <c r="AB348" s="47"/>
      <c r="AC348" s="47"/>
      <c r="AD348" s="47"/>
      <c r="AE348" s="47"/>
      <c r="AF348" s="47"/>
      <c r="AG348" s="47"/>
      <c r="AH348" s="47"/>
      <c r="AI348" s="47"/>
      <c r="AJ348" s="47"/>
      <c r="AK348" s="47"/>
      <c r="AL348" s="47"/>
      <c r="AM348" s="47"/>
      <c r="AN348" s="47"/>
      <c r="AO348" s="47"/>
      <c r="AP348" s="47"/>
      <c r="AQ348" s="47"/>
      <c r="AR348" s="47"/>
      <c r="AS348" s="47"/>
      <c r="AT348" s="47"/>
      <c r="AU348" s="47"/>
      <c r="AV348" s="47"/>
      <c r="AW348" s="47"/>
      <c r="AX348" s="47"/>
      <c r="AY348" s="47"/>
      <c r="AZ348" s="47"/>
      <c r="BA348" s="47"/>
      <c r="BB348" s="47"/>
      <c r="BC348" s="47"/>
      <c r="BD348" s="47"/>
      <c r="BE348" s="47"/>
      <c r="BF348" s="47"/>
    </row>
    <row r="349" spans="1:58" s="48" customFormat="1">
      <c r="A349" s="45"/>
      <c r="B349" s="45"/>
      <c r="C349" s="45"/>
      <c r="D349" s="46"/>
      <c r="E349" s="46"/>
      <c r="F349" s="46"/>
      <c r="G349" s="46"/>
      <c r="H349" s="46"/>
      <c r="I349" s="46"/>
      <c r="J349" s="46"/>
      <c r="K349" s="46"/>
      <c r="L349" s="46"/>
      <c r="M349" s="46"/>
      <c r="N349" s="46"/>
      <c r="O349" s="46"/>
      <c r="P349" s="46"/>
      <c r="Q349" s="46"/>
      <c r="R349" s="46"/>
      <c r="S349" s="46"/>
      <c r="T349" s="46"/>
      <c r="U349" s="46"/>
      <c r="V349" s="46"/>
      <c r="W349" s="46"/>
      <c r="X349" s="47"/>
      <c r="Y349" s="47"/>
      <c r="Z349" s="47"/>
      <c r="AA349" s="47"/>
      <c r="AB349" s="47"/>
      <c r="AC349" s="47"/>
      <c r="AD349" s="47"/>
      <c r="AE349" s="47"/>
      <c r="AF349" s="47"/>
      <c r="AG349" s="47"/>
      <c r="AH349" s="47"/>
      <c r="AI349" s="47"/>
      <c r="AJ349" s="47"/>
      <c r="AK349" s="47"/>
      <c r="AL349" s="47"/>
      <c r="AM349" s="47"/>
      <c r="AN349" s="47"/>
      <c r="AO349" s="47"/>
      <c r="AP349" s="47"/>
      <c r="AQ349" s="47"/>
      <c r="AR349" s="47"/>
      <c r="AS349" s="47"/>
      <c r="AT349" s="47"/>
      <c r="AU349" s="47"/>
      <c r="AV349" s="47"/>
      <c r="AW349" s="47"/>
      <c r="AX349" s="47"/>
      <c r="AY349" s="47"/>
      <c r="AZ349" s="47"/>
      <c r="BA349" s="47"/>
      <c r="BB349" s="47"/>
      <c r="BC349" s="47"/>
      <c r="BD349" s="47"/>
      <c r="BE349" s="47"/>
      <c r="BF349" s="47"/>
    </row>
    <row r="350" spans="1:58" s="48" customFormat="1">
      <c r="A350" s="45"/>
      <c r="B350" s="45"/>
      <c r="C350" s="45"/>
      <c r="D350" s="46"/>
      <c r="E350" s="46"/>
      <c r="F350" s="46"/>
      <c r="G350" s="46"/>
      <c r="H350" s="46"/>
      <c r="I350" s="46"/>
      <c r="J350" s="46"/>
      <c r="K350" s="46"/>
      <c r="L350" s="46"/>
      <c r="M350" s="46"/>
      <c r="N350" s="46"/>
      <c r="O350" s="46"/>
      <c r="P350" s="46"/>
      <c r="Q350" s="46"/>
      <c r="R350" s="46"/>
      <c r="S350" s="46"/>
      <c r="T350" s="46"/>
      <c r="U350" s="46"/>
      <c r="V350" s="46"/>
      <c r="W350" s="46"/>
      <c r="X350" s="47"/>
      <c r="Y350" s="47"/>
      <c r="Z350" s="47"/>
      <c r="AA350" s="47"/>
      <c r="AB350" s="47"/>
      <c r="AC350" s="47"/>
      <c r="AD350" s="47"/>
      <c r="AE350" s="47"/>
      <c r="AF350" s="47"/>
      <c r="AG350" s="47"/>
      <c r="AH350" s="47"/>
      <c r="AI350" s="47"/>
      <c r="AJ350" s="47"/>
      <c r="AK350" s="47"/>
      <c r="AL350" s="47"/>
      <c r="AM350" s="47"/>
      <c r="AN350" s="47"/>
      <c r="AO350" s="47"/>
      <c r="AP350" s="47"/>
      <c r="AQ350" s="47"/>
      <c r="AR350" s="47"/>
      <c r="AS350" s="47"/>
      <c r="AT350" s="47"/>
      <c r="AU350" s="47"/>
      <c r="AV350" s="47"/>
      <c r="AW350" s="47"/>
      <c r="AX350" s="47"/>
      <c r="AY350" s="47"/>
      <c r="AZ350" s="47"/>
      <c r="BA350" s="47"/>
      <c r="BB350" s="47"/>
      <c r="BC350" s="47"/>
      <c r="BD350" s="47"/>
      <c r="BE350" s="47"/>
      <c r="BF350" s="47"/>
    </row>
    <row r="351" spans="1:58" s="48" customFormat="1">
      <c r="A351" s="45"/>
      <c r="B351" s="45"/>
      <c r="C351" s="45"/>
      <c r="D351" s="46"/>
      <c r="E351" s="46"/>
      <c r="F351" s="46"/>
      <c r="G351" s="46"/>
      <c r="H351" s="46"/>
      <c r="I351" s="46"/>
      <c r="J351" s="46"/>
      <c r="K351" s="46"/>
      <c r="L351" s="46"/>
      <c r="M351" s="46"/>
      <c r="N351" s="46"/>
      <c r="O351" s="46"/>
      <c r="P351" s="46"/>
      <c r="Q351" s="46"/>
      <c r="R351" s="46"/>
      <c r="S351" s="46"/>
      <c r="T351" s="46"/>
      <c r="U351" s="46"/>
      <c r="V351" s="46"/>
      <c r="W351" s="46"/>
      <c r="X351" s="47"/>
      <c r="Y351" s="47"/>
      <c r="Z351" s="47"/>
      <c r="AA351" s="47"/>
      <c r="AB351" s="47"/>
      <c r="AC351" s="47"/>
      <c r="AD351" s="47"/>
      <c r="AE351" s="47"/>
      <c r="AF351" s="47"/>
      <c r="AG351" s="47"/>
      <c r="AH351" s="47"/>
      <c r="AI351" s="47"/>
      <c r="AJ351" s="47"/>
      <c r="AK351" s="47"/>
      <c r="AL351" s="47"/>
      <c r="AM351" s="47"/>
      <c r="AN351" s="47"/>
      <c r="AO351" s="47"/>
      <c r="AP351" s="47"/>
      <c r="AQ351" s="47"/>
      <c r="AR351" s="47"/>
      <c r="AS351" s="47"/>
      <c r="AT351" s="47"/>
      <c r="AU351" s="47"/>
      <c r="AV351" s="47"/>
      <c r="AW351" s="47"/>
      <c r="AX351" s="47"/>
      <c r="AY351" s="47"/>
      <c r="AZ351" s="47"/>
      <c r="BA351" s="47"/>
      <c r="BB351" s="47"/>
      <c r="BC351" s="47"/>
      <c r="BD351" s="47"/>
      <c r="BE351" s="47"/>
      <c r="BF351" s="47"/>
    </row>
    <row r="352" spans="1:58" s="48" customFormat="1">
      <c r="A352" s="45"/>
      <c r="B352" s="45"/>
      <c r="C352" s="45"/>
      <c r="D352" s="46"/>
      <c r="E352" s="46"/>
      <c r="F352" s="46"/>
      <c r="G352" s="46"/>
      <c r="H352" s="46"/>
      <c r="I352" s="46"/>
      <c r="J352" s="46"/>
      <c r="K352" s="46"/>
      <c r="L352" s="46"/>
      <c r="M352" s="46"/>
      <c r="N352" s="46"/>
      <c r="O352" s="46"/>
      <c r="P352" s="46"/>
      <c r="Q352" s="46"/>
      <c r="R352" s="46"/>
      <c r="S352" s="46"/>
      <c r="T352" s="46"/>
      <c r="U352" s="46"/>
      <c r="V352" s="46"/>
      <c r="W352" s="46"/>
      <c r="X352" s="47"/>
      <c r="Y352" s="47"/>
      <c r="Z352" s="47"/>
      <c r="AA352" s="47"/>
      <c r="AB352" s="47"/>
      <c r="AC352" s="47"/>
      <c r="AD352" s="47"/>
      <c r="AE352" s="47"/>
      <c r="AF352" s="47"/>
      <c r="AG352" s="47"/>
      <c r="AH352" s="47"/>
      <c r="AI352" s="47"/>
      <c r="AJ352" s="47"/>
      <c r="AK352" s="47"/>
      <c r="AL352" s="47"/>
      <c r="AM352" s="47"/>
      <c r="AN352" s="47"/>
      <c r="AO352" s="47"/>
      <c r="AP352" s="47"/>
      <c r="AQ352" s="47"/>
      <c r="AR352" s="47"/>
      <c r="AS352" s="47"/>
      <c r="AT352" s="47"/>
      <c r="AU352" s="47"/>
      <c r="AV352" s="47"/>
      <c r="AW352" s="47"/>
      <c r="AX352" s="47"/>
      <c r="AY352" s="47"/>
      <c r="AZ352" s="47"/>
      <c r="BA352" s="47"/>
      <c r="BB352" s="47"/>
      <c r="BC352" s="47"/>
      <c r="BD352" s="47"/>
      <c r="BE352" s="47"/>
      <c r="BF352" s="47"/>
    </row>
    <row r="353" spans="1:58" s="48" customFormat="1">
      <c r="A353" s="45"/>
      <c r="B353" s="45"/>
      <c r="C353" s="45"/>
      <c r="D353" s="46"/>
      <c r="E353" s="46"/>
      <c r="F353" s="46"/>
      <c r="G353" s="46"/>
      <c r="H353" s="46"/>
      <c r="I353" s="46"/>
      <c r="J353" s="46"/>
      <c r="K353" s="46"/>
      <c r="L353" s="46"/>
      <c r="M353" s="46"/>
      <c r="N353" s="46"/>
      <c r="O353" s="46"/>
      <c r="P353" s="46"/>
      <c r="Q353" s="46"/>
      <c r="R353" s="46"/>
      <c r="S353" s="46"/>
      <c r="T353" s="46"/>
      <c r="U353" s="46"/>
      <c r="V353" s="46"/>
      <c r="W353" s="46"/>
      <c r="X353" s="47"/>
      <c r="Y353" s="47"/>
      <c r="Z353" s="47"/>
      <c r="AA353" s="47"/>
      <c r="AB353" s="47"/>
      <c r="AC353" s="47"/>
      <c r="AD353" s="47"/>
      <c r="AE353" s="47"/>
      <c r="AF353" s="47"/>
      <c r="AG353" s="47"/>
      <c r="AH353" s="47"/>
      <c r="AI353" s="47"/>
      <c r="AJ353" s="47"/>
      <c r="AK353" s="47"/>
      <c r="AL353" s="47"/>
      <c r="AM353" s="47"/>
      <c r="AN353" s="47"/>
      <c r="AO353" s="47"/>
      <c r="AP353" s="47"/>
      <c r="AQ353" s="47"/>
      <c r="AR353" s="47"/>
      <c r="AS353" s="47"/>
      <c r="AT353" s="47"/>
      <c r="AU353" s="47"/>
      <c r="AV353" s="47"/>
      <c r="AW353" s="47"/>
      <c r="AX353" s="47"/>
      <c r="AY353" s="47"/>
      <c r="AZ353" s="47"/>
      <c r="BA353" s="47"/>
      <c r="BB353" s="47"/>
      <c r="BC353" s="47"/>
      <c r="BD353" s="47"/>
      <c r="BE353" s="47"/>
      <c r="BF353" s="47"/>
    </row>
    <row r="354" spans="1:58" s="48" customFormat="1">
      <c r="A354" s="45"/>
      <c r="B354" s="45"/>
      <c r="C354" s="45"/>
      <c r="D354" s="46"/>
      <c r="E354" s="46"/>
      <c r="F354" s="46"/>
      <c r="G354" s="46"/>
      <c r="H354" s="46"/>
      <c r="I354" s="46"/>
      <c r="J354" s="46"/>
      <c r="K354" s="46"/>
      <c r="L354" s="46"/>
      <c r="M354" s="46"/>
      <c r="N354" s="46"/>
      <c r="O354" s="46"/>
      <c r="P354" s="46"/>
      <c r="Q354" s="46"/>
      <c r="R354" s="46"/>
      <c r="S354" s="46"/>
      <c r="T354" s="46"/>
      <c r="U354" s="46"/>
      <c r="V354" s="46"/>
      <c r="W354" s="46"/>
      <c r="X354" s="47"/>
      <c r="Y354" s="47"/>
      <c r="Z354" s="47"/>
      <c r="AA354" s="47"/>
      <c r="AB354" s="47"/>
      <c r="AC354" s="47"/>
      <c r="AD354" s="47"/>
      <c r="AE354" s="47"/>
      <c r="AF354" s="47"/>
      <c r="AG354" s="47"/>
      <c r="AH354" s="47"/>
      <c r="AI354" s="47"/>
      <c r="AJ354" s="47"/>
      <c r="AK354" s="47"/>
      <c r="AL354" s="47"/>
      <c r="AM354" s="47"/>
      <c r="AN354" s="47"/>
      <c r="AO354" s="47"/>
      <c r="AP354" s="47"/>
      <c r="AQ354" s="47"/>
      <c r="AR354" s="47"/>
      <c r="AS354" s="47"/>
      <c r="AT354" s="47"/>
      <c r="AU354" s="47"/>
      <c r="AV354" s="47"/>
      <c r="AW354" s="47"/>
      <c r="AX354" s="47"/>
      <c r="AY354" s="47"/>
      <c r="AZ354" s="47"/>
      <c r="BA354" s="47"/>
      <c r="BB354" s="47"/>
      <c r="BC354" s="47"/>
      <c r="BD354" s="47"/>
      <c r="BE354" s="47"/>
      <c r="BF354" s="47"/>
    </row>
    <row r="355" spans="1:58" s="48" customFormat="1">
      <c r="A355" s="45"/>
      <c r="B355" s="45"/>
      <c r="C355" s="45"/>
      <c r="D355" s="46"/>
      <c r="E355" s="46"/>
      <c r="F355" s="46"/>
      <c r="G355" s="46"/>
      <c r="H355" s="46"/>
      <c r="I355" s="46"/>
      <c r="J355" s="46"/>
      <c r="K355" s="46"/>
      <c r="L355" s="46"/>
      <c r="M355" s="46"/>
      <c r="N355" s="46"/>
      <c r="O355" s="46"/>
      <c r="P355" s="46"/>
      <c r="Q355" s="46"/>
      <c r="R355" s="46"/>
      <c r="S355" s="46"/>
      <c r="T355" s="46"/>
      <c r="U355" s="46"/>
      <c r="V355" s="46"/>
      <c r="W355" s="46"/>
      <c r="X355" s="47"/>
      <c r="Y355" s="47"/>
      <c r="Z355" s="47"/>
      <c r="AA355" s="47"/>
      <c r="AB355" s="47"/>
      <c r="AC355" s="47"/>
      <c r="AD355" s="47"/>
      <c r="AE355" s="47"/>
      <c r="AF355" s="47"/>
      <c r="AG355" s="47"/>
      <c r="AH355" s="47"/>
      <c r="AI355" s="47"/>
      <c r="AJ355" s="47"/>
      <c r="AK355" s="47"/>
      <c r="AL355" s="47"/>
      <c r="AM355" s="47"/>
      <c r="AN355" s="47"/>
      <c r="AO355" s="47"/>
      <c r="AP355" s="47"/>
      <c r="AQ355" s="47"/>
      <c r="AR355" s="47"/>
      <c r="AS355" s="47"/>
      <c r="AT355" s="47"/>
      <c r="AU355" s="47"/>
      <c r="AV355" s="47"/>
      <c r="AW355" s="47"/>
      <c r="AX355" s="47"/>
      <c r="AY355" s="47"/>
      <c r="AZ355" s="47"/>
      <c r="BA355" s="47"/>
      <c r="BB355" s="47"/>
      <c r="BC355" s="47"/>
      <c r="BD355" s="47"/>
      <c r="BE355" s="47"/>
      <c r="BF355" s="47"/>
    </row>
    <row r="356" spans="1:58" s="48" customFormat="1">
      <c r="A356" s="45"/>
      <c r="B356" s="45"/>
      <c r="C356" s="45"/>
      <c r="D356" s="46"/>
      <c r="E356" s="46"/>
      <c r="F356" s="46"/>
      <c r="G356" s="46"/>
      <c r="H356" s="46"/>
      <c r="I356" s="46"/>
      <c r="J356" s="46"/>
      <c r="K356" s="46"/>
      <c r="L356" s="46"/>
      <c r="M356" s="46"/>
      <c r="N356" s="46"/>
      <c r="O356" s="46"/>
      <c r="P356" s="46"/>
      <c r="Q356" s="46"/>
      <c r="R356" s="46"/>
      <c r="S356" s="46"/>
      <c r="T356" s="46"/>
      <c r="U356" s="46"/>
      <c r="V356" s="46"/>
      <c r="W356" s="46"/>
      <c r="X356" s="47"/>
      <c r="Y356" s="47"/>
      <c r="Z356" s="47"/>
      <c r="AA356" s="47"/>
      <c r="AB356" s="47"/>
      <c r="AC356" s="47"/>
      <c r="AD356" s="47"/>
      <c r="AE356" s="47"/>
      <c r="AF356" s="47"/>
      <c r="AG356" s="47"/>
      <c r="AH356" s="47"/>
      <c r="AI356" s="47"/>
      <c r="AJ356" s="47"/>
      <c r="AK356" s="47"/>
      <c r="AL356" s="47"/>
      <c r="AM356" s="47"/>
      <c r="AN356" s="47"/>
      <c r="AO356" s="47"/>
      <c r="AP356" s="47"/>
      <c r="AQ356" s="47"/>
      <c r="AR356" s="47"/>
      <c r="AS356" s="47"/>
      <c r="AT356" s="47"/>
      <c r="AU356" s="47"/>
      <c r="AV356" s="47"/>
      <c r="AW356" s="47"/>
      <c r="AX356" s="47"/>
      <c r="AY356" s="47"/>
      <c r="AZ356" s="47"/>
      <c r="BA356" s="47"/>
      <c r="BB356" s="47"/>
      <c r="BC356" s="47"/>
      <c r="BD356" s="47"/>
      <c r="BE356" s="47"/>
      <c r="BF356" s="47"/>
    </row>
    <row r="357" spans="1:58" s="48" customFormat="1">
      <c r="A357" s="45"/>
      <c r="B357" s="45"/>
      <c r="C357" s="45"/>
      <c r="D357" s="46"/>
      <c r="E357" s="46"/>
      <c r="F357" s="46"/>
      <c r="G357" s="46"/>
      <c r="H357" s="46"/>
      <c r="I357" s="46"/>
      <c r="J357" s="46"/>
      <c r="K357" s="46"/>
      <c r="L357" s="46"/>
      <c r="M357" s="46"/>
      <c r="N357" s="46"/>
      <c r="O357" s="46"/>
      <c r="P357" s="46"/>
      <c r="Q357" s="46"/>
      <c r="R357" s="46"/>
      <c r="S357" s="46"/>
      <c r="T357" s="46"/>
      <c r="U357" s="46"/>
      <c r="V357" s="46"/>
      <c r="W357" s="46"/>
      <c r="X357" s="47"/>
      <c r="Y357" s="47"/>
      <c r="Z357" s="47"/>
      <c r="AA357" s="47"/>
      <c r="AB357" s="47"/>
      <c r="AC357" s="47"/>
      <c r="AD357" s="47"/>
      <c r="AE357" s="47"/>
      <c r="AF357" s="47"/>
      <c r="AG357" s="47"/>
      <c r="AH357" s="47"/>
      <c r="AI357" s="47"/>
      <c r="AJ357" s="47"/>
      <c r="AK357" s="47"/>
      <c r="AL357" s="47"/>
      <c r="AM357" s="47"/>
      <c r="AN357" s="47"/>
      <c r="AO357" s="47"/>
      <c r="AP357" s="47"/>
      <c r="AQ357" s="47"/>
      <c r="AR357" s="47"/>
      <c r="AS357" s="47"/>
      <c r="AT357" s="47"/>
      <c r="AU357" s="47"/>
      <c r="AV357" s="47"/>
      <c r="AW357" s="47"/>
      <c r="AX357" s="47"/>
      <c r="AY357" s="47"/>
      <c r="AZ357" s="47"/>
      <c r="BA357" s="47"/>
      <c r="BB357" s="47"/>
      <c r="BC357" s="47"/>
      <c r="BD357" s="47"/>
      <c r="BE357" s="47"/>
      <c r="BF357" s="47"/>
    </row>
    <row r="358" spans="1:58" s="48" customFormat="1">
      <c r="A358" s="45"/>
      <c r="B358" s="45"/>
      <c r="C358" s="45"/>
      <c r="D358" s="46"/>
      <c r="E358" s="46"/>
      <c r="F358" s="46"/>
      <c r="G358" s="46"/>
      <c r="H358" s="46"/>
      <c r="I358" s="46"/>
      <c r="J358" s="46"/>
      <c r="K358" s="46"/>
      <c r="L358" s="46"/>
      <c r="M358" s="46"/>
      <c r="N358" s="46"/>
      <c r="O358" s="46"/>
      <c r="P358" s="46"/>
      <c r="Q358" s="46"/>
      <c r="R358" s="46"/>
      <c r="S358" s="46"/>
      <c r="T358" s="46"/>
      <c r="U358" s="46"/>
      <c r="V358" s="46"/>
      <c r="W358" s="46"/>
      <c r="X358" s="47"/>
      <c r="Y358" s="47"/>
      <c r="Z358" s="47"/>
      <c r="AA358" s="47"/>
      <c r="AB358" s="47"/>
      <c r="AC358" s="47"/>
      <c r="AD358" s="47"/>
      <c r="AE358" s="47"/>
      <c r="AF358" s="47"/>
      <c r="AG358" s="47"/>
      <c r="AH358" s="47"/>
      <c r="AI358" s="47"/>
      <c r="AJ358" s="47"/>
      <c r="AK358" s="47"/>
      <c r="AL358" s="47"/>
      <c r="AM358" s="47"/>
      <c r="AN358" s="47"/>
      <c r="AO358" s="47"/>
      <c r="AP358" s="47"/>
      <c r="AQ358" s="47"/>
      <c r="AR358" s="47"/>
      <c r="AS358" s="47"/>
      <c r="AT358" s="47"/>
      <c r="AU358" s="47"/>
      <c r="AV358" s="47"/>
      <c r="AW358" s="47"/>
      <c r="AX358" s="47"/>
      <c r="AY358" s="47"/>
      <c r="AZ358" s="47"/>
      <c r="BA358" s="47"/>
      <c r="BB358" s="47"/>
      <c r="BC358" s="47"/>
      <c r="BD358" s="47"/>
      <c r="BE358" s="47"/>
      <c r="BF358" s="47"/>
    </row>
    <row r="359" spans="1:58" s="48" customFormat="1">
      <c r="A359" s="45"/>
      <c r="B359" s="45"/>
      <c r="C359" s="45"/>
      <c r="D359" s="46"/>
      <c r="E359" s="46"/>
      <c r="F359" s="46"/>
      <c r="G359" s="46"/>
      <c r="H359" s="46"/>
      <c r="I359" s="46"/>
      <c r="J359" s="46"/>
      <c r="K359" s="46"/>
      <c r="L359" s="46"/>
      <c r="M359" s="46"/>
      <c r="N359" s="46"/>
      <c r="O359" s="46"/>
      <c r="P359" s="46"/>
      <c r="Q359" s="46"/>
      <c r="R359" s="46"/>
      <c r="S359" s="46"/>
      <c r="T359" s="46"/>
      <c r="U359" s="46"/>
      <c r="V359" s="46"/>
      <c r="W359" s="46"/>
      <c r="X359" s="47"/>
      <c r="Y359" s="47"/>
      <c r="Z359" s="47"/>
      <c r="AA359" s="47"/>
      <c r="AB359" s="47"/>
      <c r="AC359" s="47"/>
      <c r="AD359" s="47"/>
      <c r="AE359" s="47"/>
      <c r="AF359" s="47"/>
      <c r="AG359" s="47"/>
      <c r="AH359" s="47"/>
      <c r="AI359" s="47"/>
      <c r="AJ359" s="47"/>
      <c r="AK359" s="47"/>
      <c r="AL359" s="47"/>
      <c r="AM359" s="47"/>
      <c r="AN359" s="47"/>
      <c r="AO359" s="47"/>
      <c r="AP359" s="47"/>
      <c r="AQ359" s="47"/>
      <c r="AR359" s="47"/>
      <c r="AS359" s="47"/>
      <c r="AT359" s="47"/>
      <c r="AU359" s="47"/>
      <c r="AV359" s="47"/>
      <c r="AW359" s="47"/>
      <c r="AX359" s="47"/>
      <c r="AY359" s="47"/>
      <c r="AZ359" s="47"/>
      <c r="BA359" s="47"/>
      <c r="BB359" s="47"/>
      <c r="BC359" s="47"/>
      <c r="BD359" s="47"/>
      <c r="BE359" s="47"/>
      <c r="BF359" s="47"/>
    </row>
    <row r="360" spans="1:58" s="48" customFormat="1">
      <c r="A360" s="45"/>
      <c r="B360" s="45"/>
      <c r="C360" s="45"/>
      <c r="D360" s="46"/>
      <c r="E360" s="46"/>
      <c r="F360" s="46"/>
      <c r="G360" s="46"/>
      <c r="H360" s="46"/>
      <c r="I360" s="46"/>
      <c r="J360" s="46"/>
      <c r="K360" s="46"/>
      <c r="L360" s="46"/>
      <c r="M360" s="46"/>
      <c r="N360" s="46"/>
      <c r="O360" s="46"/>
      <c r="P360" s="46"/>
      <c r="Q360" s="46"/>
      <c r="R360" s="46"/>
      <c r="S360" s="46"/>
      <c r="T360" s="46"/>
      <c r="U360" s="46"/>
      <c r="V360" s="46"/>
      <c r="W360" s="46"/>
      <c r="X360" s="47"/>
      <c r="Y360" s="47"/>
      <c r="Z360" s="47"/>
      <c r="AA360" s="47"/>
      <c r="AB360" s="47"/>
      <c r="AC360" s="47"/>
      <c r="AD360" s="47"/>
      <c r="AE360" s="47"/>
      <c r="AF360" s="47"/>
      <c r="AG360" s="47"/>
      <c r="AH360" s="47"/>
      <c r="AI360" s="47"/>
      <c r="AJ360" s="47"/>
      <c r="AK360" s="47"/>
      <c r="AL360" s="47"/>
      <c r="AM360" s="47"/>
      <c r="AN360" s="47"/>
      <c r="AO360" s="47"/>
      <c r="AP360" s="47"/>
      <c r="AQ360" s="47"/>
      <c r="AR360" s="47"/>
      <c r="AS360" s="47"/>
      <c r="AT360" s="47"/>
      <c r="AU360" s="47"/>
      <c r="AV360" s="47"/>
      <c r="AW360" s="47"/>
      <c r="AX360" s="47"/>
      <c r="AY360" s="47"/>
      <c r="AZ360" s="47"/>
      <c r="BA360" s="47"/>
      <c r="BB360" s="47"/>
      <c r="BC360" s="47"/>
      <c r="BD360" s="47"/>
      <c r="BE360" s="47"/>
      <c r="BF360" s="47"/>
    </row>
    <row r="361" spans="1:58" s="48" customFormat="1">
      <c r="A361" s="45"/>
      <c r="B361" s="45"/>
      <c r="C361" s="45"/>
      <c r="D361" s="46"/>
      <c r="E361" s="46"/>
      <c r="F361" s="46"/>
      <c r="G361" s="46"/>
      <c r="H361" s="46"/>
      <c r="I361" s="46"/>
      <c r="J361" s="46"/>
      <c r="K361" s="46"/>
      <c r="L361" s="46"/>
      <c r="M361" s="46"/>
      <c r="N361" s="46"/>
      <c r="O361" s="46"/>
      <c r="P361" s="46"/>
      <c r="Q361" s="46"/>
      <c r="R361" s="46"/>
      <c r="S361" s="46"/>
      <c r="T361" s="46"/>
      <c r="U361" s="46"/>
      <c r="V361" s="46"/>
      <c r="W361" s="46"/>
      <c r="X361" s="47"/>
      <c r="Y361" s="47"/>
      <c r="Z361" s="47"/>
      <c r="AA361" s="47"/>
      <c r="AB361" s="47"/>
      <c r="AC361" s="47"/>
      <c r="AD361" s="47"/>
      <c r="AE361" s="47"/>
      <c r="AF361" s="47"/>
      <c r="AG361" s="47"/>
      <c r="AH361" s="47"/>
      <c r="AI361" s="47"/>
      <c r="AJ361" s="47"/>
      <c r="AK361" s="47"/>
      <c r="AL361" s="47"/>
      <c r="AM361" s="47"/>
      <c r="AN361" s="47"/>
      <c r="AO361" s="47"/>
      <c r="AP361" s="47"/>
      <c r="AQ361" s="47"/>
      <c r="AR361" s="47"/>
      <c r="AS361" s="47"/>
      <c r="AT361" s="47"/>
      <c r="AU361" s="47"/>
      <c r="AV361" s="47"/>
      <c r="AW361" s="47"/>
      <c r="AX361" s="47"/>
      <c r="AY361" s="47"/>
      <c r="AZ361" s="47"/>
      <c r="BA361" s="47"/>
      <c r="BB361" s="47"/>
      <c r="BC361" s="47"/>
      <c r="BD361" s="47"/>
      <c r="BE361" s="47"/>
      <c r="BF361" s="47"/>
    </row>
    <row r="362" spans="1:58" s="48" customFormat="1">
      <c r="A362" s="45"/>
      <c r="B362" s="45"/>
      <c r="C362" s="45"/>
      <c r="D362" s="46"/>
      <c r="E362" s="46"/>
      <c r="F362" s="46"/>
      <c r="G362" s="46"/>
      <c r="H362" s="46"/>
      <c r="I362" s="46"/>
      <c r="J362" s="46"/>
      <c r="K362" s="46"/>
      <c r="L362" s="46"/>
      <c r="M362" s="46"/>
      <c r="N362" s="46"/>
      <c r="O362" s="46"/>
      <c r="P362" s="46"/>
      <c r="Q362" s="46"/>
      <c r="R362" s="46"/>
      <c r="S362" s="46"/>
      <c r="T362" s="46"/>
      <c r="U362" s="46"/>
      <c r="V362" s="46"/>
      <c r="W362" s="46"/>
      <c r="X362" s="47"/>
      <c r="Y362" s="47"/>
      <c r="Z362" s="47"/>
      <c r="AA362" s="47"/>
      <c r="AB362" s="47"/>
      <c r="AC362" s="47"/>
      <c r="AD362" s="47"/>
      <c r="AE362" s="47"/>
      <c r="AF362" s="47"/>
      <c r="AG362" s="47"/>
      <c r="AH362" s="47"/>
      <c r="AI362" s="47"/>
      <c r="AJ362" s="47"/>
      <c r="AK362" s="47"/>
      <c r="AL362" s="47"/>
      <c r="AM362" s="47"/>
      <c r="AN362" s="47"/>
      <c r="AO362" s="47"/>
      <c r="AP362" s="47"/>
      <c r="AQ362" s="47"/>
      <c r="AR362" s="47"/>
      <c r="AS362" s="47"/>
      <c r="AT362" s="47"/>
      <c r="AU362" s="47"/>
      <c r="AV362" s="47"/>
      <c r="AW362" s="47"/>
      <c r="AX362" s="47"/>
      <c r="AY362" s="47"/>
      <c r="AZ362" s="47"/>
      <c r="BA362" s="47"/>
      <c r="BB362" s="47"/>
      <c r="BC362" s="47"/>
      <c r="BD362" s="47"/>
      <c r="BE362" s="47"/>
      <c r="BF362" s="47"/>
    </row>
    <row r="363" spans="1:58" s="48" customFormat="1">
      <c r="A363" s="45"/>
      <c r="B363" s="45"/>
      <c r="C363" s="45"/>
      <c r="D363" s="46"/>
      <c r="E363" s="46"/>
      <c r="F363" s="46"/>
      <c r="G363" s="46"/>
      <c r="H363" s="46"/>
      <c r="I363" s="46"/>
      <c r="J363" s="46"/>
      <c r="K363" s="46"/>
      <c r="L363" s="46"/>
      <c r="M363" s="46"/>
      <c r="N363" s="46"/>
      <c r="O363" s="46"/>
      <c r="P363" s="46"/>
      <c r="Q363" s="46"/>
      <c r="R363" s="46"/>
      <c r="S363" s="46"/>
      <c r="T363" s="46"/>
      <c r="U363" s="46"/>
      <c r="V363" s="46"/>
      <c r="W363" s="46"/>
      <c r="X363" s="47"/>
      <c r="Y363" s="47"/>
      <c r="Z363" s="47"/>
      <c r="AA363" s="47"/>
      <c r="AB363" s="47"/>
      <c r="AC363" s="47"/>
      <c r="AD363" s="47"/>
      <c r="AE363" s="47"/>
      <c r="AF363" s="47"/>
      <c r="AG363" s="47"/>
      <c r="AH363" s="47"/>
      <c r="AI363" s="47"/>
      <c r="AJ363" s="47"/>
      <c r="AK363" s="47"/>
      <c r="AL363" s="47"/>
      <c r="AM363" s="47"/>
      <c r="AN363" s="47"/>
      <c r="AO363" s="47"/>
      <c r="AP363" s="47"/>
      <c r="AQ363" s="47"/>
      <c r="AR363" s="47"/>
      <c r="AS363" s="47"/>
      <c r="AT363" s="47"/>
      <c r="AU363" s="47"/>
      <c r="AV363" s="47"/>
      <c r="AW363" s="47"/>
      <c r="AX363" s="47"/>
      <c r="AY363" s="47"/>
      <c r="AZ363" s="47"/>
      <c r="BA363" s="47"/>
      <c r="BB363" s="47"/>
      <c r="BC363" s="47"/>
      <c r="BD363" s="47"/>
      <c r="BE363" s="47"/>
      <c r="BF363" s="47"/>
    </row>
    <row r="364" spans="1:58" s="48" customFormat="1">
      <c r="A364" s="45"/>
      <c r="B364" s="45"/>
      <c r="C364" s="45"/>
      <c r="D364" s="46"/>
      <c r="E364" s="46"/>
      <c r="F364" s="46"/>
      <c r="G364" s="46"/>
      <c r="H364" s="46"/>
      <c r="I364" s="46"/>
      <c r="J364" s="46"/>
      <c r="K364" s="46"/>
      <c r="L364" s="46"/>
      <c r="M364" s="46"/>
      <c r="N364" s="46"/>
      <c r="O364" s="46"/>
      <c r="P364" s="46"/>
      <c r="Q364" s="46"/>
      <c r="R364" s="46"/>
      <c r="S364" s="46"/>
      <c r="T364" s="46"/>
      <c r="U364" s="46"/>
      <c r="V364" s="46"/>
      <c r="W364" s="46"/>
      <c r="X364" s="47"/>
      <c r="Y364" s="47"/>
      <c r="Z364" s="47"/>
      <c r="AA364" s="47"/>
      <c r="AB364" s="47"/>
      <c r="AC364" s="47"/>
      <c r="AD364" s="47"/>
      <c r="AE364" s="47"/>
      <c r="AF364" s="47"/>
      <c r="AG364" s="47"/>
      <c r="AH364" s="47"/>
      <c r="AI364" s="47"/>
      <c r="AJ364" s="47"/>
      <c r="AK364" s="47"/>
      <c r="AL364" s="47"/>
      <c r="AM364" s="47"/>
      <c r="AN364" s="47"/>
      <c r="AO364" s="47"/>
      <c r="AP364" s="47"/>
      <c r="AQ364" s="47"/>
      <c r="AR364" s="47"/>
      <c r="AS364" s="47"/>
      <c r="AT364" s="47"/>
      <c r="AU364" s="47"/>
      <c r="AV364" s="47"/>
      <c r="AW364" s="47"/>
      <c r="AX364" s="47"/>
      <c r="AY364" s="47"/>
      <c r="AZ364" s="47"/>
      <c r="BA364" s="47"/>
      <c r="BB364" s="47"/>
      <c r="BC364" s="47"/>
      <c r="BD364" s="47"/>
      <c r="BE364" s="47"/>
      <c r="BF364" s="47"/>
    </row>
    <row r="365" spans="1:58" s="48" customFormat="1">
      <c r="A365" s="45"/>
      <c r="B365" s="45"/>
      <c r="C365" s="45"/>
      <c r="D365" s="46"/>
      <c r="E365" s="46"/>
      <c r="F365" s="46"/>
      <c r="G365" s="46"/>
      <c r="H365" s="46"/>
      <c r="I365" s="46"/>
      <c r="J365" s="46"/>
      <c r="K365" s="46"/>
      <c r="L365" s="46"/>
      <c r="M365" s="46"/>
      <c r="N365" s="46"/>
      <c r="O365" s="46"/>
      <c r="P365" s="46"/>
      <c r="Q365" s="46"/>
      <c r="R365" s="46"/>
      <c r="S365" s="46"/>
      <c r="T365" s="46"/>
      <c r="U365" s="46"/>
      <c r="V365" s="46"/>
      <c r="W365" s="46"/>
      <c r="X365" s="47"/>
      <c r="Y365" s="47"/>
      <c r="Z365" s="47"/>
      <c r="AA365" s="47"/>
      <c r="AB365" s="47"/>
      <c r="AC365" s="47"/>
      <c r="AD365" s="47"/>
      <c r="AE365" s="47"/>
      <c r="AF365" s="47"/>
      <c r="AG365" s="47"/>
      <c r="AH365" s="47"/>
      <c r="AI365" s="47"/>
      <c r="AJ365" s="47"/>
      <c r="AK365" s="47"/>
      <c r="AL365" s="47"/>
      <c r="AM365" s="47"/>
      <c r="AN365" s="47"/>
      <c r="AO365" s="47"/>
      <c r="AP365" s="47"/>
      <c r="AQ365" s="47"/>
      <c r="AR365" s="47"/>
      <c r="AS365" s="47"/>
      <c r="AT365" s="47"/>
      <c r="AU365" s="47"/>
      <c r="AV365" s="47"/>
      <c r="AW365" s="47"/>
      <c r="AX365" s="47"/>
      <c r="AY365" s="47"/>
      <c r="AZ365" s="47"/>
      <c r="BA365" s="47"/>
      <c r="BB365" s="47"/>
      <c r="BC365" s="47"/>
      <c r="BD365" s="47"/>
      <c r="BE365" s="47"/>
      <c r="BF365" s="47"/>
    </row>
    <row r="366" spans="1:58" s="48" customFormat="1">
      <c r="A366" s="45"/>
      <c r="B366" s="45"/>
      <c r="C366" s="45"/>
      <c r="D366" s="46"/>
      <c r="E366" s="46"/>
      <c r="F366" s="46"/>
      <c r="G366" s="46"/>
      <c r="H366" s="46"/>
      <c r="I366" s="46"/>
      <c r="J366" s="46"/>
      <c r="K366" s="46"/>
      <c r="L366" s="46"/>
      <c r="M366" s="46"/>
      <c r="N366" s="46"/>
      <c r="O366" s="46"/>
      <c r="P366" s="46"/>
      <c r="Q366" s="46"/>
      <c r="R366" s="46"/>
      <c r="S366" s="46"/>
      <c r="T366" s="46"/>
      <c r="U366" s="46"/>
      <c r="V366" s="46"/>
      <c r="W366" s="46"/>
      <c r="X366" s="47"/>
      <c r="Y366" s="47"/>
      <c r="Z366" s="47"/>
      <c r="AA366" s="47"/>
      <c r="AB366" s="47"/>
      <c r="AC366" s="47"/>
      <c r="AD366" s="47"/>
      <c r="AE366" s="47"/>
      <c r="AF366" s="47"/>
      <c r="AG366" s="47"/>
      <c r="AH366" s="47"/>
      <c r="AI366" s="47"/>
      <c r="AJ366" s="47"/>
      <c r="AK366" s="47"/>
      <c r="AL366" s="47"/>
      <c r="AM366" s="47"/>
      <c r="AN366" s="47"/>
      <c r="AO366" s="47"/>
      <c r="AP366" s="47"/>
      <c r="AQ366" s="47"/>
      <c r="AR366" s="47"/>
      <c r="AS366" s="47"/>
      <c r="AT366" s="47"/>
      <c r="AU366" s="47"/>
      <c r="AV366" s="47"/>
      <c r="AW366" s="47"/>
      <c r="AX366" s="47"/>
      <c r="AY366" s="47"/>
      <c r="AZ366" s="47"/>
      <c r="BA366" s="47"/>
      <c r="BB366" s="47"/>
      <c r="BC366" s="47"/>
      <c r="BD366" s="47"/>
      <c r="BE366" s="47"/>
      <c r="BF366" s="47"/>
    </row>
    <row r="367" spans="1:58" s="48" customFormat="1">
      <c r="A367" s="45"/>
      <c r="B367" s="45"/>
      <c r="C367" s="45"/>
      <c r="D367" s="46"/>
      <c r="E367" s="46"/>
      <c r="F367" s="46"/>
      <c r="G367" s="46"/>
      <c r="H367" s="46"/>
      <c r="I367" s="46"/>
      <c r="J367" s="46"/>
      <c r="K367" s="46"/>
      <c r="L367" s="46"/>
      <c r="M367" s="46"/>
      <c r="N367" s="46"/>
      <c r="O367" s="46"/>
      <c r="P367" s="46"/>
      <c r="Q367" s="46"/>
      <c r="R367" s="46"/>
      <c r="S367" s="46"/>
      <c r="T367" s="46"/>
      <c r="U367" s="46"/>
      <c r="V367" s="46"/>
      <c r="W367" s="46"/>
      <c r="X367" s="47"/>
      <c r="Y367" s="47"/>
      <c r="Z367" s="47"/>
      <c r="AA367" s="47"/>
      <c r="AB367" s="47"/>
      <c r="AC367" s="47"/>
      <c r="AD367" s="47"/>
      <c r="AE367" s="47"/>
      <c r="AF367" s="47"/>
      <c r="AG367" s="47"/>
      <c r="AH367" s="47"/>
      <c r="AI367" s="47"/>
      <c r="AJ367" s="47"/>
      <c r="AK367" s="47"/>
      <c r="AL367" s="47"/>
      <c r="AM367" s="47"/>
      <c r="AN367" s="47"/>
      <c r="AO367" s="47"/>
      <c r="AP367" s="47"/>
      <c r="AQ367" s="47"/>
      <c r="AR367" s="47"/>
      <c r="AS367" s="47"/>
      <c r="AT367" s="47"/>
      <c r="AU367" s="47"/>
      <c r="AV367" s="47"/>
      <c r="AW367" s="47"/>
      <c r="AX367" s="47"/>
      <c r="AY367" s="47"/>
      <c r="AZ367" s="47"/>
      <c r="BA367" s="47"/>
      <c r="BB367" s="47"/>
      <c r="BC367" s="47"/>
      <c r="BD367" s="47"/>
      <c r="BE367" s="47"/>
      <c r="BF367" s="47"/>
    </row>
    <row r="368" spans="1:58" s="48" customFormat="1">
      <c r="A368" s="45"/>
      <c r="B368" s="45"/>
      <c r="C368" s="45"/>
      <c r="D368" s="46"/>
      <c r="E368" s="46"/>
      <c r="F368" s="46"/>
      <c r="G368" s="46"/>
      <c r="H368" s="46"/>
      <c r="I368" s="46"/>
      <c r="J368" s="46"/>
      <c r="K368" s="46"/>
      <c r="L368" s="46"/>
      <c r="M368" s="46"/>
      <c r="N368" s="46"/>
      <c r="O368" s="46"/>
      <c r="P368" s="46"/>
      <c r="Q368" s="46"/>
      <c r="R368" s="46"/>
      <c r="S368" s="46"/>
      <c r="T368" s="46"/>
      <c r="U368" s="46"/>
      <c r="V368" s="46"/>
      <c r="W368" s="46"/>
      <c r="X368" s="47"/>
      <c r="Y368" s="47"/>
      <c r="Z368" s="47"/>
      <c r="AA368" s="47"/>
      <c r="AB368" s="47"/>
      <c r="AC368" s="47"/>
      <c r="AD368" s="47"/>
      <c r="AE368" s="47"/>
      <c r="AF368" s="47"/>
      <c r="AG368" s="47"/>
      <c r="AH368" s="47"/>
      <c r="AI368" s="47"/>
      <c r="AJ368" s="47"/>
      <c r="AK368" s="47"/>
      <c r="AL368" s="47"/>
      <c r="AM368" s="47"/>
      <c r="AN368" s="47"/>
      <c r="AO368" s="47"/>
      <c r="AP368" s="47"/>
      <c r="AQ368" s="47"/>
      <c r="AR368" s="47"/>
      <c r="AS368" s="47"/>
      <c r="AT368" s="47"/>
      <c r="AU368" s="47"/>
      <c r="AV368" s="47"/>
      <c r="AW368" s="47"/>
      <c r="AX368" s="47"/>
      <c r="AY368" s="47"/>
      <c r="AZ368" s="47"/>
      <c r="BA368" s="47"/>
      <c r="BB368" s="47"/>
      <c r="BC368" s="47"/>
      <c r="BD368" s="47"/>
      <c r="BE368" s="47"/>
      <c r="BF368" s="47"/>
    </row>
    <row r="369" spans="1:58" s="48" customFormat="1">
      <c r="A369" s="45"/>
      <c r="B369" s="45"/>
      <c r="C369" s="45"/>
      <c r="D369" s="46"/>
      <c r="E369" s="46"/>
      <c r="F369" s="46"/>
      <c r="G369" s="46"/>
      <c r="H369" s="46"/>
      <c r="I369" s="46"/>
      <c r="J369" s="46"/>
      <c r="K369" s="46"/>
      <c r="L369" s="46"/>
      <c r="M369" s="46"/>
      <c r="N369" s="46"/>
      <c r="O369" s="46"/>
      <c r="P369" s="46"/>
      <c r="Q369" s="46"/>
      <c r="R369" s="46"/>
      <c r="S369" s="46"/>
      <c r="T369" s="46"/>
      <c r="U369" s="46"/>
      <c r="V369" s="46"/>
      <c r="W369" s="46"/>
      <c r="X369" s="47"/>
      <c r="Y369" s="47"/>
      <c r="Z369" s="47"/>
      <c r="AA369" s="47"/>
      <c r="AB369" s="47"/>
      <c r="AC369" s="47"/>
      <c r="AD369" s="47"/>
      <c r="AE369" s="47"/>
      <c r="AF369" s="47"/>
      <c r="AG369" s="47"/>
      <c r="AH369" s="47"/>
      <c r="AI369" s="47"/>
      <c r="AJ369" s="47"/>
      <c r="AK369" s="47"/>
      <c r="AL369" s="47"/>
      <c r="AM369" s="47"/>
      <c r="AN369" s="47"/>
      <c r="AO369" s="47"/>
      <c r="AP369" s="47"/>
      <c r="AQ369" s="47"/>
      <c r="AR369" s="47"/>
      <c r="AS369" s="47"/>
      <c r="AT369" s="47"/>
      <c r="AU369" s="47"/>
      <c r="AV369" s="47"/>
      <c r="AW369" s="47"/>
      <c r="AX369" s="47"/>
      <c r="AY369" s="47"/>
      <c r="AZ369" s="47"/>
      <c r="BA369" s="47"/>
      <c r="BB369" s="47"/>
      <c r="BC369" s="47"/>
      <c r="BD369" s="47"/>
      <c r="BE369" s="47"/>
      <c r="BF369" s="47"/>
    </row>
    <row r="370" spans="1:58" s="48" customFormat="1">
      <c r="A370" s="45"/>
      <c r="B370" s="45"/>
      <c r="C370" s="45"/>
      <c r="D370" s="46"/>
      <c r="E370" s="46"/>
      <c r="F370" s="46"/>
      <c r="G370" s="46"/>
      <c r="H370" s="46"/>
      <c r="I370" s="46"/>
      <c r="J370" s="46"/>
      <c r="K370" s="46"/>
      <c r="L370" s="46"/>
      <c r="M370" s="46"/>
      <c r="N370" s="46"/>
      <c r="O370" s="46"/>
      <c r="P370" s="46"/>
      <c r="Q370" s="46"/>
      <c r="R370" s="46"/>
      <c r="S370" s="46"/>
      <c r="T370" s="46"/>
      <c r="U370" s="46"/>
      <c r="V370" s="46"/>
      <c r="W370" s="46"/>
      <c r="X370" s="47"/>
      <c r="Y370" s="47"/>
      <c r="Z370" s="47"/>
      <c r="AA370" s="47"/>
      <c r="AB370" s="47"/>
      <c r="AC370" s="47"/>
      <c r="AD370" s="47"/>
      <c r="AE370" s="47"/>
      <c r="AF370" s="47"/>
      <c r="AG370" s="47"/>
      <c r="AH370" s="47"/>
      <c r="AI370" s="47"/>
      <c r="AJ370" s="47"/>
      <c r="AK370" s="47"/>
      <c r="AL370" s="47"/>
      <c r="AM370" s="47"/>
      <c r="AN370" s="47"/>
      <c r="AO370" s="47"/>
      <c r="AP370" s="47"/>
      <c r="AQ370" s="47"/>
      <c r="AR370" s="47"/>
      <c r="AS370" s="47"/>
      <c r="AT370" s="47"/>
      <c r="AU370" s="47"/>
      <c r="AV370" s="47"/>
      <c r="AW370" s="47"/>
      <c r="AX370" s="47"/>
      <c r="AY370" s="47"/>
      <c r="AZ370" s="47"/>
      <c r="BA370" s="47"/>
      <c r="BB370" s="47"/>
      <c r="BC370" s="47"/>
      <c r="BD370" s="47"/>
      <c r="BE370" s="47"/>
      <c r="BF370" s="47"/>
    </row>
    <row r="371" spans="1:58" s="48" customFormat="1">
      <c r="A371" s="45"/>
      <c r="B371" s="45"/>
      <c r="C371" s="45"/>
      <c r="D371" s="46"/>
      <c r="E371" s="46"/>
      <c r="F371" s="46"/>
      <c r="G371" s="46"/>
      <c r="H371" s="46"/>
      <c r="I371" s="46"/>
      <c r="J371" s="46"/>
      <c r="K371" s="46"/>
      <c r="L371" s="46"/>
      <c r="M371" s="46"/>
      <c r="N371" s="46"/>
      <c r="O371" s="46"/>
      <c r="P371" s="46"/>
      <c r="Q371" s="46"/>
      <c r="R371" s="46"/>
      <c r="S371" s="46"/>
      <c r="T371" s="46"/>
      <c r="U371" s="46"/>
      <c r="V371" s="46"/>
      <c r="W371" s="46"/>
      <c r="X371" s="47"/>
      <c r="Y371" s="47"/>
      <c r="Z371" s="47"/>
      <c r="AA371" s="47"/>
      <c r="AB371" s="47"/>
      <c r="AC371" s="47"/>
      <c r="AD371" s="47"/>
      <c r="AE371" s="47"/>
      <c r="AF371" s="47"/>
      <c r="AG371" s="47"/>
      <c r="AH371" s="47"/>
      <c r="AI371" s="47"/>
      <c r="AJ371" s="47"/>
      <c r="AK371" s="47"/>
      <c r="AL371" s="47"/>
      <c r="AM371" s="47"/>
      <c r="AN371" s="47"/>
      <c r="AO371" s="47"/>
      <c r="AP371" s="47"/>
      <c r="AQ371" s="47"/>
      <c r="AR371" s="47"/>
      <c r="AS371" s="47"/>
      <c r="AT371" s="47"/>
      <c r="AU371" s="47"/>
      <c r="AV371" s="47"/>
      <c r="AW371" s="47"/>
      <c r="AX371" s="47"/>
      <c r="AY371" s="47"/>
      <c r="AZ371" s="47"/>
      <c r="BA371" s="47"/>
      <c r="BB371" s="47"/>
      <c r="BC371" s="47"/>
      <c r="BD371" s="47"/>
      <c r="BE371" s="47"/>
      <c r="BF371" s="47"/>
    </row>
    <row r="372" spans="1:58" s="48" customFormat="1">
      <c r="A372" s="45"/>
      <c r="B372" s="45"/>
      <c r="C372" s="45"/>
      <c r="D372" s="46"/>
      <c r="E372" s="46"/>
      <c r="F372" s="46"/>
      <c r="G372" s="46"/>
      <c r="H372" s="46"/>
      <c r="I372" s="46"/>
      <c r="J372" s="46"/>
      <c r="K372" s="46"/>
      <c r="L372" s="46"/>
      <c r="M372" s="46"/>
      <c r="N372" s="46"/>
      <c r="O372" s="46"/>
      <c r="P372" s="46"/>
      <c r="Q372" s="46"/>
      <c r="R372" s="46"/>
      <c r="S372" s="46"/>
      <c r="T372" s="46"/>
      <c r="U372" s="46"/>
      <c r="V372" s="46"/>
      <c r="W372" s="46"/>
      <c r="X372" s="47"/>
      <c r="Y372" s="47"/>
      <c r="Z372" s="47"/>
      <c r="AA372" s="47"/>
      <c r="AB372" s="47"/>
      <c r="AC372" s="47"/>
      <c r="AD372" s="47"/>
      <c r="AE372" s="47"/>
      <c r="AF372" s="47"/>
      <c r="AG372" s="47"/>
      <c r="AH372" s="47"/>
      <c r="AI372" s="47"/>
      <c r="AJ372" s="47"/>
      <c r="AK372" s="47"/>
      <c r="AL372" s="47"/>
      <c r="AM372" s="47"/>
      <c r="AN372" s="47"/>
      <c r="AO372" s="47"/>
      <c r="AP372" s="47"/>
      <c r="AQ372" s="47"/>
      <c r="AR372" s="47"/>
      <c r="AS372" s="47"/>
      <c r="AT372" s="47"/>
      <c r="AU372" s="47"/>
      <c r="AV372" s="47"/>
      <c r="AW372" s="47"/>
      <c r="AX372" s="47"/>
      <c r="AY372" s="47"/>
      <c r="AZ372" s="47"/>
      <c r="BA372" s="47"/>
      <c r="BB372" s="47"/>
      <c r="BC372" s="47"/>
      <c r="BD372" s="47"/>
      <c r="BE372" s="47"/>
      <c r="BF372" s="47"/>
    </row>
    <row r="373" spans="1:58" s="48" customFormat="1">
      <c r="A373" s="45"/>
      <c r="B373" s="45"/>
      <c r="C373" s="45"/>
      <c r="D373" s="46"/>
      <c r="E373" s="46"/>
      <c r="F373" s="46"/>
      <c r="G373" s="46"/>
      <c r="H373" s="46"/>
      <c r="I373" s="46"/>
      <c r="J373" s="46"/>
      <c r="K373" s="46"/>
      <c r="L373" s="46"/>
      <c r="M373" s="46"/>
      <c r="N373" s="46"/>
      <c r="O373" s="46"/>
      <c r="P373" s="46"/>
      <c r="Q373" s="46"/>
      <c r="R373" s="46"/>
      <c r="S373" s="46"/>
      <c r="T373" s="46"/>
      <c r="U373" s="46"/>
      <c r="V373" s="46"/>
      <c r="W373" s="46"/>
      <c r="X373" s="47"/>
      <c r="Y373" s="47"/>
      <c r="Z373" s="47"/>
      <c r="AA373" s="47"/>
      <c r="AB373" s="47"/>
      <c r="AC373" s="47"/>
      <c r="AD373" s="47"/>
      <c r="AE373" s="47"/>
      <c r="AF373" s="47"/>
      <c r="AG373" s="47"/>
      <c r="AH373" s="47"/>
      <c r="AI373" s="47"/>
      <c r="AJ373" s="47"/>
      <c r="AK373" s="47"/>
      <c r="AL373" s="47"/>
      <c r="AM373" s="47"/>
      <c r="AN373" s="47"/>
      <c r="AO373" s="47"/>
      <c r="AP373" s="47"/>
      <c r="AQ373" s="47"/>
      <c r="AR373" s="47"/>
      <c r="AS373" s="47"/>
      <c r="AT373" s="47"/>
      <c r="AU373" s="47"/>
      <c r="AV373" s="47"/>
      <c r="AW373" s="47"/>
      <c r="AX373" s="47"/>
      <c r="AY373" s="47"/>
      <c r="AZ373" s="47"/>
      <c r="BA373" s="47"/>
      <c r="BB373" s="47"/>
      <c r="BC373" s="47"/>
      <c r="BD373" s="47"/>
      <c r="BE373" s="47"/>
      <c r="BF373" s="47"/>
    </row>
    <row r="374" spans="1:58" s="48" customFormat="1">
      <c r="A374" s="45"/>
      <c r="B374" s="45"/>
      <c r="C374" s="45"/>
      <c r="D374" s="46"/>
      <c r="E374" s="46"/>
      <c r="F374" s="46"/>
      <c r="G374" s="46"/>
      <c r="H374" s="46"/>
      <c r="I374" s="46"/>
      <c r="J374" s="46"/>
      <c r="K374" s="46"/>
      <c r="L374" s="46"/>
      <c r="M374" s="46"/>
      <c r="N374" s="46"/>
      <c r="O374" s="46"/>
      <c r="P374" s="46"/>
      <c r="Q374" s="46"/>
      <c r="R374" s="46"/>
      <c r="S374" s="46"/>
      <c r="T374" s="46"/>
      <c r="U374" s="46"/>
      <c r="V374" s="46"/>
      <c r="W374" s="46"/>
      <c r="X374" s="47"/>
      <c r="Y374" s="47"/>
      <c r="Z374" s="47"/>
      <c r="AA374" s="47"/>
      <c r="AB374" s="47"/>
      <c r="AC374" s="47"/>
      <c r="AD374" s="47"/>
      <c r="AE374" s="47"/>
      <c r="AF374" s="47"/>
      <c r="AG374" s="47"/>
      <c r="AH374" s="47"/>
      <c r="AI374" s="47"/>
      <c r="AJ374" s="47"/>
      <c r="AK374" s="47"/>
      <c r="AL374" s="47"/>
      <c r="AM374" s="47"/>
      <c r="AN374" s="47"/>
      <c r="AO374" s="47"/>
      <c r="AP374" s="47"/>
      <c r="AQ374" s="47"/>
      <c r="AR374" s="47"/>
      <c r="AS374" s="47"/>
      <c r="AT374" s="47"/>
      <c r="AU374" s="47"/>
      <c r="AV374" s="47"/>
      <c r="AW374" s="47"/>
      <c r="AX374" s="47"/>
      <c r="AY374" s="47"/>
      <c r="AZ374" s="47"/>
      <c r="BA374" s="47"/>
      <c r="BB374" s="47"/>
      <c r="BC374" s="47"/>
      <c r="BD374" s="47"/>
      <c r="BE374" s="47"/>
      <c r="BF374" s="47"/>
    </row>
    <row r="375" spans="1:58" s="48" customFormat="1">
      <c r="A375" s="45"/>
      <c r="B375" s="45"/>
      <c r="C375" s="45"/>
      <c r="D375" s="46"/>
      <c r="E375" s="46"/>
      <c r="F375" s="46"/>
      <c r="G375" s="46"/>
      <c r="H375" s="46"/>
      <c r="I375" s="46"/>
      <c r="J375" s="46"/>
      <c r="K375" s="46"/>
      <c r="L375" s="46"/>
      <c r="M375" s="46"/>
      <c r="N375" s="46"/>
      <c r="O375" s="46"/>
      <c r="P375" s="46"/>
      <c r="Q375" s="46"/>
      <c r="R375" s="46"/>
      <c r="S375" s="46"/>
      <c r="T375" s="46"/>
      <c r="U375" s="46"/>
      <c r="V375" s="46"/>
      <c r="W375" s="46"/>
      <c r="X375" s="47"/>
      <c r="Y375" s="47"/>
      <c r="Z375" s="47"/>
      <c r="AA375" s="47"/>
      <c r="AB375" s="47"/>
      <c r="AC375" s="47"/>
      <c r="AD375" s="47"/>
      <c r="AE375" s="47"/>
      <c r="AF375" s="47"/>
      <c r="AG375" s="47"/>
      <c r="AH375" s="47"/>
      <c r="AI375" s="47"/>
      <c r="AJ375" s="47"/>
      <c r="AK375" s="47"/>
      <c r="AL375" s="47"/>
      <c r="AM375" s="47"/>
      <c r="AN375" s="47"/>
      <c r="AO375" s="47"/>
      <c r="AP375" s="47"/>
      <c r="AQ375" s="47"/>
      <c r="AR375" s="47"/>
      <c r="AS375" s="47"/>
      <c r="AT375" s="47"/>
      <c r="AU375" s="47"/>
      <c r="AV375" s="47"/>
      <c r="AW375" s="47"/>
      <c r="AX375" s="47"/>
      <c r="AY375" s="47"/>
      <c r="AZ375" s="47"/>
      <c r="BA375" s="47"/>
      <c r="BB375" s="47"/>
      <c r="BC375" s="47"/>
      <c r="BD375" s="47"/>
      <c r="BE375" s="47"/>
      <c r="BF375" s="47"/>
    </row>
    <row r="376" spans="1:58" s="48" customFormat="1">
      <c r="A376" s="45"/>
      <c r="B376" s="45"/>
      <c r="C376" s="45"/>
      <c r="D376" s="46"/>
      <c r="E376" s="46"/>
      <c r="F376" s="46"/>
      <c r="G376" s="46"/>
      <c r="H376" s="46"/>
      <c r="I376" s="46"/>
      <c r="J376" s="46"/>
      <c r="K376" s="46"/>
      <c r="L376" s="46"/>
      <c r="M376" s="46"/>
      <c r="N376" s="46"/>
      <c r="O376" s="46"/>
      <c r="P376" s="46"/>
      <c r="Q376" s="46"/>
      <c r="R376" s="46"/>
      <c r="S376" s="46"/>
      <c r="T376" s="46"/>
      <c r="U376" s="46"/>
      <c r="V376" s="46"/>
      <c r="W376" s="46"/>
      <c r="X376" s="47"/>
      <c r="Y376" s="47"/>
      <c r="Z376" s="47"/>
      <c r="AA376" s="47"/>
      <c r="AB376" s="47"/>
      <c r="AC376" s="47"/>
      <c r="AD376" s="47"/>
      <c r="AE376" s="47"/>
      <c r="AF376" s="47"/>
      <c r="AG376" s="47"/>
      <c r="AH376" s="47"/>
      <c r="AI376" s="47"/>
      <c r="AJ376" s="47"/>
      <c r="AK376" s="47"/>
      <c r="AL376" s="47"/>
      <c r="AM376" s="47"/>
      <c r="AN376" s="47"/>
      <c r="AO376" s="47"/>
      <c r="AP376" s="47"/>
      <c r="AQ376" s="47"/>
      <c r="AR376" s="47"/>
      <c r="AS376" s="47"/>
      <c r="AT376" s="47"/>
      <c r="AU376" s="47"/>
      <c r="AV376" s="47"/>
      <c r="AW376" s="47"/>
      <c r="AX376" s="47"/>
      <c r="AY376" s="47"/>
      <c r="AZ376" s="47"/>
      <c r="BA376" s="47"/>
      <c r="BB376" s="47"/>
      <c r="BC376" s="47"/>
      <c r="BD376" s="47"/>
      <c r="BE376" s="47"/>
      <c r="BF376" s="47"/>
    </row>
    <row r="377" spans="1:58" s="48" customFormat="1">
      <c r="A377" s="45"/>
      <c r="B377" s="45"/>
      <c r="C377" s="45"/>
      <c r="D377" s="46"/>
      <c r="E377" s="46"/>
      <c r="F377" s="46"/>
      <c r="G377" s="46"/>
      <c r="H377" s="46"/>
      <c r="I377" s="46"/>
      <c r="J377" s="46"/>
      <c r="K377" s="46"/>
      <c r="L377" s="46"/>
      <c r="M377" s="46"/>
      <c r="N377" s="46"/>
      <c r="O377" s="46"/>
      <c r="P377" s="46"/>
      <c r="Q377" s="46"/>
      <c r="R377" s="46"/>
      <c r="S377" s="46"/>
      <c r="T377" s="46"/>
      <c r="U377" s="46"/>
      <c r="V377" s="46"/>
      <c r="W377" s="46"/>
      <c r="X377" s="47"/>
      <c r="Y377" s="47"/>
      <c r="Z377" s="47"/>
      <c r="AA377" s="47"/>
      <c r="AB377" s="47"/>
      <c r="AC377" s="47"/>
      <c r="AD377" s="47"/>
      <c r="AE377" s="47"/>
      <c r="AF377" s="47"/>
      <c r="AG377" s="47"/>
      <c r="AH377" s="47"/>
      <c r="AI377" s="47"/>
      <c r="AJ377" s="47"/>
      <c r="AK377" s="47"/>
      <c r="AL377" s="47"/>
      <c r="AM377" s="47"/>
      <c r="AN377" s="47"/>
      <c r="AO377" s="47"/>
      <c r="AP377" s="47"/>
      <c r="AQ377" s="47"/>
      <c r="AR377" s="47"/>
      <c r="AS377" s="47"/>
      <c r="AT377" s="47"/>
      <c r="AU377" s="47"/>
      <c r="AV377" s="47"/>
      <c r="AW377" s="47"/>
      <c r="AX377" s="47"/>
      <c r="AY377" s="47"/>
      <c r="AZ377" s="47"/>
      <c r="BA377" s="47"/>
      <c r="BB377" s="47"/>
      <c r="BC377" s="47"/>
      <c r="BD377" s="47"/>
      <c r="BE377" s="47"/>
      <c r="BF377" s="47"/>
    </row>
  </sheetData>
  <mergeCells count="11">
    <mergeCell ref="AC2:AG2"/>
    <mergeCell ref="D2:H2"/>
    <mergeCell ref="I2:M2"/>
    <mergeCell ref="N2:R2"/>
    <mergeCell ref="S2:W2"/>
    <mergeCell ref="X2:AB2"/>
    <mergeCell ref="AH2:AL2"/>
    <mergeCell ref="AM2:AQ2"/>
    <mergeCell ref="AR2:AV2"/>
    <mergeCell ref="AW2:BA2"/>
    <mergeCell ref="BB2:BF2"/>
  </mergeCells>
  <pageMargins left="0.7" right="0.7" top="0.78740157499999996" bottom="0.78740157499999996" header="0.3" footer="0.3"/>
  <pageSetup paperSize="9" orientation="portrait" r:id="rId1"/>
  <customProperties>
    <customPr name="%locator_row%"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7AB97-F696-7841-8588-0C352EBD8019}">
  <dimension ref="A3:B8"/>
  <sheetViews>
    <sheetView workbookViewId="0">
      <selection activeCell="C17" sqref="C17"/>
    </sheetView>
  </sheetViews>
  <sheetFormatPr baseColWidth="10" defaultRowHeight="14.25"/>
  <cols>
    <col min="1" max="1" width="20.33203125" bestFit="1" customWidth="1"/>
    <col min="2" max="2" width="15.1328125" bestFit="1" customWidth="1"/>
    <col min="3" max="4" width="21.33203125" bestFit="1" customWidth="1"/>
    <col min="5" max="5" width="13.6640625" bestFit="1" customWidth="1"/>
  </cols>
  <sheetData>
    <row r="3" spans="1:2">
      <c r="A3" s="288" t="s">
        <v>185</v>
      </c>
      <c r="B3" t="s">
        <v>187</v>
      </c>
    </row>
    <row r="4" spans="1:2">
      <c r="A4" s="289" t="s">
        <v>30</v>
      </c>
      <c r="B4" s="290">
        <v>18</v>
      </c>
    </row>
    <row r="5" spans="1:2">
      <c r="A5" s="289" t="s">
        <v>28</v>
      </c>
      <c r="B5" s="290">
        <v>30</v>
      </c>
    </row>
    <row r="6" spans="1:2">
      <c r="A6" s="289" t="s">
        <v>16</v>
      </c>
      <c r="B6" s="290">
        <v>12</v>
      </c>
    </row>
    <row r="7" spans="1:2">
      <c r="A7" s="289" t="s">
        <v>21</v>
      </c>
      <c r="B7" s="290">
        <v>48</v>
      </c>
    </row>
    <row r="8" spans="1:2">
      <c r="A8" s="289" t="s">
        <v>186</v>
      </c>
      <c r="B8" s="290">
        <v>108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77C63-F197-584F-A4A9-3BC53CD85841}">
  <sheetPr>
    <tabColor theme="5" tint="-0.249977111117893"/>
  </sheetPr>
  <dimension ref="A1:C15"/>
  <sheetViews>
    <sheetView workbookViewId="0">
      <selection activeCell="B20" sqref="B20"/>
    </sheetView>
  </sheetViews>
  <sheetFormatPr baseColWidth="10" defaultColWidth="10.796875" defaultRowHeight="15.75"/>
  <cols>
    <col min="1" max="1" width="28.46484375" style="302" bestFit="1" customWidth="1"/>
    <col min="2" max="16384" width="10.796875" style="302"/>
  </cols>
  <sheetData>
    <row r="1" spans="1:3">
      <c r="A1" s="302" t="s">
        <v>220</v>
      </c>
      <c r="B1" s="302" t="s">
        <v>219</v>
      </c>
      <c r="C1" s="302" t="s">
        <v>221</v>
      </c>
    </row>
    <row r="2" spans="1:3" ht="16.899999999999999">
      <c r="A2" s="303" t="s">
        <v>218</v>
      </c>
      <c r="B2" s="302">
        <v>1</v>
      </c>
      <c r="C2" s="302">
        <v>12</v>
      </c>
    </row>
    <row r="3" spans="1:3" ht="16.899999999999999">
      <c r="A3" s="303" t="s">
        <v>217</v>
      </c>
      <c r="B3" s="302">
        <v>2</v>
      </c>
      <c r="C3" s="302">
        <v>22</v>
      </c>
    </row>
    <row r="4" spans="1:3" ht="16.899999999999999">
      <c r="A4" s="303" t="s">
        <v>216</v>
      </c>
      <c r="B4" s="302">
        <v>3</v>
      </c>
      <c r="C4" s="302">
        <v>12</v>
      </c>
    </row>
    <row r="5" spans="1:3" ht="16.899999999999999">
      <c r="A5" s="303" t="s">
        <v>215</v>
      </c>
      <c r="B5" s="302">
        <v>4</v>
      </c>
      <c r="C5" s="302">
        <v>11</v>
      </c>
    </row>
    <row r="6" spans="1:3" ht="16.899999999999999">
      <c r="A6" s="303" t="s">
        <v>214</v>
      </c>
      <c r="B6" s="302">
        <v>5</v>
      </c>
      <c r="C6" s="302">
        <v>15</v>
      </c>
    </row>
    <row r="7" spans="1:3" ht="16.899999999999999">
      <c r="A7" s="303" t="s">
        <v>213</v>
      </c>
      <c r="B7" s="302">
        <v>6</v>
      </c>
      <c r="C7" s="302">
        <v>16</v>
      </c>
    </row>
    <row r="8" spans="1:3" ht="16.899999999999999">
      <c r="A8" s="303" t="s">
        <v>212</v>
      </c>
      <c r="B8" s="302">
        <v>7</v>
      </c>
      <c r="C8" s="302">
        <v>13</v>
      </c>
    </row>
    <row r="9" spans="1:3" ht="16.899999999999999">
      <c r="A9" s="303" t="s">
        <v>211</v>
      </c>
      <c r="B9" s="302">
        <v>8</v>
      </c>
      <c r="C9" s="302">
        <v>3</v>
      </c>
    </row>
    <row r="10" spans="1:3" ht="16.899999999999999">
      <c r="A10" s="303" t="s">
        <v>210</v>
      </c>
      <c r="B10" s="302">
        <v>9</v>
      </c>
      <c r="C10" s="302">
        <v>10</v>
      </c>
    </row>
    <row r="11" spans="1:3" ht="16.899999999999999">
      <c r="A11" s="303" t="s">
        <v>209</v>
      </c>
      <c r="B11" s="302">
        <v>10</v>
      </c>
      <c r="C11" s="302">
        <v>12</v>
      </c>
    </row>
    <row r="12" spans="1:3" ht="16.899999999999999">
      <c r="A12" s="303" t="s">
        <v>208</v>
      </c>
      <c r="B12" s="302">
        <v>11</v>
      </c>
      <c r="C12" s="302">
        <v>14</v>
      </c>
    </row>
    <row r="13" spans="1:3" ht="16.899999999999999">
      <c r="A13" s="303" t="s">
        <v>207</v>
      </c>
      <c r="B13" s="302">
        <v>12</v>
      </c>
      <c r="C13" s="302">
        <v>12</v>
      </c>
    </row>
    <row r="14" spans="1:3" ht="16.899999999999999">
      <c r="A14" s="303" t="s">
        <v>206</v>
      </c>
      <c r="B14" s="302">
        <v>13</v>
      </c>
      <c r="C14" s="302">
        <v>11</v>
      </c>
    </row>
    <row r="15" spans="1:3">
      <c r="C15" s="302">
        <f>SUM(C2:C14)</f>
        <v>163</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E73EC-C761-4108-87ED-01B3FD1EA65F}">
  <dimension ref="A1:G19"/>
  <sheetViews>
    <sheetView workbookViewId="0">
      <selection activeCell="J11" sqref="J11"/>
    </sheetView>
  </sheetViews>
  <sheetFormatPr baseColWidth="10" defaultRowHeight="14.25"/>
  <cols>
    <col min="3" max="7" width="16.46484375" style="102" customWidth="1"/>
  </cols>
  <sheetData>
    <row r="1" spans="1:7" ht="21">
      <c r="A1" s="101" t="s">
        <v>39</v>
      </c>
    </row>
    <row r="3" spans="1:7" ht="42.75">
      <c r="A3" s="103" t="s">
        <v>40</v>
      </c>
      <c r="B3" s="104"/>
      <c r="C3" s="105" t="s">
        <v>41</v>
      </c>
      <c r="D3" s="105" t="s">
        <v>42</v>
      </c>
      <c r="E3" s="105" t="s">
        <v>43</v>
      </c>
      <c r="F3" s="105" t="s">
        <v>44</v>
      </c>
      <c r="G3" s="105" t="s">
        <v>45</v>
      </c>
    </row>
    <row r="4" spans="1:7">
      <c r="B4" s="104" t="s">
        <v>21</v>
      </c>
      <c r="C4" s="102">
        <v>20</v>
      </c>
      <c r="D4" s="102">
        <v>20</v>
      </c>
      <c r="E4" s="106">
        <f>D4/C4</f>
        <v>1</v>
      </c>
    </row>
    <row r="5" spans="1:7">
      <c r="B5" s="104" t="s">
        <v>16</v>
      </c>
      <c r="C5" s="102">
        <v>6</v>
      </c>
      <c r="D5" s="102">
        <v>6</v>
      </c>
      <c r="E5" s="106">
        <f>D5/C5</f>
        <v>1</v>
      </c>
    </row>
    <row r="6" spans="1:7">
      <c r="B6" s="104" t="s">
        <v>28</v>
      </c>
      <c r="C6" s="102">
        <v>14</v>
      </c>
      <c r="D6" s="102">
        <v>13</v>
      </c>
      <c r="E6" s="106">
        <f>D6/C6</f>
        <v>0.9285714285714286</v>
      </c>
    </row>
    <row r="7" spans="1:7">
      <c r="B7" s="104" t="s">
        <v>46</v>
      </c>
      <c r="C7" s="102">
        <v>37</v>
      </c>
      <c r="D7" s="102">
        <v>37</v>
      </c>
      <c r="E7" s="106">
        <f>D7/C7</f>
        <v>1</v>
      </c>
    </row>
    <row r="8" spans="1:7" ht="14.65" thickBot="1">
      <c r="B8" s="107" t="s">
        <v>30</v>
      </c>
      <c r="C8" s="108">
        <v>31</v>
      </c>
      <c r="D8" s="108">
        <v>31</v>
      </c>
      <c r="E8" s="106">
        <f>D8/C8</f>
        <v>1</v>
      </c>
      <c r="F8" s="108"/>
      <c r="G8" s="108"/>
    </row>
    <row r="9" spans="1:7" ht="14.65" thickTop="1">
      <c r="A9" s="104"/>
      <c r="B9" s="104" t="s">
        <v>47</v>
      </c>
      <c r="C9" s="105">
        <f>SUM(C4:C8)</f>
        <v>108</v>
      </c>
      <c r="D9" s="105">
        <f>SUM(D4:D8)</f>
        <v>107</v>
      </c>
      <c r="E9" s="109">
        <f>AVERAGE(E4:E8)</f>
        <v>0.98571428571428577</v>
      </c>
      <c r="F9" s="105"/>
      <c r="G9" s="105"/>
    </row>
    <row r="10" spans="1:7">
      <c r="B10" s="104"/>
    </row>
    <row r="11" spans="1:7" ht="42.75">
      <c r="A11" s="103" t="s">
        <v>48</v>
      </c>
      <c r="B11" s="103"/>
      <c r="C11" s="105" t="s">
        <v>41</v>
      </c>
      <c r="D11" s="105" t="s">
        <v>42</v>
      </c>
      <c r="E11" s="105" t="s">
        <v>43</v>
      </c>
      <c r="F11" s="105" t="s">
        <v>44</v>
      </c>
      <c r="G11" s="105" t="s">
        <v>45</v>
      </c>
    </row>
    <row r="12" spans="1:7">
      <c r="B12" s="104" t="s">
        <v>21</v>
      </c>
      <c r="C12" s="102">
        <v>28</v>
      </c>
      <c r="D12" s="102">
        <v>24</v>
      </c>
      <c r="E12" s="110">
        <f>D12/C12</f>
        <v>0.8571428571428571</v>
      </c>
    </row>
    <row r="13" spans="1:7">
      <c r="B13" s="104" t="s">
        <v>16</v>
      </c>
      <c r="C13" s="102">
        <v>6</v>
      </c>
      <c r="D13" s="102">
        <v>6</v>
      </c>
      <c r="E13" s="106">
        <f>D13/C13</f>
        <v>1</v>
      </c>
    </row>
    <row r="14" spans="1:7">
      <c r="B14" s="104" t="s">
        <v>28</v>
      </c>
      <c r="C14" s="102">
        <v>13</v>
      </c>
      <c r="D14" s="102">
        <v>13</v>
      </c>
      <c r="E14" s="106">
        <f>D14/C14</f>
        <v>1</v>
      </c>
    </row>
    <row r="15" spans="1:7">
      <c r="B15" s="104" t="s">
        <v>30</v>
      </c>
      <c r="C15" s="102">
        <v>10</v>
      </c>
      <c r="D15" s="102">
        <v>9</v>
      </c>
      <c r="E15" s="106">
        <f>D15/C15</f>
        <v>0.9</v>
      </c>
    </row>
    <row r="16" spans="1:7" ht="14.65" thickBot="1">
      <c r="A16" s="1"/>
      <c r="B16" s="111"/>
      <c r="C16" s="112"/>
      <c r="D16" s="112"/>
      <c r="E16" s="112"/>
      <c r="F16" s="112"/>
      <c r="G16" s="112"/>
    </row>
    <row r="17" spans="1:7" ht="14.65" thickTop="1">
      <c r="A17" s="104"/>
      <c r="B17" s="104" t="s">
        <v>47</v>
      </c>
      <c r="C17" s="105">
        <f>SUM(C12:C15)</f>
        <v>57</v>
      </c>
      <c r="D17" s="105">
        <f>SUM(D12:D15)</f>
        <v>52</v>
      </c>
      <c r="E17" s="113">
        <f>AVERAGE(E12:E15)</f>
        <v>0.93928571428571428</v>
      </c>
      <c r="F17" s="105"/>
      <c r="G17" s="114" t="s">
        <v>49</v>
      </c>
    </row>
    <row r="18" spans="1:7" ht="14.65" thickBot="1">
      <c r="B18" s="104"/>
    </row>
    <row r="19" spans="1:7" ht="14.65" thickBot="1">
      <c r="C19" s="102" t="s">
        <v>50</v>
      </c>
      <c r="D19" s="115" t="s">
        <v>51</v>
      </c>
      <c r="E19" s="116">
        <f>(E17+E9)/2</f>
        <v>0.96250000000000002</v>
      </c>
    </row>
  </sheetData>
  <pageMargins left="0.7" right="0.7" top="0.78740157499999996" bottom="0.78740157499999996" header="0.3" footer="0.3"/>
  <customProperties>
    <customPr name="%locator_row%"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830A0-B2F5-4624-B491-8CAF001EFA6B}">
  <dimension ref="A1:J45"/>
  <sheetViews>
    <sheetView zoomScale="110" zoomScaleNormal="110" workbookViewId="0">
      <selection activeCell="F6" sqref="F6"/>
    </sheetView>
  </sheetViews>
  <sheetFormatPr baseColWidth="10" defaultRowHeight="14.25"/>
  <cols>
    <col min="1" max="1" width="12.46484375" customWidth="1"/>
  </cols>
  <sheetData>
    <row r="1" spans="1:10" ht="21.4" thickBot="1">
      <c r="A1" s="310"/>
      <c r="B1" s="311"/>
      <c r="C1" s="311"/>
      <c r="D1" s="311"/>
      <c r="E1" s="311"/>
      <c r="F1" s="240" t="s">
        <v>135</v>
      </c>
      <c r="G1" s="240" t="s">
        <v>134</v>
      </c>
      <c r="H1" s="241" t="s">
        <v>133</v>
      </c>
      <c r="I1" s="240" t="s">
        <v>132</v>
      </c>
      <c r="J1" s="240" t="s">
        <v>131</v>
      </c>
    </row>
    <row r="2" spans="1:10" ht="14.65" thickBot="1">
      <c r="A2" s="316" t="s">
        <v>130</v>
      </c>
      <c r="B2" s="317"/>
      <c r="C2" s="317"/>
      <c r="D2" s="317"/>
      <c r="E2" s="317"/>
      <c r="F2" s="239"/>
      <c r="G2" s="238"/>
      <c r="H2" s="238"/>
      <c r="I2" s="238"/>
      <c r="J2" s="238"/>
    </row>
    <row r="3" spans="1:10">
      <c r="A3" s="237" t="s">
        <v>129</v>
      </c>
      <c r="B3" s="312" t="s">
        <v>125</v>
      </c>
      <c r="C3" s="312"/>
      <c r="D3" s="312"/>
      <c r="E3" s="313"/>
      <c r="F3" s="229"/>
      <c r="G3" s="228"/>
      <c r="H3" s="228"/>
      <c r="I3" s="228"/>
      <c r="J3" s="227"/>
    </row>
    <row r="4" spans="1:10">
      <c r="A4" s="236" t="s">
        <v>128</v>
      </c>
      <c r="B4" s="314" t="s">
        <v>125</v>
      </c>
      <c r="C4" s="314"/>
      <c r="D4" s="314"/>
      <c r="E4" s="315"/>
      <c r="F4" s="206"/>
      <c r="G4" s="205"/>
      <c r="H4" s="205"/>
      <c r="I4" s="205"/>
      <c r="J4" s="204"/>
    </row>
    <row r="5" spans="1:10">
      <c r="A5" s="235" t="s">
        <v>127</v>
      </c>
      <c r="B5" s="328" t="s">
        <v>125</v>
      </c>
      <c r="C5" s="328"/>
      <c r="D5" s="328"/>
      <c r="E5" s="329"/>
      <c r="F5" s="206"/>
      <c r="G5" s="205"/>
      <c r="H5" s="205"/>
      <c r="I5" s="205"/>
      <c r="J5" s="204"/>
    </row>
    <row r="6" spans="1:10" ht="31.5">
      <c r="A6" s="234" t="s">
        <v>126</v>
      </c>
      <c r="B6" s="336" t="s">
        <v>125</v>
      </c>
      <c r="C6" s="337"/>
      <c r="D6" s="337"/>
      <c r="E6" s="338"/>
      <c r="F6" s="233"/>
      <c r="G6" s="232"/>
      <c r="H6" s="232"/>
      <c r="I6" s="232"/>
      <c r="J6" s="231"/>
    </row>
    <row r="7" spans="1:10" ht="15.75" customHeight="1" thickBot="1">
      <c r="A7" s="330" t="s">
        <v>124</v>
      </c>
      <c r="B7" s="331"/>
      <c r="C7" s="331"/>
      <c r="D7" s="331"/>
      <c r="E7" s="332"/>
      <c r="F7" s="223"/>
      <c r="G7" s="222"/>
      <c r="H7" s="222"/>
      <c r="I7" s="222"/>
      <c r="J7" s="221"/>
    </row>
    <row r="8" spans="1:10" ht="14.65" thickBot="1">
      <c r="F8" s="187"/>
      <c r="G8" s="187"/>
      <c r="H8" s="187"/>
      <c r="I8" s="187"/>
      <c r="J8" s="187"/>
    </row>
    <row r="9" spans="1:10" ht="15.75" customHeight="1" thickBot="1">
      <c r="A9" s="333" t="s">
        <v>123</v>
      </c>
      <c r="B9" s="334"/>
      <c r="C9" s="334"/>
      <c r="D9" s="334"/>
      <c r="E9" s="335"/>
      <c r="F9" s="355"/>
      <c r="G9" s="356"/>
      <c r="H9" s="356"/>
      <c r="I9" s="356"/>
      <c r="J9" s="356"/>
    </row>
    <row r="10" spans="1:10" ht="14.65" thickBot="1">
      <c r="A10" s="230" t="s">
        <v>122</v>
      </c>
      <c r="B10" s="321" t="s">
        <v>118</v>
      </c>
      <c r="C10" s="321"/>
      <c r="D10" s="321"/>
      <c r="E10" s="322"/>
      <c r="F10" s="229"/>
      <c r="G10" s="228"/>
      <c r="H10" s="228"/>
      <c r="I10" s="228"/>
      <c r="J10" s="227"/>
    </row>
    <row r="11" spans="1:10" ht="14.65" thickBot="1">
      <c r="A11" s="226" t="s">
        <v>121</v>
      </c>
      <c r="B11" s="321" t="s">
        <v>118</v>
      </c>
      <c r="C11" s="321"/>
      <c r="D11" s="321"/>
      <c r="E11" s="322"/>
      <c r="F11" s="206"/>
      <c r="G11" s="205"/>
      <c r="H11" s="205"/>
      <c r="I11" s="205"/>
      <c r="J11" s="204"/>
    </row>
    <row r="12" spans="1:10" ht="14.65" thickBot="1">
      <c r="A12" s="225" t="s">
        <v>120</v>
      </c>
      <c r="B12" s="321" t="s">
        <v>118</v>
      </c>
      <c r="C12" s="321"/>
      <c r="D12" s="321"/>
      <c r="E12" s="322"/>
      <c r="F12" s="206"/>
      <c r="G12" s="205"/>
      <c r="H12" s="205"/>
      <c r="I12" s="205"/>
      <c r="J12" s="204"/>
    </row>
    <row r="13" spans="1:10">
      <c r="A13" s="224" t="s">
        <v>119</v>
      </c>
      <c r="B13" s="321" t="s">
        <v>118</v>
      </c>
      <c r="C13" s="321"/>
      <c r="D13" s="321"/>
      <c r="E13" s="322"/>
      <c r="F13" s="206"/>
      <c r="G13" s="205"/>
      <c r="H13" s="205"/>
      <c r="I13" s="205"/>
      <c r="J13" s="204"/>
    </row>
    <row r="14" spans="1:10" ht="14.65" thickBot="1">
      <c r="A14" s="323" t="s">
        <v>117</v>
      </c>
      <c r="B14" s="324"/>
      <c r="C14" s="324"/>
      <c r="D14" s="324"/>
      <c r="E14" s="324"/>
      <c r="F14" s="223"/>
      <c r="G14" s="222"/>
      <c r="H14" s="222"/>
      <c r="I14" s="222"/>
      <c r="J14" s="221"/>
    </row>
    <row r="15" spans="1:10" ht="14.65" thickBot="1">
      <c r="A15" s="220"/>
      <c r="B15" s="219"/>
      <c r="C15" s="219"/>
      <c r="D15" s="219"/>
      <c r="E15" s="219"/>
      <c r="F15" s="218"/>
      <c r="G15" s="218"/>
      <c r="H15" s="218"/>
      <c r="I15" s="218"/>
      <c r="J15" s="218"/>
    </row>
    <row r="16" spans="1:10" ht="14.65" thickBot="1">
      <c r="A16" s="310" t="s">
        <v>116</v>
      </c>
      <c r="B16" s="311"/>
      <c r="C16" s="311"/>
      <c r="D16" s="311"/>
      <c r="E16" s="320"/>
      <c r="F16" s="217"/>
      <c r="G16" s="217"/>
      <c r="H16" s="217"/>
      <c r="I16" s="217"/>
      <c r="J16" s="217"/>
    </row>
    <row r="17" spans="1:10" ht="33.75" customHeight="1">
      <c r="A17" s="365" t="s">
        <v>115</v>
      </c>
      <c r="B17" s="368" t="s">
        <v>114</v>
      </c>
      <c r="C17" s="368"/>
      <c r="D17" s="368"/>
      <c r="E17" s="369"/>
      <c r="F17" s="216"/>
      <c r="G17" s="215"/>
      <c r="H17" s="215"/>
      <c r="I17" s="215"/>
      <c r="J17" s="214"/>
    </row>
    <row r="18" spans="1:10" ht="33.75" customHeight="1">
      <c r="A18" s="366"/>
      <c r="B18" s="370" t="s">
        <v>113</v>
      </c>
      <c r="C18" s="370"/>
      <c r="D18" s="370"/>
      <c r="E18" s="371"/>
      <c r="F18" s="213"/>
      <c r="G18" s="212"/>
      <c r="H18" s="212"/>
      <c r="I18" s="212"/>
      <c r="J18" s="211"/>
    </row>
    <row r="19" spans="1:10" ht="34.5" customHeight="1">
      <c r="A19" s="366"/>
      <c r="B19" s="372" t="s">
        <v>112</v>
      </c>
      <c r="C19" s="373"/>
      <c r="D19" s="373"/>
      <c r="E19" s="374"/>
      <c r="F19" s="213"/>
      <c r="G19" s="212"/>
      <c r="H19" s="212"/>
      <c r="I19" s="212"/>
      <c r="J19" s="211"/>
    </row>
    <row r="20" spans="1:10" ht="15.75" customHeight="1">
      <c r="A20" s="366"/>
      <c r="B20" s="370" t="s">
        <v>111</v>
      </c>
      <c r="C20" s="370"/>
      <c r="D20" s="370"/>
      <c r="E20" s="371"/>
      <c r="F20" s="213"/>
      <c r="G20" s="212"/>
      <c r="H20" s="212"/>
      <c r="I20" s="212"/>
      <c r="J20" s="211"/>
    </row>
    <row r="21" spans="1:10">
      <c r="A21" s="366"/>
      <c r="B21" s="372" t="s">
        <v>110</v>
      </c>
      <c r="C21" s="373"/>
      <c r="D21" s="373"/>
      <c r="E21" s="373"/>
      <c r="F21" s="213"/>
      <c r="G21" s="212"/>
      <c r="H21" s="212"/>
      <c r="I21" s="212"/>
      <c r="J21" s="211"/>
    </row>
    <row r="22" spans="1:10">
      <c r="A22" s="367"/>
      <c r="B22" s="370" t="s">
        <v>109</v>
      </c>
      <c r="C22" s="370"/>
      <c r="D22" s="370"/>
      <c r="E22" s="371"/>
      <c r="F22" s="213"/>
      <c r="G22" s="212"/>
      <c r="H22" s="212"/>
      <c r="I22" s="212"/>
      <c r="J22" s="211"/>
    </row>
    <row r="23" spans="1:10">
      <c r="A23" s="358"/>
      <c r="B23" s="359"/>
      <c r="C23" s="359"/>
      <c r="D23" s="359"/>
      <c r="E23" s="359"/>
      <c r="F23" s="210"/>
      <c r="G23" s="209"/>
      <c r="H23" s="209"/>
      <c r="I23" s="209"/>
      <c r="J23" s="208"/>
    </row>
    <row r="24" spans="1:10">
      <c r="A24" s="207"/>
      <c r="B24" s="360" t="s">
        <v>108</v>
      </c>
      <c r="C24" s="360"/>
      <c r="D24" s="360"/>
      <c r="E24" s="361"/>
      <c r="F24" s="206"/>
      <c r="G24" s="205"/>
      <c r="H24" s="205"/>
      <c r="I24" s="205"/>
      <c r="J24" s="204"/>
    </row>
    <row r="25" spans="1:10" ht="21.4" thickBot="1">
      <c r="A25" s="203" t="s">
        <v>107</v>
      </c>
      <c r="B25" s="362" t="s">
        <v>106</v>
      </c>
      <c r="C25" s="363"/>
      <c r="D25" s="363"/>
      <c r="E25" s="364"/>
      <c r="F25" s="202"/>
      <c r="G25" s="201"/>
      <c r="H25" s="201"/>
      <c r="I25" s="201"/>
      <c r="J25" s="200"/>
    </row>
    <row r="26" spans="1:10" ht="14.65" thickBot="1">
      <c r="A26" s="199"/>
      <c r="B26" s="198"/>
      <c r="C26" s="198"/>
      <c r="D26" s="198"/>
      <c r="E26" s="198"/>
      <c r="F26" s="197"/>
      <c r="G26" s="197"/>
      <c r="H26" s="197"/>
      <c r="I26" s="197"/>
      <c r="J26" s="197"/>
    </row>
    <row r="27" spans="1:10" ht="14.65" thickBot="1">
      <c r="A27" s="316" t="s">
        <v>105</v>
      </c>
      <c r="B27" s="317"/>
      <c r="C27" s="317"/>
      <c r="D27" s="317"/>
      <c r="E27" s="375"/>
      <c r="F27" s="357"/>
      <c r="G27" s="357"/>
      <c r="H27" s="357"/>
      <c r="I27" s="357"/>
      <c r="J27" s="357"/>
    </row>
    <row r="28" spans="1:10">
      <c r="A28" s="325" t="s">
        <v>104</v>
      </c>
      <c r="B28" s="326"/>
      <c r="C28" s="326"/>
      <c r="D28" s="326"/>
      <c r="E28" s="327"/>
      <c r="F28" s="196"/>
      <c r="G28" s="195"/>
      <c r="H28" s="195"/>
      <c r="I28" s="195"/>
      <c r="J28" s="194"/>
    </row>
    <row r="29" spans="1:10" ht="14.65" thickBot="1">
      <c r="A29" s="341" t="s">
        <v>103</v>
      </c>
      <c r="B29" s="342"/>
      <c r="C29" s="342"/>
      <c r="D29" s="342"/>
      <c r="E29" s="343"/>
      <c r="F29" s="193"/>
      <c r="G29" s="192"/>
      <c r="H29" s="192"/>
      <c r="I29" s="192"/>
      <c r="J29" s="191"/>
    </row>
    <row r="30" spans="1:10" ht="14.65" thickBot="1">
      <c r="F30" s="187"/>
      <c r="G30" s="187"/>
      <c r="H30" s="187"/>
      <c r="I30" s="187"/>
      <c r="J30" s="187"/>
    </row>
    <row r="31" spans="1:10" ht="14.65" thickBot="1">
      <c r="A31" s="344" t="s">
        <v>102</v>
      </c>
      <c r="B31" s="345"/>
      <c r="C31" s="345"/>
      <c r="D31" s="345"/>
      <c r="E31" s="346"/>
      <c r="F31" s="187"/>
      <c r="G31" s="187"/>
      <c r="H31" s="187"/>
      <c r="I31" s="187"/>
      <c r="J31" s="187"/>
    </row>
    <row r="32" spans="1:10" ht="14.65" thickBot="1">
      <c r="A32" s="347" t="s">
        <v>101</v>
      </c>
      <c r="B32" s="348"/>
      <c r="C32" s="348"/>
      <c r="D32" s="348"/>
      <c r="E32" s="349"/>
      <c r="F32" s="190"/>
      <c r="G32" s="189"/>
      <c r="H32" s="189"/>
      <c r="I32" s="189"/>
      <c r="J32" s="188"/>
    </row>
    <row r="33" spans="1:10" ht="14.65" thickBot="1">
      <c r="F33" s="187"/>
      <c r="G33" s="187"/>
      <c r="H33" s="187"/>
      <c r="I33" s="187"/>
      <c r="J33" s="187"/>
    </row>
    <row r="34" spans="1:10" ht="15" customHeight="1" thickBot="1">
      <c r="A34" s="350" t="s">
        <v>100</v>
      </c>
      <c r="B34" s="351"/>
      <c r="C34" s="351"/>
      <c r="D34" s="351"/>
      <c r="E34" s="352"/>
      <c r="F34" s="187"/>
      <c r="G34" s="187"/>
      <c r="H34" s="187"/>
      <c r="I34" s="187"/>
      <c r="J34" s="187"/>
    </row>
    <row r="35" spans="1:10" ht="15.75" customHeight="1">
      <c r="A35" s="318" t="s">
        <v>99</v>
      </c>
      <c r="B35" s="319"/>
      <c r="C35" s="319"/>
      <c r="D35" s="319"/>
      <c r="E35" s="319"/>
      <c r="F35" s="186"/>
      <c r="G35" s="186"/>
      <c r="H35" s="186"/>
      <c r="I35" s="186"/>
      <c r="J35" s="185"/>
    </row>
    <row r="36" spans="1:10">
      <c r="A36" s="353" t="s">
        <v>98</v>
      </c>
      <c r="B36" s="354"/>
      <c r="C36" s="354"/>
      <c r="D36" s="354"/>
      <c r="E36" s="354"/>
      <c r="F36" s="184"/>
      <c r="G36" s="184"/>
      <c r="H36" s="184"/>
      <c r="I36" s="184"/>
      <c r="J36" s="183"/>
    </row>
    <row r="37" spans="1:10">
      <c r="A37" s="353" t="s">
        <v>97</v>
      </c>
      <c r="B37" s="354"/>
      <c r="C37" s="354"/>
      <c r="D37" s="354"/>
      <c r="E37" s="354"/>
      <c r="F37" s="184"/>
      <c r="G37" s="184"/>
      <c r="H37" s="184"/>
      <c r="I37" s="184"/>
      <c r="J37" s="183"/>
    </row>
    <row r="38" spans="1:10" ht="14.65" thickBot="1">
      <c r="A38" s="339" t="s">
        <v>96</v>
      </c>
      <c r="B38" s="340"/>
      <c r="C38" s="340"/>
      <c r="D38" s="340"/>
      <c r="E38" s="340"/>
      <c r="F38" s="182"/>
      <c r="G38" s="182"/>
      <c r="H38" s="182"/>
      <c r="I38" s="182"/>
      <c r="J38" s="181"/>
    </row>
    <row r="39" spans="1:10">
      <c r="F39" s="180"/>
      <c r="G39" s="180"/>
      <c r="H39" s="180"/>
      <c r="I39" s="180"/>
      <c r="J39" s="180"/>
    </row>
    <row r="40" spans="1:10">
      <c r="A40" s="179"/>
      <c r="B40" s="179"/>
      <c r="C40" s="179"/>
      <c r="D40" s="179"/>
      <c r="E40" s="179"/>
      <c r="F40" s="178"/>
      <c r="G40" s="178"/>
      <c r="H40" s="178"/>
      <c r="I40" s="178"/>
      <c r="J40" s="178"/>
    </row>
    <row r="41" spans="1:10">
      <c r="A41" s="178"/>
      <c r="B41" s="178"/>
      <c r="C41" s="178"/>
      <c r="D41" s="178"/>
      <c r="E41" s="178"/>
      <c r="F41" s="178"/>
      <c r="G41" s="178"/>
      <c r="H41" s="178"/>
      <c r="I41" s="178"/>
      <c r="J41" s="178"/>
    </row>
    <row r="42" spans="1:10">
      <c r="A42" s="178"/>
      <c r="B42" s="178"/>
      <c r="C42" s="178"/>
      <c r="D42" s="178"/>
      <c r="E42" s="178"/>
      <c r="F42" s="178"/>
      <c r="G42" s="178"/>
      <c r="H42" s="178"/>
      <c r="I42" s="178"/>
      <c r="J42" s="178"/>
    </row>
    <row r="43" spans="1:10">
      <c r="A43" s="178"/>
      <c r="B43" s="178"/>
      <c r="C43" s="178"/>
      <c r="D43" s="178"/>
      <c r="E43" s="178"/>
      <c r="F43" s="178"/>
      <c r="G43" s="178"/>
      <c r="H43" s="178"/>
      <c r="I43" s="178"/>
      <c r="J43" s="178"/>
    </row>
    <row r="44" spans="1:10">
      <c r="A44" s="177"/>
      <c r="B44" s="177"/>
      <c r="C44" s="177"/>
      <c r="D44" s="177"/>
      <c r="E44" s="177"/>
      <c r="F44" s="177"/>
      <c r="G44" s="177"/>
      <c r="H44" s="177"/>
      <c r="I44" s="177"/>
      <c r="J44" s="177"/>
    </row>
    <row r="45" spans="1:10">
      <c r="A45" s="176"/>
      <c r="B45" s="176"/>
      <c r="C45" s="176"/>
      <c r="D45" s="176"/>
      <c r="E45" s="176"/>
      <c r="F45" s="176"/>
      <c r="G45" s="176"/>
      <c r="H45" s="176"/>
      <c r="I45" s="176"/>
      <c r="J45" s="176"/>
    </row>
  </sheetData>
  <mergeCells count="36">
    <mergeCell ref="F9:J9"/>
    <mergeCell ref="B10:E10"/>
    <mergeCell ref="F27:J27"/>
    <mergeCell ref="A23:E23"/>
    <mergeCell ref="B24:E24"/>
    <mergeCell ref="B25:E25"/>
    <mergeCell ref="A17:A22"/>
    <mergeCell ref="B17:E17"/>
    <mergeCell ref="B18:E18"/>
    <mergeCell ref="B19:E19"/>
    <mergeCell ref="B20:E20"/>
    <mergeCell ref="B21:E21"/>
    <mergeCell ref="B22:E22"/>
    <mergeCell ref="A27:E27"/>
    <mergeCell ref="B11:E11"/>
    <mergeCell ref="B12:E12"/>
    <mergeCell ref="A38:E38"/>
    <mergeCell ref="A29:E29"/>
    <mergeCell ref="A31:E31"/>
    <mergeCell ref="A32:E32"/>
    <mergeCell ref="A34:E34"/>
    <mergeCell ref="A36:E36"/>
    <mergeCell ref="A37:E37"/>
    <mergeCell ref="A1:E1"/>
    <mergeCell ref="B3:E3"/>
    <mergeCell ref="B4:E4"/>
    <mergeCell ref="A2:E2"/>
    <mergeCell ref="A35:E35"/>
    <mergeCell ref="A16:E16"/>
    <mergeCell ref="B13:E13"/>
    <mergeCell ref="A14:E14"/>
    <mergeCell ref="A28:E28"/>
    <mergeCell ref="B5:E5"/>
    <mergeCell ref="A7:E7"/>
    <mergeCell ref="A9:E9"/>
    <mergeCell ref="B6:E6"/>
  </mergeCells>
  <pageMargins left="0.7" right="0.7" top="0.78740157499999996" bottom="0.78740157499999996" header="0.3" footer="0.3"/>
  <customProperties>
    <customPr name="%locator_row%"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88B55-DEDD-4A5F-9710-A3111819722A}">
  <dimension ref="A1:BI10"/>
  <sheetViews>
    <sheetView zoomScale="119" workbookViewId="0">
      <selection activeCell="X19" sqref="X19"/>
    </sheetView>
  </sheetViews>
  <sheetFormatPr baseColWidth="10" defaultRowHeight="14.25"/>
  <sheetData>
    <row r="1" spans="1:61">
      <c r="A1" s="129"/>
      <c r="B1" s="129" t="s">
        <v>154</v>
      </c>
      <c r="C1" s="129"/>
      <c r="D1" s="129"/>
      <c r="E1" s="129"/>
      <c r="F1" s="129"/>
    </row>
    <row r="2" spans="1:61">
      <c r="A2" s="129"/>
      <c r="B2" s="129"/>
      <c r="C2" s="129"/>
      <c r="D2" s="129"/>
      <c r="E2" s="129"/>
      <c r="F2" s="129"/>
    </row>
    <row r="3" spans="1:61" ht="14.65" thickBot="1">
      <c r="A3" s="129"/>
      <c r="B3" s="129"/>
      <c r="C3" s="129"/>
      <c r="D3" s="129"/>
      <c r="E3" s="129"/>
      <c r="F3" s="129"/>
    </row>
    <row r="4" spans="1:61" ht="31.5">
      <c r="B4" s="175">
        <v>1</v>
      </c>
      <c r="C4" s="174">
        <v>2</v>
      </c>
      <c r="D4" s="174">
        <v>3</v>
      </c>
      <c r="E4" s="174">
        <v>4</v>
      </c>
      <c r="F4" s="280">
        <v>5</v>
      </c>
      <c r="G4" s="2" t="s">
        <v>153</v>
      </c>
      <c r="H4" s="136" t="s">
        <v>152</v>
      </c>
      <c r="I4" s="136" t="s">
        <v>151</v>
      </c>
      <c r="J4" s="136" t="s">
        <v>150</v>
      </c>
      <c r="K4" s="137" t="s">
        <v>149</v>
      </c>
      <c r="L4" s="279">
        <v>1</v>
      </c>
      <c r="M4" s="275">
        <v>2</v>
      </c>
      <c r="N4" s="276">
        <v>3</v>
      </c>
      <c r="O4" s="275">
        <v>4</v>
      </c>
      <c r="P4" s="278">
        <v>5</v>
      </c>
      <c r="Q4" s="277">
        <v>1</v>
      </c>
      <c r="R4" s="275">
        <v>2</v>
      </c>
      <c r="S4" s="276">
        <v>3</v>
      </c>
      <c r="T4" s="275">
        <v>4</v>
      </c>
      <c r="U4" s="278">
        <v>5</v>
      </c>
      <c r="V4" s="277">
        <v>1</v>
      </c>
      <c r="W4" s="275">
        <v>2</v>
      </c>
      <c r="X4" s="276">
        <v>3</v>
      </c>
      <c r="Y4" s="275">
        <v>4</v>
      </c>
      <c r="Z4" s="274">
        <v>5</v>
      </c>
      <c r="AA4" s="271">
        <v>1</v>
      </c>
      <c r="AB4" s="269">
        <v>2</v>
      </c>
      <c r="AC4" s="270">
        <v>3</v>
      </c>
      <c r="AD4" s="269">
        <v>4</v>
      </c>
      <c r="AE4" s="273">
        <v>5</v>
      </c>
      <c r="AF4" s="271">
        <v>1</v>
      </c>
      <c r="AG4" s="269">
        <v>2</v>
      </c>
      <c r="AH4" s="270">
        <v>3</v>
      </c>
      <c r="AI4" s="269">
        <v>4</v>
      </c>
      <c r="AJ4" s="268">
        <v>5</v>
      </c>
      <c r="AK4" s="272">
        <v>1</v>
      </c>
      <c r="AL4" s="269">
        <v>2</v>
      </c>
      <c r="AM4" s="270">
        <v>3</v>
      </c>
      <c r="AN4" s="269">
        <v>4</v>
      </c>
      <c r="AO4" s="268">
        <v>5</v>
      </c>
      <c r="AP4" s="271">
        <v>1</v>
      </c>
      <c r="AQ4" s="269">
        <v>2</v>
      </c>
      <c r="AR4" s="270">
        <v>3</v>
      </c>
      <c r="AS4" s="269">
        <v>4</v>
      </c>
      <c r="AT4" s="268">
        <v>5</v>
      </c>
      <c r="AU4" s="267">
        <v>1</v>
      </c>
      <c r="AV4" s="265">
        <v>2</v>
      </c>
      <c r="AW4" s="266">
        <v>3</v>
      </c>
      <c r="AX4" s="265">
        <v>4</v>
      </c>
      <c r="AY4" s="264">
        <v>5</v>
      </c>
      <c r="AZ4" s="267">
        <v>1</v>
      </c>
      <c r="BA4" s="265">
        <v>2</v>
      </c>
      <c r="BB4" s="266">
        <v>3</v>
      </c>
      <c r="BC4" s="265">
        <v>4</v>
      </c>
      <c r="BD4" s="264">
        <v>5</v>
      </c>
      <c r="BE4" s="267">
        <v>1</v>
      </c>
      <c r="BF4" s="265">
        <v>2</v>
      </c>
      <c r="BG4" s="266">
        <v>3</v>
      </c>
      <c r="BH4" s="265">
        <v>4</v>
      </c>
      <c r="BI4" s="264">
        <v>5</v>
      </c>
    </row>
    <row r="5" spans="1:61">
      <c r="B5" s="379" t="s">
        <v>148</v>
      </c>
      <c r="C5" s="380"/>
      <c r="D5" s="380"/>
      <c r="E5" s="380"/>
      <c r="F5" s="381"/>
      <c r="G5" s="382" t="s">
        <v>147</v>
      </c>
      <c r="H5" s="383"/>
      <c r="I5" s="383"/>
      <c r="J5" s="383"/>
      <c r="K5" s="384"/>
      <c r="L5" s="385" t="s">
        <v>146</v>
      </c>
      <c r="M5" s="386"/>
      <c r="N5" s="386"/>
      <c r="O5" s="386"/>
      <c r="P5" s="387"/>
      <c r="Q5" s="388" t="s">
        <v>145</v>
      </c>
      <c r="R5" s="386"/>
      <c r="S5" s="386"/>
      <c r="T5" s="386"/>
      <c r="U5" s="387"/>
      <c r="V5" s="389" t="s">
        <v>144</v>
      </c>
      <c r="W5" s="390"/>
      <c r="X5" s="390"/>
      <c r="Y5" s="390"/>
      <c r="Z5" s="391"/>
      <c r="AA5" s="392" t="s">
        <v>143</v>
      </c>
      <c r="AB5" s="393"/>
      <c r="AC5" s="393"/>
      <c r="AD5" s="393"/>
      <c r="AE5" s="394"/>
      <c r="AF5" s="392" t="s">
        <v>142</v>
      </c>
      <c r="AG5" s="393"/>
      <c r="AH5" s="393"/>
      <c r="AI5" s="393"/>
      <c r="AJ5" s="395"/>
      <c r="AK5" s="396" t="s">
        <v>141</v>
      </c>
      <c r="AL5" s="396"/>
      <c r="AM5" s="396"/>
      <c r="AN5" s="396"/>
      <c r="AO5" s="397"/>
      <c r="AP5" s="398" t="s">
        <v>140</v>
      </c>
      <c r="AQ5" s="396"/>
      <c r="AR5" s="396"/>
      <c r="AS5" s="396"/>
      <c r="AT5" s="397"/>
      <c r="AU5" s="376" t="s">
        <v>13</v>
      </c>
      <c r="AV5" s="377"/>
      <c r="AW5" s="377"/>
      <c r="AX5" s="377"/>
      <c r="AY5" s="378"/>
      <c r="AZ5" s="376" t="s">
        <v>14</v>
      </c>
      <c r="BA5" s="377"/>
      <c r="BB5" s="377"/>
      <c r="BC5" s="377"/>
      <c r="BD5" s="378"/>
      <c r="BE5" s="376" t="s">
        <v>15</v>
      </c>
      <c r="BF5" s="377"/>
      <c r="BG5" s="377"/>
      <c r="BH5" s="377"/>
      <c r="BI5" s="378"/>
    </row>
    <row r="6" spans="1:61">
      <c r="A6" s="63" t="s">
        <v>139</v>
      </c>
      <c r="B6" s="263"/>
      <c r="C6" s="262"/>
      <c r="D6" s="262"/>
      <c r="E6" s="262"/>
      <c r="F6" s="261"/>
      <c r="G6" s="259"/>
      <c r="H6" s="258"/>
      <c r="I6" s="258"/>
      <c r="J6" s="258"/>
      <c r="K6" s="253"/>
      <c r="L6" s="260"/>
      <c r="M6" s="258"/>
      <c r="N6" s="258"/>
      <c r="O6" s="258"/>
      <c r="P6" s="253"/>
      <c r="Q6" s="259"/>
      <c r="R6" s="258"/>
      <c r="S6" s="258"/>
      <c r="T6" s="258"/>
      <c r="U6" s="253"/>
      <c r="V6" s="259"/>
      <c r="W6" s="258"/>
      <c r="X6" s="258"/>
      <c r="Y6" s="258"/>
      <c r="Z6" s="253"/>
      <c r="AA6" s="259"/>
      <c r="AB6" s="258"/>
      <c r="AC6" s="258"/>
      <c r="AD6" s="258"/>
      <c r="AE6" s="253"/>
      <c r="AF6" s="259"/>
      <c r="AG6" s="258"/>
      <c r="AH6" s="258"/>
      <c r="AI6" s="258"/>
      <c r="AJ6" s="253"/>
      <c r="AK6" s="259"/>
      <c r="AL6" s="258"/>
      <c r="AM6" s="258"/>
      <c r="AN6" s="258"/>
      <c r="AO6" s="253"/>
      <c r="AP6" s="259"/>
      <c r="AQ6" s="258"/>
      <c r="AR6" s="258"/>
      <c r="AS6" s="258"/>
      <c r="AT6" s="253"/>
      <c r="AU6" s="259"/>
      <c r="AV6" s="258"/>
      <c r="AW6" s="258"/>
      <c r="AX6" s="258"/>
      <c r="AY6" s="253"/>
      <c r="AZ6" s="259"/>
      <c r="BA6" s="258"/>
      <c r="BB6" s="258"/>
      <c r="BC6" s="258"/>
      <c r="BD6" s="253"/>
      <c r="BE6" s="259"/>
      <c r="BF6" s="258"/>
      <c r="BG6" s="258"/>
      <c r="BH6" s="258"/>
      <c r="BI6" s="253"/>
    </row>
    <row r="7" spans="1:61">
      <c r="A7" s="63" t="s">
        <v>138</v>
      </c>
      <c r="B7" s="257"/>
      <c r="C7" s="254"/>
      <c r="D7" s="254"/>
      <c r="E7" s="254"/>
      <c r="F7" s="256"/>
      <c r="G7" s="251"/>
      <c r="H7" s="250"/>
      <c r="I7" s="250"/>
      <c r="J7" s="250"/>
      <c r="K7" s="249"/>
      <c r="L7" s="255"/>
      <c r="M7" s="254"/>
      <c r="N7" s="254"/>
      <c r="O7" s="254"/>
      <c r="P7" s="253"/>
      <c r="Q7" s="252"/>
      <c r="R7" s="250"/>
      <c r="S7" s="250"/>
      <c r="T7" s="250"/>
      <c r="U7" s="249"/>
      <c r="V7" s="251"/>
      <c r="W7" s="250"/>
      <c r="X7" s="250"/>
      <c r="Y7" s="250"/>
      <c r="Z7" s="249"/>
      <c r="AA7" s="251"/>
      <c r="AB7" s="250"/>
      <c r="AC7" s="250"/>
      <c r="AD7" s="250"/>
      <c r="AE7" s="249"/>
      <c r="AF7" s="251"/>
      <c r="AG7" s="250"/>
      <c r="AH7" s="250"/>
      <c r="AI7" s="250"/>
      <c r="AJ7" s="249"/>
      <c r="AK7" s="251"/>
      <c r="AL7" s="250"/>
      <c r="AM7" s="250"/>
      <c r="AN7" s="250"/>
      <c r="AO7" s="249"/>
      <c r="AP7" s="251"/>
      <c r="AQ7" s="250"/>
      <c r="AR7" s="250"/>
      <c r="AS7" s="250"/>
      <c r="AT7" s="249"/>
      <c r="AU7" s="251"/>
      <c r="AV7" s="250"/>
      <c r="AW7" s="250"/>
      <c r="AX7" s="250"/>
      <c r="AY7" s="249"/>
      <c r="AZ7" s="251"/>
      <c r="BA7" s="250"/>
      <c r="BB7" s="250"/>
      <c r="BC7" s="250"/>
      <c r="BD7" s="249"/>
      <c r="BE7" s="251"/>
      <c r="BF7" s="250"/>
      <c r="BG7" s="250"/>
      <c r="BH7" s="250"/>
      <c r="BI7" s="249"/>
    </row>
    <row r="8" spans="1:61">
      <c r="A8" s="63" t="s">
        <v>137</v>
      </c>
      <c r="B8" s="257"/>
      <c r="C8" s="254"/>
      <c r="D8" s="254"/>
      <c r="E8" s="254"/>
      <c r="F8" s="256"/>
      <c r="G8" s="251"/>
      <c r="H8" s="250"/>
      <c r="I8" s="250"/>
      <c r="J8" s="250"/>
      <c r="K8" s="249"/>
      <c r="L8" s="255"/>
      <c r="M8" s="254"/>
      <c r="N8" s="254"/>
      <c r="O8" s="254"/>
      <c r="P8" s="253"/>
      <c r="Q8" s="252"/>
      <c r="R8" s="250"/>
      <c r="S8" s="250"/>
      <c r="T8" s="250"/>
      <c r="U8" s="249"/>
      <c r="V8" s="251"/>
      <c r="W8" s="250"/>
      <c r="X8" s="250"/>
      <c r="Y8" s="250"/>
      <c r="Z8" s="249"/>
      <c r="AA8" s="251"/>
      <c r="AB8" s="250"/>
      <c r="AC8" s="250"/>
      <c r="AD8" s="250"/>
      <c r="AE8" s="249"/>
      <c r="AF8" s="251"/>
      <c r="AG8" s="250"/>
      <c r="AH8" s="250"/>
      <c r="AI8" s="250"/>
      <c r="AJ8" s="249"/>
      <c r="AK8" s="251"/>
      <c r="AL8" s="250"/>
      <c r="AM8" s="250"/>
      <c r="AN8" s="250"/>
      <c r="AO8" s="249"/>
      <c r="AP8" s="251"/>
      <c r="AQ8" s="250"/>
      <c r="AR8" s="250"/>
      <c r="AS8" s="250"/>
      <c r="AT8" s="249"/>
      <c r="AU8" s="251"/>
      <c r="AV8" s="250"/>
      <c r="AW8" s="250"/>
      <c r="AX8" s="250"/>
      <c r="AY8" s="249"/>
      <c r="AZ8" s="251"/>
      <c r="BA8" s="250"/>
      <c r="BB8" s="250"/>
      <c r="BC8" s="250"/>
      <c r="BD8" s="249"/>
      <c r="BE8" s="251"/>
      <c r="BF8" s="250"/>
      <c r="BG8" s="250"/>
      <c r="BH8" s="250"/>
      <c r="BI8" s="249"/>
    </row>
    <row r="9" spans="1:61" ht="14.65" thickBot="1">
      <c r="A9" s="63" t="s">
        <v>136</v>
      </c>
      <c r="B9" s="248"/>
      <c r="C9" s="247"/>
      <c r="D9" s="247"/>
      <c r="E9" s="247"/>
      <c r="F9" s="246"/>
      <c r="G9" s="244"/>
      <c r="H9" s="243"/>
      <c r="I9" s="243"/>
      <c r="J9" s="243"/>
      <c r="K9" s="242"/>
      <c r="L9" s="245"/>
      <c r="M9" s="243"/>
      <c r="N9" s="243"/>
      <c r="O9" s="243"/>
      <c r="P9" s="242"/>
      <c r="Q9" s="244"/>
      <c r="R9" s="243"/>
      <c r="S9" s="243"/>
      <c r="T9" s="243"/>
      <c r="U9" s="242"/>
      <c r="V9" s="244"/>
      <c r="W9" s="243"/>
      <c r="X9" s="243"/>
      <c r="Y9" s="243"/>
      <c r="Z9" s="242"/>
      <c r="AA9" s="244"/>
      <c r="AB9" s="243"/>
      <c r="AC9" s="243"/>
      <c r="AD9" s="243"/>
      <c r="AE9" s="242"/>
      <c r="AF9" s="244"/>
      <c r="AG9" s="243"/>
      <c r="AH9" s="243"/>
      <c r="AI9" s="243"/>
      <c r="AJ9" s="242"/>
      <c r="AK9" s="244"/>
      <c r="AL9" s="243"/>
      <c r="AM9" s="243"/>
      <c r="AN9" s="243"/>
      <c r="AO9" s="242"/>
      <c r="AP9" s="244"/>
      <c r="AQ9" s="243"/>
      <c r="AR9" s="243"/>
      <c r="AS9" s="243"/>
      <c r="AT9" s="242"/>
      <c r="AU9" s="244"/>
      <c r="AV9" s="243"/>
      <c r="AW9" s="243"/>
      <c r="AX9" s="243"/>
      <c r="AY9" s="242"/>
      <c r="AZ9" s="244"/>
      <c r="BA9" s="243"/>
      <c r="BB9" s="243"/>
      <c r="BC9" s="243"/>
      <c r="BD9" s="242"/>
      <c r="BE9" s="244"/>
      <c r="BF9" s="243"/>
      <c r="BG9" s="243"/>
      <c r="BH9" s="243"/>
      <c r="BI9" s="242"/>
    </row>
    <row r="10" spans="1:61">
      <c r="A10" s="63"/>
    </row>
  </sheetData>
  <mergeCells count="12">
    <mergeCell ref="AU5:AY5"/>
    <mergeCell ref="AZ5:BD5"/>
    <mergeCell ref="BE5:BI5"/>
    <mergeCell ref="B5:F5"/>
    <mergeCell ref="G5:K5"/>
    <mergeCell ref="L5:P5"/>
    <mergeCell ref="Q5:U5"/>
    <mergeCell ref="V5:Z5"/>
    <mergeCell ref="AA5:AE5"/>
    <mergeCell ref="AF5:AJ5"/>
    <mergeCell ref="AK5:AO5"/>
    <mergeCell ref="AP5:AT5"/>
  </mergeCells>
  <pageMargins left="0.7" right="0.7" top="0.78740157499999996" bottom="0.78740157499999996" header="0.3" footer="0.3"/>
  <pageSetup paperSize="9" orientation="portrait" r:id="rId1"/>
  <customProperties>
    <customPr name="%locator_row%"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84B49-E835-0742-BE67-85E4AB27FB63}">
  <sheetPr>
    <tabColor theme="5" tint="-0.249977111117893"/>
  </sheetPr>
  <dimension ref="A1:C13"/>
  <sheetViews>
    <sheetView workbookViewId="0">
      <selection activeCell="E5" sqref="E5"/>
    </sheetView>
  </sheetViews>
  <sheetFormatPr baseColWidth="10" defaultColWidth="9.1328125" defaultRowHeight="14.25"/>
  <sheetData>
    <row r="1" spans="1:3" ht="85.5">
      <c r="A1" s="299" t="s">
        <v>205</v>
      </c>
      <c r="B1" s="301" t="s">
        <v>204</v>
      </c>
      <c r="C1" s="301" t="s">
        <v>203</v>
      </c>
    </row>
    <row r="2" spans="1:3">
      <c r="A2" s="300">
        <v>2009</v>
      </c>
      <c r="B2" s="300">
        <v>66</v>
      </c>
      <c r="C2" s="300">
        <v>66</v>
      </c>
    </row>
    <row r="3" spans="1:3">
      <c r="A3" s="300">
        <v>2010</v>
      </c>
      <c r="B3" s="300">
        <v>42</v>
      </c>
      <c r="C3" s="300">
        <v>108</v>
      </c>
    </row>
    <row r="4" spans="1:3">
      <c r="A4" s="300">
        <v>2011</v>
      </c>
      <c r="B4" s="300">
        <v>43</v>
      </c>
      <c r="C4" s="300">
        <v>85</v>
      </c>
    </row>
    <row r="5" spans="1:3">
      <c r="A5" s="300">
        <v>2012</v>
      </c>
      <c r="B5" s="300">
        <v>76</v>
      </c>
      <c r="C5" s="300">
        <v>119</v>
      </c>
    </row>
    <row r="6" spans="1:3">
      <c r="A6" s="300">
        <v>2013</v>
      </c>
      <c r="B6" s="300">
        <v>56</v>
      </c>
      <c r="C6" s="300">
        <v>132</v>
      </c>
    </row>
    <row r="7" spans="1:3">
      <c r="A7" s="300">
        <v>2014</v>
      </c>
      <c r="B7" s="300">
        <v>83</v>
      </c>
      <c r="C7" s="300">
        <v>139</v>
      </c>
    </row>
    <row r="8" spans="1:3">
      <c r="A8" s="300">
        <v>2015</v>
      </c>
      <c r="B8" s="300">
        <v>63</v>
      </c>
      <c r="C8" s="300">
        <v>142</v>
      </c>
    </row>
    <row r="9" spans="1:3">
      <c r="A9" s="300">
        <v>2016</v>
      </c>
      <c r="B9" s="300">
        <v>89</v>
      </c>
      <c r="C9" s="300">
        <v>152</v>
      </c>
    </row>
    <row r="10" spans="1:3">
      <c r="A10" s="300">
        <v>2017</v>
      </c>
      <c r="B10" s="300">
        <v>59</v>
      </c>
      <c r="C10" s="300">
        <v>148</v>
      </c>
    </row>
    <row r="11" spans="1:3">
      <c r="A11" s="300">
        <v>2018</v>
      </c>
      <c r="B11" s="300">
        <v>111</v>
      </c>
      <c r="C11" s="300">
        <v>170</v>
      </c>
    </row>
    <row r="12" spans="1:3">
      <c r="A12" s="300">
        <v>2019</v>
      </c>
      <c r="B12" s="300">
        <v>116</v>
      </c>
      <c r="C12" s="300">
        <v>216</v>
      </c>
    </row>
    <row r="13" spans="1:3">
      <c r="A13" s="299" t="s">
        <v>202</v>
      </c>
      <c r="B13" s="299">
        <f>SUM(B2:B12)</f>
        <v>804</v>
      </c>
      <c r="C13" s="299">
        <f>SUM(C2:C12)</f>
        <v>1477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13DAF-8476-4D2B-839C-6B693300F110}">
  <dimension ref="A1:D23"/>
  <sheetViews>
    <sheetView workbookViewId="0">
      <selection activeCell="G17" sqref="G17"/>
    </sheetView>
  </sheetViews>
  <sheetFormatPr baseColWidth="10" defaultRowHeight="14.25"/>
  <cols>
    <col min="1" max="1" width="11.46484375" style="281"/>
    <col min="2" max="2" width="34.46484375" style="286" customWidth="1"/>
    <col min="3" max="3" width="57.1328125" style="286" customWidth="1"/>
  </cols>
  <sheetData>
    <row r="1" spans="1:4">
      <c r="A1" s="281" t="s">
        <v>50</v>
      </c>
      <c r="B1" s="281" t="s">
        <v>155</v>
      </c>
      <c r="C1" s="281" t="s">
        <v>156</v>
      </c>
      <c r="D1" s="281" t="s">
        <v>184</v>
      </c>
    </row>
    <row r="2" spans="1:4">
      <c r="A2" s="282" t="s">
        <v>157</v>
      </c>
      <c r="B2" s="283" t="s">
        <v>158</v>
      </c>
      <c r="C2" s="284" t="s">
        <v>159</v>
      </c>
    </row>
    <row r="3" spans="1:4">
      <c r="A3" s="282"/>
      <c r="B3" s="284" t="s">
        <v>160</v>
      </c>
      <c r="C3" s="284" t="s">
        <v>161</v>
      </c>
      <c r="D3" t="s">
        <v>183</v>
      </c>
    </row>
    <row r="4" spans="1:4">
      <c r="A4" s="282"/>
      <c r="B4" s="284" t="s">
        <v>162</v>
      </c>
      <c r="C4" s="284" t="s">
        <v>163</v>
      </c>
    </row>
    <row r="5" spans="1:4">
      <c r="A5" s="282"/>
      <c r="B5" s="284" t="s">
        <v>164</v>
      </c>
      <c r="C5" s="284" t="s">
        <v>165</v>
      </c>
    </row>
    <row r="8" spans="1:4">
      <c r="A8" s="282" t="s">
        <v>166</v>
      </c>
      <c r="B8" s="285">
        <v>1</v>
      </c>
      <c r="C8" s="284" t="s">
        <v>167</v>
      </c>
    </row>
    <row r="9" spans="1:4">
      <c r="A9" s="282"/>
      <c r="B9" s="285">
        <v>2</v>
      </c>
      <c r="C9" s="284" t="s">
        <v>168</v>
      </c>
    </row>
    <row r="10" spans="1:4">
      <c r="A10" s="282"/>
      <c r="B10" s="285">
        <v>3</v>
      </c>
      <c r="C10" s="284" t="s">
        <v>169</v>
      </c>
    </row>
    <row r="11" spans="1:4">
      <c r="A11" s="282"/>
      <c r="B11" s="285">
        <v>4</v>
      </c>
      <c r="C11" s="284" t="s">
        <v>170</v>
      </c>
    </row>
    <row r="12" spans="1:4">
      <c r="A12" s="282"/>
      <c r="B12" s="285">
        <v>5</v>
      </c>
      <c r="C12" s="284" t="s">
        <v>171</v>
      </c>
    </row>
    <row r="15" spans="1:4">
      <c r="A15" s="287" t="s">
        <v>172</v>
      </c>
      <c r="B15" s="285" t="s">
        <v>75</v>
      </c>
      <c r="C15" s="284" t="s">
        <v>173</v>
      </c>
    </row>
    <row r="16" spans="1:4">
      <c r="A16" s="282"/>
      <c r="B16" s="285" t="s">
        <v>76</v>
      </c>
      <c r="C16" s="284" t="s">
        <v>174</v>
      </c>
    </row>
    <row r="17" spans="1:3" ht="85.5">
      <c r="A17" s="282" t="s">
        <v>175</v>
      </c>
      <c r="B17" s="284" t="s">
        <v>176</v>
      </c>
      <c r="C17" s="284" t="s">
        <v>177</v>
      </c>
    </row>
    <row r="18" spans="1:3">
      <c r="A18" s="282"/>
      <c r="B18" s="284"/>
      <c r="C18" s="284" t="s">
        <v>178</v>
      </c>
    </row>
    <row r="19" spans="1:3">
      <c r="A19" s="282"/>
      <c r="B19" s="284"/>
      <c r="C19" s="284" t="s">
        <v>179</v>
      </c>
    </row>
    <row r="20" spans="1:3">
      <c r="A20" s="282"/>
      <c r="B20" s="284"/>
      <c r="C20" s="284" t="s">
        <v>180</v>
      </c>
    </row>
    <row r="21" spans="1:3">
      <c r="A21" s="282"/>
      <c r="B21" s="284" t="s">
        <v>181</v>
      </c>
      <c r="C21" s="284"/>
    </row>
    <row r="22" spans="1:3">
      <c r="A22" s="282"/>
      <c r="B22" s="284" t="s">
        <v>182</v>
      </c>
      <c r="C22" s="284"/>
    </row>
    <row r="23" spans="1:3">
      <c r="A23" s="282"/>
      <c r="B23" s="284" t="s">
        <v>90</v>
      </c>
      <c r="C23" s="284"/>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06C4F487E568546BD989DA8E5D25651" ma:contentTypeVersion="11" ma:contentTypeDescription="Ein neues Dokument erstellen." ma:contentTypeScope="" ma:versionID="479ca3f53c15dc9fa4b7279bd6b307e4">
  <xsd:schema xmlns:xsd="http://www.w3.org/2001/XMLSchema" xmlns:xs="http://www.w3.org/2001/XMLSchema" xmlns:p="http://schemas.microsoft.com/office/2006/metadata/properties" xmlns:ns3="796ae22e-bf61-4516-96a1-4ad4abf08d74" xmlns:ns4="f0b67714-1d55-4c63-a649-b3fbd8a6a612" targetNamespace="http://schemas.microsoft.com/office/2006/metadata/properties" ma:root="true" ma:fieldsID="cc187f28a08ad422030f249c5d417283" ns3:_="" ns4:_="">
    <xsd:import namespace="796ae22e-bf61-4516-96a1-4ad4abf08d74"/>
    <xsd:import namespace="f0b67714-1d55-4c63-a649-b3fbd8a6a61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ae22e-bf61-4516-96a1-4ad4abf08d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0b67714-1d55-4c63-a649-b3fbd8a6a612"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SharingHintHash" ma:index="12"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9F1682D-9717-4FC9-A768-E2DBD4BA3FFF}">
  <ds:schemaRefs>
    <ds:schemaRef ds:uri="http://schemas.microsoft.com/sharepoint/v3/contenttype/forms"/>
  </ds:schemaRefs>
</ds:datastoreItem>
</file>

<file path=customXml/itemProps2.xml><?xml version="1.0" encoding="utf-8"?>
<ds:datastoreItem xmlns:ds="http://schemas.openxmlformats.org/officeDocument/2006/customXml" ds:itemID="{727DB660-6470-4440-A0BD-BE143B7BC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ae22e-bf61-4516-96a1-4ad4abf08d74"/>
    <ds:schemaRef ds:uri="f0b67714-1d55-4c63-a649-b3fbd8a6a6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283E05-0D9A-4EEE-B5B1-87BE6BE54584}">
  <ds:schemaRefs>
    <ds:schemaRef ds:uri="http://schemas.microsoft.com/office/infopath/2007/PartnerControls"/>
    <ds:schemaRef ds:uri="http://schemas.microsoft.com/office/2006/documentManagement/types"/>
    <ds:schemaRef ds:uri="796ae22e-bf61-4516-96a1-4ad4abf08d74"/>
    <ds:schemaRef ds:uri="http://purl.org/dc/elements/1.1/"/>
    <ds:schemaRef ds:uri="http://purl.org/dc/terms/"/>
    <ds:schemaRef ds:uri="http://schemas.openxmlformats.org/package/2006/metadata/core-properties"/>
    <ds:schemaRef ds:uri="http://purl.org/dc/dcmitype/"/>
    <ds:schemaRef ds:uri="f0b67714-1d55-4c63-a649-b3fbd8a6a612"/>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2</vt:i4>
      </vt:variant>
    </vt:vector>
  </HeadingPairs>
  <TitlesOfParts>
    <vt:vector size="14" baseType="lpstr">
      <vt:lpstr> Datensatz Klasse</vt:lpstr>
      <vt:lpstr>Datensatz Kl_bereinigt+doppelt</vt:lpstr>
      <vt:lpstr>pivot_region</vt:lpstr>
      <vt:lpstr>Branchen</vt:lpstr>
      <vt:lpstr>Einreichquote</vt:lpstr>
      <vt:lpstr>Fellow Beobachtungsnotizen</vt:lpstr>
      <vt:lpstr>Fellow an TFD</vt:lpstr>
      <vt:lpstr>Entwickl.Fellows</vt:lpstr>
      <vt:lpstr>Erklärungen</vt:lpstr>
      <vt:lpstr>Datenblatt Gesamt 2 Klassen</vt:lpstr>
      <vt:lpstr>Rate of Improvement</vt:lpstr>
      <vt:lpstr>Tabelle1</vt:lpstr>
      <vt:lpstr>' Datensatz Klasse'!Locator</vt:lpstr>
      <vt:lpstr>Locator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Friederike Wetzel</dc:creator>
  <cp:lastModifiedBy>Sebastian Weuder</cp:lastModifiedBy>
  <dcterms:created xsi:type="dcterms:W3CDTF">2019-10-24T10:52:58Z</dcterms:created>
  <dcterms:modified xsi:type="dcterms:W3CDTF">2019-10-26T14:46:18Z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0x010100306C4F487E568546BD989DA8E5D25651</vt:lpwstr>
  </property>
</Properties>
</file>