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filterPrivacy="1"/>
  <xr:revisionPtr revIDLastSave="0" documentId="13_ncr:1_{0E9EFD26-596E-4465-AB0D-ACC7035F815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ourc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7" i="1" l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2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0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6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46" i="1"/>
  <c r="D45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6" i="1"/>
  <c r="E2" i="1"/>
  <c r="D24" i="1" l="1"/>
  <c r="E24" i="1" s="1"/>
  <c r="D23" i="1"/>
  <c r="E23" i="1" s="1"/>
  <c r="E10" i="1"/>
  <c r="E14" i="1"/>
  <c r="E18" i="1"/>
  <c r="E22" i="1"/>
  <c r="E6" i="1"/>
  <c r="D20" i="1"/>
  <c r="E20" i="1" s="1"/>
  <c r="D19" i="1"/>
  <c r="E19" i="1" s="1"/>
  <c r="D16" i="1"/>
  <c r="E16" i="1" s="1"/>
  <c r="D15" i="1"/>
  <c r="E15" i="1" s="1"/>
  <c r="D12" i="1"/>
  <c r="E12" i="1" s="1"/>
  <c r="D13" i="1"/>
  <c r="E13" i="1" s="1"/>
  <c r="D11" i="1"/>
  <c r="E11" i="1" s="1"/>
  <c r="D8" i="1"/>
  <c r="E8" i="1" s="1"/>
  <c r="D7" i="1"/>
  <c r="E7" i="1" s="1"/>
  <c r="C25" i="1"/>
  <c r="D25" i="1" s="1"/>
  <c r="E25" i="1" s="1"/>
  <c r="C21" i="1"/>
  <c r="D21" i="1" s="1"/>
  <c r="E21" i="1" s="1"/>
  <c r="C17" i="1"/>
  <c r="D17" i="1" s="1"/>
  <c r="E17" i="1" s="1"/>
  <c r="C9" i="1"/>
  <c r="D9" i="1" s="1"/>
  <c r="E9" i="1" l="1"/>
</calcChain>
</file>

<file path=xl/sharedStrings.xml><?xml version="1.0" encoding="utf-8"?>
<sst xmlns="http://schemas.openxmlformats.org/spreadsheetml/2006/main" count="161" uniqueCount="21">
  <si>
    <t>State</t>
  </si>
  <si>
    <t>Year</t>
  </si>
  <si>
    <t>Population</t>
  </si>
  <si>
    <t>MA</t>
  </si>
  <si>
    <t>RI</t>
  </si>
  <si>
    <t>NH</t>
  </si>
  <si>
    <t>CT</t>
  </si>
  <si>
    <t>ME</t>
  </si>
  <si>
    <t>VT</t>
  </si>
  <si>
    <t>Households</t>
  </si>
  <si>
    <t>All 2020 household numbers come from US census bureau</t>
  </si>
  <si>
    <t>NH: https://www.nh.gov/osi/data-center/documents/2022-state-county-municipality-projections-final-report.pdf</t>
  </si>
  <si>
    <t>RI: https://planning.ri.gov/sites/g/files/xkgbur826/files/documents/census/tp162.pdf</t>
  </si>
  <si>
    <t>Extrapolate 2030-2040 growth to 2050</t>
  </si>
  <si>
    <t>CT: Data.ctdata.org</t>
  </si>
  <si>
    <t>ME: https://demographics.coopercenter.org/national-population-projections/</t>
  </si>
  <si>
    <t>Includes 2050 numbers</t>
  </si>
  <si>
    <t>VT: https://demographics.coopercenter.org/national-population-projections/</t>
  </si>
  <si>
    <t>Methods assume the num people/household stays the same for each state as in the baseline (2020) value</t>
  </si>
  <si>
    <t>People/household</t>
  </si>
  <si>
    <t>MA: 2020 number is from census, all other numers (2030-2050) were provided by Mass EEA in their CECP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</si>
</sst>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4">
    <cellStyle name="Comma 2" xfId="2" xr:uid="{00000000-0005-0000-0000-000031000000}"/>
    <cellStyle name="Normal" xfId="0" builtinId="0"/>
    <cellStyle name="Normal 2" xfId="3" xr:uid="{00000000-0005-0000-0000-000033000000}"/>
    <cellStyle name="Normal 3" xfId="1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6"/>
  <sheetViews>
    <sheetView tabSelected="1" workbookViewId="0">
      <selection activeCell="E190" sqref="E190"/>
    </sheetView>
  </sheetViews>
  <sheetFormatPr defaultRowHeight="14.4" x14ac:dyDescent="0.3"/>
  <cols>
    <col min="1" max="1" width="21.44140625" customWidth="1"/>
    <col min="2" max="2" width="22.77734375" customWidth="1"/>
    <col min="3" max="3" width="25.33203125" customWidth="1"/>
    <col min="4" max="4" width="26.21875" customWidth="1"/>
    <col min="10" max="10" width="12.21875" customWidth="1"/>
    <col min="11" max="11" width="11.5546875" customWidth="1"/>
    <col min="12" max="12" width="13.332031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19</v>
      </c>
    </row>
    <row r="2" spans="1:5" x14ac:dyDescent="0.3">
      <c r="A2" s="2" t="s">
        <v>3</v>
      </c>
      <c r="B2" s="2">
        <v>2020</v>
      </c>
      <c r="C2" s="2">
        <v>6894000</v>
      </c>
      <c r="D2">
        <v>2664658</v>
      </c>
      <c r="E2">
        <f>C2/D2</f>
        <v>2.5871988075017507</v>
      </c>
    </row>
    <row r="3" spans="1:5" x14ac:dyDescent="0.3">
      <c r="A3" t="s">
        <v>3</v>
      </c>
      <c r="B3">
        <v>2030</v>
      </c>
      <c r="D3">
        <v>2901254</v>
      </c>
    </row>
    <row r="4" spans="1:5" x14ac:dyDescent="0.3">
      <c r="A4" t="s">
        <v>3</v>
      </c>
      <c r="B4">
        <v>2040</v>
      </c>
      <c r="D4">
        <v>3108851</v>
      </c>
    </row>
    <row r="5" spans="1:5" x14ac:dyDescent="0.3">
      <c r="A5" t="s">
        <v>3</v>
      </c>
      <c r="B5">
        <v>2050</v>
      </c>
      <c r="D5">
        <v>3284232</v>
      </c>
    </row>
    <row r="6" spans="1:5" x14ac:dyDescent="0.3">
      <c r="A6" t="s">
        <v>4</v>
      </c>
      <c r="B6">
        <v>2020</v>
      </c>
      <c r="C6">
        <v>1049177</v>
      </c>
      <c r="D6">
        <v>414730</v>
      </c>
      <c r="E6">
        <f>C6/D6</f>
        <v>2.5297832324644949</v>
      </c>
    </row>
    <row r="7" spans="1:5" x14ac:dyDescent="0.3">
      <c r="A7" t="s">
        <v>4</v>
      </c>
      <c r="B7">
        <v>2030</v>
      </c>
      <c r="C7">
        <v>1070677</v>
      </c>
      <c r="D7">
        <f>ROUND((C7/$C$6)*$D$6,0)</f>
        <v>423229</v>
      </c>
      <c r="E7">
        <f t="shared" ref="E7:E25" si="0">C7/D7</f>
        <v>2.5297817493602754</v>
      </c>
    </row>
    <row r="8" spans="1:5" x14ac:dyDescent="0.3">
      <c r="A8" t="s">
        <v>4</v>
      </c>
      <c r="B8">
        <v>2040</v>
      </c>
      <c r="C8">
        <v>1070104</v>
      </c>
      <c r="D8">
        <f t="shared" ref="D8" si="1">ROUND((C8/$C$6)*$D$6,0)</f>
        <v>423002</v>
      </c>
      <c r="E8">
        <f t="shared" si="0"/>
        <v>2.5297847291502169</v>
      </c>
    </row>
    <row r="9" spans="1:5" x14ac:dyDescent="0.3">
      <c r="A9" t="s">
        <v>4</v>
      </c>
      <c r="B9">
        <v>2050</v>
      </c>
      <c r="C9">
        <f>ROUND((1+(C8-C7)/C7)*C8,0)</f>
        <v>1069531</v>
      </c>
      <c r="D9">
        <f>ROUND((C9/$C$6)*$D$6,0)</f>
        <v>422776</v>
      </c>
      <c r="E9">
        <f t="shared" si="0"/>
        <v>2.5297817283857174</v>
      </c>
    </row>
    <row r="10" spans="1:5" x14ac:dyDescent="0.3">
      <c r="A10" t="s">
        <v>5</v>
      </c>
      <c r="B10">
        <v>2020</v>
      </c>
      <c r="C10">
        <v>1377533</v>
      </c>
      <c r="D10">
        <v>539116</v>
      </c>
      <c r="E10">
        <f t="shared" si="0"/>
        <v>2.5551699448727176</v>
      </c>
    </row>
    <row r="11" spans="1:5" x14ac:dyDescent="0.3">
      <c r="A11" t="s">
        <v>5</v>
      </c>
      <c r="B11">
        <v>2030</v>
      </c>
      <c r="C11">
        <v>1473286</v>
      </c>
      <c r="D11">
        <f>ROUND((C11/$C$10)*$D$10,0)</f>
        <v>576590</v>
      </c>
      <c r="E11">
        <f t="shared" si="0"/>
        <v>2.5551709186770495</v>
      </c>
    </row>
    <row r="12" spans="1:5" x14ac:dyDescent="0.3">
      <c r="A12" t="s">
        <v>5</v>
      </c>
      <c r="B12">
        <v>2040</v>
      </c>
      <c r="C12">
        <v>1511770</v>
      </c>
      <c r="D12">
        <f t="shared" ref="D12:D13" si="2">ROUND((C12/$C$10)*$D$10,0)</f>
        <v>591651</v>
      </c>
      <c r="E12">
        <f t="shared" si="0"/>
        <v>2.555171883424519</v>
      </c>
    </row>
    <row r="13" spans="1:5" x14ac:dyDescent="0.3">
      <c r="A13" t="s">
        <v>5</v>
      </c>
      <c r="B13">
        <v>2050</v>
      </c>
      <c r="C13">
        <v>1501909</v>
      </c>
      <c r="D13">
        <f t="shared" si="2"/>
        <v>587792</v>
      </c>
      <c r="E13">
        <f t="shared" si="0"/>
        <v>2.5551708767727361</v>
      </c>
    </row>
    <row r="14" spans="1:5" x14ac:dyDescent="0.3">
      <c r="A14" t="s">
        <v>6</v>
      </c>
      <c r="B14">
        <v>2020</v>
      </c>
      <c r="C14">
        <v>3604591</v>
      </c>
      <c r="D14">
        <v>1385437</v>
      </c>
      <c r="E14">
        <f t="shared" si="0"/>
        <v>2.6017718597092472</v>
      </c>
    </row>
    <row r="15" spans="1:5" x14ac:dyDescent="0.3">
      <c r="A15" s="2" t="s">
        <v>6</v>
      </c>
      <c r="B15">
        <v>2030</v>
      </c>
      <c r="C15">
        <v>3633982</v>
      </c>
      <c r="D15">
        <f>ROUND((C15/$C$14)*$D$14,0)</f>
        <v>1396734</v>
      </c>
      <c r="E15">
        <f t="shared" si="0"/>
        <v>2.6017709886062774</v>
      </c>
    </row>
    <row r="16" spans="1:5" x14ac:dyDescent="0.3">
      <c r="A16" s="2" t="s">
        <v>6</v>
      </c>
      <c r="B16">
        <v>2040</v>
      </c>
      <c r="C16">
        <v>3652954</v>
      </c>
      <c r="D16">
        <f t="shared" ref="D16" si="3">ROUND((C16/$C$14)*$D$14,0)</f>
        <v>1404025</v>
      </c>
      <c r="E16">
        <f t="shared" si="0"/>
        <v>2.6017727604565444</v>
      </c>
    </row>
    <row r="17" spans="1:5" x14ac:dyDescent="0.3">
      <c r="A17" s="2" t="s">
        <v>6</v>
      </c>
      <c r="B17">
        <v>2050</v>
      </c>
      <c r="C17">
        <f>ROUND((1+(C16-C15)/C15)*C16,0)</f>
        <v>3672025</v>
      </c>
      <c r="D17">
        <f>ROUND((C17/$C$14)*$D$14,0)</f>
        <v>1411355</v>
      </c>
      <c r="E17">
        <f t="shared" si="0"/>
        <v>2.6017727644710225</v>
      </c>
    </row>
    <row r="18" spans="1:5" x14ac:dyDescent="0.3">
      <c r="A18" s="2" t="s">
        <v>7</v>
      </c>
      <c r="B18">
        <v>2020</v>
      </c>
      <c r="C18">
        <v>1338780</v>
      </c>
      <c r="D18">
        <v>569551</v>
      </c>
      <c r="E18">
        <f t="shared" si="0"/>
        <v>2.3505884459863999</v>
      </c>
    </row>
    <row r="19" spans="1:5" x14ac:dyDescent="0.3">
      <c r="A19" s="2" t="s">
        <v>7</v>
      </c>
      <c r="B19">
        <v>2030</v>
      </c>
      <c r="C19">
        <v>1344841</v>
      </c>
      <c r="D19">
        <f>ROUND((C19/$C$18)*$D$18,0)</f>
        <v>572130</v>
      </c>
      <c r="E19">
        <f t="shared" si="0"/>
        <v>2.3505864051876322</v>
      </c>
    </row>
    <row r="20" spans="1:5" x14ac:dyDescent="0.3">
      <c r="A20" s="2" t="s">
        <v>7</v>
      </c>
      <c r="B20">
        <v>2040</v>
      </c>
      <c r="C20">
        <v>1326159</v>
      </c>
      <c r="D20">
        <f t="shared" ref="D20:D21" si="4">ROUND((C20/$C$18)*$D$18,0)</f>
        <v>564182</v>
      </c>
      <c r="E20">
        <f t="shared" si="0"/>
        <v>2.3505872218539405</v>
      </c>
    </row>
    <row r="21" spans="1:5" x14ac:dyDescent="0.3">
      <c r="A21" s="2" t="s">
        <v>7</v>
      </c>
      <c r="B21">
        <v>2050</v>
      </c>
      <c r="C21">
        <f>ROUND((1+(C20-C19)/C19)*C20,0)</f>
        <v>1307737</v>
      </c>
      <c r="D21">
        <f t="shared" si="4"/>
        <v>556345</v>
      </c>
      <c r="E21">
        <f t="shared" si="0"/>
        <v>2.3505864167018666</v>
      </c>
    </row>
    <row r="22" spans="1:5" x14ac:dyDescent="0.3">
      <c r="A22" s="2" t="s">
        <v>8</v>
      </c>
      <c r="B22">
        <v>2020</v>
      </c>
      <c r="C22">
        <v>622868</v>
      </c>
      <c r="D22">
        <v>262852</v>
      </c>
      <c r="E22">
        <f t="shared" si="0"/>
        <v>2.3696528845129579</v>
      </c>
    </row>
    <row r="23" spans="1:5" x14ac:dyDescent="0.3">
      <c r="A23" s="2" t="s">
        <v>8</v>
      </c>
      <c r="B23">
        <v>2030</v>
      </c>
      <c r="C23">
        <v>617969</v>
      </c>
      <c r="D23">
        <f>ROUND((C23/$C$22)*$D$22,0)</f>
        <v>260785</v>
      </c>
      <c r="E23">
        <f t="shared" si="0"/>
        <v>2.3696493279904902</v>
      </c>
    </row>
    <row r="24" spans="1:5" x14ac:dyDescent="0.3">
      <c r="A24" s="2" t="s">
        <v>8</v>
      </c>
      <c r="B24">
        <v>2040</v>
      </c>
      <c r="C24">
        <v>601865</v>
      </c>
      <c r="D24">
        <f t="shared" ref="D24:D25" si="5">ROUND((C24/$C$22)*$D$22,0)</f>
        <v>253989</v>
      </c>
      <c r="E24">
        <f t="shared" si="0"/>
        <v>2.3696498667265118</v>
      </c>
    </row>
    <row r="25" spans="1:5" x14ac:dyDescent="0.3">
      <c r="A25" s="2" t="s">
        <v>8</v>
      </c>
      <c r="B25">
        <v>2050</v>
      </c>
      <c r="C25">
        <f>ROUND((1+(C24-C23)/C23)*C24,0)</f>
        <v>586181</v>
      </c>
      <c r="D25">
        <f t="shared" si="5"/>
        <v>247370</v>
      </c>
      <c r="E25">
        <f t="shared" si="0"/>
        <v>2.3696527468973603</v>
      </c>
    </row>
    <row r="26" spans="1:5" x14ac:dyDescent="0.3">
      <c r="A26" s="2" t="s">
        <v>3</v>
      </c>
      <c r="B26">
        <v>2000</v>
      </c>
      <c r="C26">
        <v>6397634</v>
      </c>
      <c r="D26">
        <f>C26/2.59</f>
        <v>2470128.9575289576</v>
      </c>
    </row>
    <row r="27" spans="1:5" x14ac:dyDescent="0.3">
      <c r="A27" s="2" t="s">
        <v>3</v>
      </c>
      <c r="B27">
        <v>2001</v>
      </c>
      <c r="C27">
        <v>6417206</v>
      </c>
      <c r="D27">
        <f t="shared" ref="D27:D44" si="6">C27/2.59</f>
        <v>2477685.7142857146</v>
      </c>
    </row>
    <row r="28" spans="1:5" x14ac:dyDescent="0.3">
      <c r="A28" s="2" t="s">
        <v>3</v>
      </c>
      <c r="B28">
        <v>2002</v>
      </c>
      <c r="C28">
        <v>6422565</v>
      </c>
      <c r="D28">
        <f t="shared" si="6"/>
        <v>2479754.8262548265</v>
      </c>
    </row>
    <row r="29" spans="1:5" x14ac:dyDescent="0.3">
      <c r="A29" s="2" t="s">
        <v>3</v>
      </c>
      <c r="B29">
        <v>2003</v>
      </c>
      <c r="C29">
        <v>6412281</v>
      </c>
      <c r="D29">
        <f t="shared" si="6"/>
        <v>2475784.1698841699</v>
      </c>
    </row>
    <row r="30" spans="1:5" x14ac:dyDescent="0.3">
      <c r="A30" s="2" t="s">
        <v>3</v>
      </c>
      <c r="B30">
        <v>2004</v>
      </c>
      <c r="C30">
        <v>6403290</v>
      </c>
      <c r="D30">
        <f t="shared" si="6"/>
        <v>2472312.7413127413</v>
      </c>
    </row>
    <row r="31" spans="1:5" x14ac:dyDescent="0.3">
      <c r="A31" s="2" t="s">
        <v>3</v>
      </c>
      <c r="B31">
        <v>2005</v>
      </c>
      <c r="C31">
        <v>6410084</v>
      </c>
      <c r="D31">
        <f t="shared" si="6"/>
        <v>2474935.9073359077</v>
      </c>
    </row>
    <row r="32" spans="1:5" x14ac:dyDescent="0.3">
      <c r="A32" s="2" t="s">
        <v>3</v>
      </c>
      <c r="B32">
        <v>2006</v>
      </c>
      <c r="C32">
        <v>6431559</v>
      </c>
      <c r="D32">
        <f t="shared" si="6"/>
        <v>2483227.4131274135</v>
      </c>
    </row>
    <row r="33" spans="1:4" x14ac:dyDescent="0.3">
      <c r="A33" s="2" t="s">
        <v>3</v>
      </c>
      <c r="B33">
        <v>2007</v>
      </c>
      <c r="C33">
        <v>6468967</v>
      </c>
      <c r="D33">
        <f t="shared" si="6"/>
        <v>2497670.6563706566</v>
      </c>
    </row>
    <row r="34" spans="1:4" x14ac:dyDescent="0.3">
      <c r="A34" s="2" t="s">
        <v>3</v>
      </c>
      <c r="B34">
        <v>2008</v>
      </c>
      <c r="C34">
        <v>6517613</v>
      </c>
      <c r="D34">
        <f t="shared" si="6"/>
        <v>2516452.8957528961</v>
      </c>
    </row>
    <row r="35" spans="1:4" x14ac:dyDescent="0.3">
      <c r="A35" s="2" t="s">
        <v>3</v>
      </c>
      <c r="B35">
        <v>2009</v>
      </c>
      <c r="C35">
        <v>6547629</v>
      </c>
      <c r="D35">
        <f t="shared" si="6"/>
        <v>2528042.0849420852</v>
      </c>
    </row>
    <row r="36" spans="1:4" x14ac:dyDescent="0.3">
      <c r="A36" s="2" t="s">
        <v>3</v>
      </c>
      <c r="B36">
        <v>2010</v>
      </c>
      <c r="C36">
        <v>6566440</v>
      </c>
      <c r="D36">
        <f t="shared" si="6"/>
        <v>2535305.0193050196</v>
      </c>
    </row>
    <row r="37" spans="1:4" x14ac:dyDescent="0.3">
      <c r="A37" s="2" t="s">
        <v>3</v>
      </c>
      <c r="B37">
        <v>2011</v>
      </c>
      <c r="C37">
        <v>6614218</v>
      </c>
      <c r="D37">
        <f t="shared" si="6"/>
        <v>2553752.1235521236</v>
      </c>
    </row>
    <row r="38" spans="1:4" x14ac:dyDescent="0.3">
      <c r="A38" s="2" t="s">
        <v>3</v>
      </c>
      <c r="B38">
        <v>2012</v>
      </c>
      <c r="C38">
        <v>6664269</v>
      </c>
      <c r="D38">
        <f t="shared" si="6"/>
        <v>2573076.8339768341</v>
      </c>
    </row>
    <row r="39" spans="1:4" x14ac:dyDescent="0.3">
      <c r="A39" s="2" t="s">
        <v>3</v>
      </c>
      <c r="B39">
        <v>2013</v>
      </c>
      <c r="C39">
        <v>6715158</v>
      </c>
      <c r="D39">
        <f t="shared" si="6"/>
        <v>2592725.0965250968</v>
      </c>
    </row>
    <row r="40" spans="1:4" x14ac:dyDescent="0.3">
      <c r="A40" s="2" t="s">
        <v>3</v>
      </c>
      <c r="B40">
        <v>2014</v>
      </c>
      <c r="C40">
        <v>6764864</v>
      </c>
      <c r="D40">
        <f t="shared" si="6"/>
        <v>2611916.6023166026</v>
      </c>
    </row>
    <row r="41" spans="1:4" x14ac:dyDescent="0.3">
      <c r="A41" s="2" t="s">
        <v>3</v>
      </c>
      <c r="B41">
        <v>2015</v>
      </c>
      <c r="C41">
        <v>6797484</v>
      </c>
      <c r="D41">
        <f t="shared" si="6"/>
        <v>2624511.1969111972</v>
      </c>
    </row>
    <row r="42" spans="1:4" x14ac:dyDescent="0.3">
      <c r="A42" s="2" t="s">
        <v>3</v>
      </c>
      <c r="B42">
        <v>2016</v>
      </c>
      <c r="C42">
        <v>6827280</v>
      </c>
      <c r="D42">
        <f t="shared" si="6"/>
        <v>2636015.4440154443</v>
      </c>
    </row>
    <row r="43" spans="1:4" x14ac:dyDescent="0.3">
      <c r="A43" s="2" t="s">
        <v>3</v>
      </c>
      <c r="B43">
        <v>2017</v>
      </c>
      <c r="C43">
        <v>6863560</v>
      </c>
      <c r="D43">
        <f t="shared" si="6"/>
        <v>2650023.1660231664</v>
      </c>
    </row>
    <row r="44" spans="1:4" x14ac:dyDescent="0.3">
      <c r="A44" s="2" t="s">
        <v>3</v>
      </c>
      <c r="B44">
        <v>2018</v>
      </c>
      <c r="C44">
        <v>6885720</v>
      </c>
      <c r="D44">
        <f t="shared" si="6"/>
        <v>2658579.1505791508</v>
      </c>
    </row>
    <row r="45" spans="1:4" x14ac:dyDescent="0.3">
      <c r="A45" s="2" t="s">
        <v>3</v>
      </c>
      <c r="B45">
        <v>2019</v>
      </c>
      <c r="C45">
        <v>6894883</v>
      </c>
      <c r="D45">
        <f>C45/2.59</f>
        <v>2662116.9884169884</v>
      </c>
    </row>
    <row r="46" spans="1:4" x14ac:dyDescent="0.3">
      <c r="A46" s="2" t="s">
        <v>6</v>
      </c>
      <c r="B46">
        <v>2000</v>
      </c>
      <c r="C46">
        <v>3411777</v>
      </c>
      <c r="D46">
        <f>C46/2.601</f>
        <v>1311717.416378316</v>
      </c>
    </row>
    <row r="47" spans="1:4" x14ac:dyDescent="0.3">
      <c r="A47" s="2" t="s">
        <v>6</v>
      </c>
      <c r="B47">
        <v>2001</v>
      </c>
      <c r="C47">
        <v>3432835</v>
      </c>
      <c r="D47">
        <f t="shared" ref="D47:D65" si="7">C47/2.601</f>
        <v>1319813.53325644</v>
      </c>
    </row>
    <row r="48" spans="1:4" x14ac:dyDescent="0.3">
      <c r="A48" s="2" t="s">
        <v>6</v>
      </c>
      <c r="B48">
        <v>2002</v>
      </c>
      <c r="C48">
        <v>3458749</v>
      </c>
      <c r="D48">
        <f t="shared" si="7"/>
        <v>1329776.6243752404</v>
      </c>
    </row>
    <row r="49" spans="1:4" x14ac:dyDescent="0.3">
      <c r="A49" s="2" t="s">
        <v>6</v>
      </c>
      <c r="B49">
        <v>2003</v>
      </c>
      <c r="C49">
        <v>3484336</v>
      </c>
      <c r="D49">
        <f t="shared" si="7"/>
        <v>1339613.9946174549</v>
      </c>
    </row>
    <row r="50" spans="1:4" x14ac:dyDescent="0.3">
      <c r="A50" s="2" t="s">
        <v>6</v>
      </c>
      <c r="B50">
        <v>2004</v>
      </c>
      <c r="C50">
        <v>3496094</v>
      </c>
      <c r="D50">
        <f t="shared" si="7"/>
        <v>1344134.5636293734</v>
      </c>
    </row>
    <row r="51" spans="1:4" x14ac:dyDescent="0.3">
      <c r="A51" s="2" t="s">
        <v>6</v>
      </c>
      <c r="B51">
        <v>2005</v>
      </c>
      <c r="C51">
        <v>3506956</v>
      </c>
      <c r="D51">
        <f t="shared" si="7"/>
        <v>1348310.649750096</v>
      </c>
    </row>
    <row r="52" spans="1:4" x14ac:dyDescent="0.3">
      <c r="A52" s="2" t="s">
        <v>6</v>
      </c>
      <c r="B52">
        <v>2006</v>
      </c>
      <c r="C52">
        <v>3517460</v>
      </c>
      <c r="D52">
        <f t="shared" si="7"/>
        <v>1352349.0965013457</v>
      </c>
    </row>
    <row r="53" spans="1:4" x14ac:dyDescent="0.3">
      <c r="A53" s="2" t="s">
        <v>6</v>
      </c>
      <c r="B53">
        <v>2007</v>
      </c>
      <c r="C53">
        <v>3527270</v>
      </c>
      <c r="D53">
        <f t="shared" si="7"/>
        <v>1356120.7227989235</v>
      </c>
    </row>
    <row r="54" spans="1:4" x14ac:dyDescent="0.3">
      <c r="A54" s="2" t="s">
        <v>6</v>
      </c>
      <c r="B54">
        <v>2008</v>
      </c>
      <c r="C54">
        <v>3545579</v>
      </c>
      <c r="D54">
        <f t="shared" si="7"/>
        <v>1363159.938485198</v>
      </c>
    </row>
    <row r="55" spans="1:4" x14ac:dyDescent="0.3">
      <c r="A55" s="2" t="s">
        <v>6</v>
      </c>
      <c r="B55">
        <v>2009</v>
      </c>
      <c r="C55">
        <v>3561807</v>
      </c>
      <c r="D55">
        <f t="shared" si="7"/>
        <v>1369399.07727797</v>
      </c>
    </row>
    <row r="56" spans="1:4" x14ac:dyDescent="0.3">
      <c r="A56" s="2" t="s">
        <v>6</v>
      </c>
      <c r="B56">
        <v>2010</v>
      </c>
      <c r="C56">
        <v>3574097</v>
      </c>
      <c r="D56">
        <f t="shared" si="7"/>
        <v>1374124.183006536</v>
      </c>
    </row>
    <row r="57" spans="1:4" x14ac:dyDescent="0.3">
      <c r="A57" s="2" t="s">
        <v>6</v>
      </c>
      <c r="B57">
        <v>2011</v>
      </c>
      <c r="C57">
        <v>3588632</v>
      </c>
      <c r="D57">
        <f t="shared" si="7"/>
        <v>1379712.4183006536</v>
      </c>
    </row>
    <row r="58" spans="1:4" x14ac:dyDescent="0.3">
      <c r="A58" s="2" t="s">
        <v>6</v>
      </c>
      <c r="B58">
        <v>2012</v>
      </c>
      <c r="C58">
        <v>3595211</v>
      </c>
      <c r="D58">
        <f t="shared" si="7"/>
        <v>1382241.8300653596</v>
      </c>
    </row>
    <row r="59" spans="1:4" x14ac:dyDescent="0.3">
      <c r="A59" s="2" t="s">
        <v>6</v>
      </c>
      <c r="B59">
        <v>2013</v>
      </c>
      <c r="C59">
        <v>3595792</v>
      </c>
      <c r="D59">
        <f t="shared" si="7"/>
        <v>1382465.2056901192</v>
      </c>
    </row>
    <row r="60" spans="1:4" x14ac:dyDescent="0.3">
      <c r="A60" s="2" t="s">
        <v>6</v>
      </c>
      <c r="B60">
        <v>2014</v>
      </c>
      <c r="C60">
        <v>3595697</v>
      </c>
      <c r="D60">
        <f t="shared" si="7"/>
        <v>1382428.6812764322</v>
      </c>
    </row>
    <row r="61" spans="1:4" x14ac:dyDescent="0.3">
      <c r="A61" s="2" t="s">
        <v>6</v>
      </c>
      <c r="B61">
        <v>2015</v>
      </c>
      <c r="C61">
        <v>3588561</v>
      </c>
      <c r="D61">
        <f t="shared" si="7"/>
        <v>1379685.1211072665</v>
      </c>
    </row>
    <row r="62" spans="1:4" x14ac:dyDescent="0.3">
      <c r="A62" s="2" t="s">
        <v>6</v>
      </c>
      <c r="B62">
        <v>2016</v>
      </c>
      <c r="C62">
        <v>3579830</v>
      </c>
      <c r="D62">
        <f t="shared" si="7"/>
        <v>1376328.3352556708</v>
      </c>
    </row>
    <row r="63" spans="1:4" x14ac:dyDescent="0.3">
      <c r="A63" s="2" t="s">
        <v>6</v>
      </c>
      <c r="B63">
        <v>2017</v>
      </c>
      <c r="C63">
        <v>3575324</v>
      </c>
      <c r="D63">
        <f t="shared" si="7"/>
        <v>1374595.9246443675</v>
      </c>
    </row>
    <row r="64" spans="1:4" x14ac:dyDescent="0.3">
      <c r="A64" s="2" t="s">
        <v>6</v>
      </c>
      <c r="B64">
        <v>2018</v>
      </c>
      <c r="C64">
        <v>3574561</v>
      </c>
      <c r="D64">
        <f t="shared" si="7"/>
        <v>1374302.5759323337</v>
      </c>
    </row>
    <row r="65" spans="1:4" x14ac:dyDescent="0.3">
      <c r="A65" s="2" t="s">
        <v>6</v>
      </c>
      <c r="B65">
        <v>2019</v>
      </c>
      <c r="C65">
        <v>3566022</v>
      </c>
      <c r="D65">
        <f t="shared" si="7"/>
        <v>1371019.6078431373</v>
      </c>
    </row>
    <row r="66" spans="1:4" x14ac:dyDescent="0.3">
      <c r="A66" s="2" t="s">
        <v>7</v>
      </c>
      <c r="B66">
        <v>2000</v>
      </c>
      <c r="C66">
        <v>1277072</v>
      </c>
      <c r="D66">
        <f>C66/2.35</f>
        <v>543434.89361702127</v>
      </c>
    </row>
    <row r="67" spans="1:4" x14ac:dyDescent="0.3">
      <c r="A67" s="2" t="s">
        <v>7</v>
      </c>
      <c r="B67">
        <v>2001</v>
      </c>
      <c r="C67">
        <v>1285692</v>
      </c>
      <c r="D67">
        <f t="shared" ref="D67:D85" si="8">C67/2.35</f>
        <v>547102.97872340423</v>
      </c>
    </row>
    <row r="68" spans="1:4" x14ac:dyDescent="0.3">
      <c r="A68" s="2" t="s">
        <v>7</v>
      </c>
      <c r="B68">
        <v>2002</v>
      </c>
      <c r="C68">
        <v>1295960</v>
      </c>
      <c r="D68">
        <f t="shared" si="8"/>
        <v>551472.34042553185</v>
      </c>
    </row>
    <row r="69" spans="1:4" x14ac:dyDescent="0.3">
      <c r="A69" s="2" t="s">
        <v>7</v>
      </c>
      <c r="B69">
        <v>2003</v>
      </c>
      <c r="C69">
        <v>1306513</v>
      </c>
      <c r="D69">
        <f t="shared" si="8"/>
        <v>555962.97872340423</v>
      </c>
    </row>
    <row r="70" spans="1:4" x14ac:dyDescent="0.3">
      <c r="A70" s="2" t="s">
        <v>7</v>
      </c>
      <c r="B70">
        <v>2004</v>
      </c>
      <c r="C70">
        <v>1313688</v>
      </c>
      <c r="D70">
        <f t="shared" si="8"/>
        <v>559016.17021276592</v>
      </c>
    </row>
    <row r="71" spans="1:4" x14ac:dyDescent="0.3">
      <c r="A71" s="2" t="s">
        <v>7</v>
      </c>
      <c r="B71">
        <v>2005</v>
      </c>
      <c r="C71">
        <v>1318787</v>
      </c>
      <c r="D71">
        <f t="shared" si="8"/>
        <v>561185.95744680846</v>
      </c>
    </row>
    <row r="72" spans="1:4" x14ac:dyDescent="0.3">
      <c r="A72" s="2" t="s">
        <v>7</v>
      </c>
      <c r="B72">
        <v>2006</v>
      </c>
      <c r="C72">
        <v>1323619</v>
      </c>
      <c r="D72">
        <f t="shared" si="8"/>
        <v>563242.1276595745</v>
      </c>
    </row>
    <row r="73" spans="1:4" x14ac:dyDescent="0.3">
      <c r="A73" s="2" t="s">
        <v>7</v>
      </c>
      <c r="B73">
        <v>2007</v>
      </c>
      <c r="C73">
        <v>1327040</v>
      </c>
      <c r="D73">
        <f t="shared" si="8"/>
        <v>564697.8723404255</v>
      </c>
    </row>
    <row r="74" spans="1:4" x14ac:dyDescent="0.3">
      <c r="A74" s="2" t="s">
        <v>7</v>
      </c>
      <c r="B74">
        <v>2008</v>
      </c>
      <c r="C74">
        <v>1330509</v>
      </c>
      <c r="D74">
        <f t="shared" si="8"/>
        <v>566174.04255319142</v>
      </c>
    </row>
    <row r="75" spans="1:4" x14ac:dyDescent="0.3">
      <c r="A75" s="2" t="s">
        <v>7</v>
      </c>
      <c r="B75">
        <v>2009</v>
      </c>
      <c r="C75">
        <v>1329590</v>
      </c>
      <c r="D75">
        <f t="shared" si="8"/>
        <v>565782.97872340423</v>
      </c>
    </row>
    <row r="76" spans="1:4" x14ac:dyDescent="0.3">
      <c r="A76" s="2" t="s">
        <v>7</v>
      </c>
      <c r="B76">
        <v>2010</v>
      </c>
      <c r="C76">
        <v>1328361</v>
      </c>
      <c r="D76">
        <f t="shared" si="8"/>
        <v>565260</v>
      </c>
    </row>
    <row r="77" spans="1:4" x14ac:dyDescent="0.3">
      <c r="A77" s="2" t="s">
        <v>7</v>
      </c>
      <c r="B77">
        <v>2011</v>
      </c>
      <c r="C77">
        <v>1328473</v>
      </c>
      <c r="D77">
        <f t="shared" si="8"/>
        <v>565307.65957446804</v>
      </c>
    </row>
    <row r="78" spans="1:4" x14ac:dyDescent="0.3">
      <c r="A78" s="2" t="s">
        <v>7</v>
      </c>
      <c r="B78">
        <v>2012</v>
      </c>
      <c r="C78">
        <v>1328094</v>
      </c>
      <c r="D78">
        <f t="shared" si="8"/>
        <v>565146.38297872338</v>
      </c>
    </row>
    <row r="79" spans="1:4" x14ac:dyDescent="0.3">
      <c r="A79" s="2" t="s">
        <v>7</v>
      </c>
      <c r="B79">
        <v>2013</v>
      </c>
      <c r="C79">
        <v>1328543</v>
      </c>
      <c r="D79">
        <f t="shared" si="8"/>
        <v>565337.44680851058</v>
      </c>
    </row>
    <row r="80" spans="1:4" x14ac:dyDescent="0.3">
      <c r="A80" s="2" t="s">
        <v>7</v>
      </c>
      <c r="B80">
        <v>2014</v>
      </c>
      <c r="C80">
        <v>1331217</v>
      </c>
      <c r="D80">
        <f t="shared" si="8"/>
        <v>566475.31914893619</v>
      </c>
    </row>
    <row r="81" spans="1:4" x14ac:dyDescent="0.3">
      <c r="A81" s="2" t="s">
        <v>7</v>
      </c>
      <c r="B81">
        <v>2015</v>
      </c>
      <c r="C81">
        <v>1329098</v>
      </c>
      <c r="D81">
        <f t="shared" si="8"/>
        <v>565573.61702127662</v>
      </c>
    </row>
    <row r="82" spans="1:4" x14ac:dyDescent="0.3">
      <c r="A82" s="2" t="s">
        <v>7</v>
      </c>
      <c r="B82">
        <v>2016</v>
      </c>
      <c r="C82">
        <v>1332348</v>
      </c>
      <c r="D82">
        <f t="shared" si="8"/>
        <v>566956.59574468085</v>
      </c>
    </row>
    <row r="83" spans="1:4" x14ac:dyDescent="0.3">
      <c r="A83" s="2" t="s">
        <v>7</v>
      </c>
      <c r="B83">
        <v>2017</v>
      </c>
      <c r="C83">
        <v>1335743</v>
      </c>
      <c r="D83">
        <f t="shared" si="8"/>
        <v>568401.27659574465</v>
      </c>
    </row>
    <row r="84" spans="1:4" x14ac:dyDescent="0.3">
      <c r="A84" s="2" t="s">
        <v>7</v>
      </c>
      <c r="B84">
        <v>2018</v>
      </c>
      <c r="C84">
        <v>1340123</v>
      </c>
      <c r="D84">
        <f t="shared" si="8"/>
        <v>570265.10638297873</v>
      </c>
    </row>
    <row r="85" spans="1:4" x14ac:dyDescent="0.3">
      <c r="A85" s="2" t="s">
        <v>7</v>
      </c>
      <c r="B85">
        <v>2019</v>
      </c>
      <c r="C85">
        <v>1345770</v>
      </c>
      <c r="D85">
        <f t="shared" si="8"/>
        <v>572668.08510638296</v>
      </c>
    </row>
    <row r="86" spans="1:4" x14ac:dyDescent="0.3">
      <c r="A86" s="2" t="s">
        <v>5</v>
      </c>
      <c r="B86">
        <v>2000</v>
      </c>
      <c r="C86">
        <v>1328473</v>
      </c>
      <c r="D86">
        <f>C86/2.55</f>
        <v>520969.80392156867</v>
      </c>
    </row>
    <row r="87" spans="1:4" x14ac:dyDescent="0.3">
      <c r="A87" s="2" t="s">
        <v>5</v>
      </c>
      <c r="B87">
        <v>2001</v>
      </c>
      <c r="C87">
        <v>1328094</v>
      </c>
      <c r="D87">
        <f t="shared" ref="D87:D105" si="9">C87/2.55</f>
        <v>520821.17647058825</v>
      </c>
    </row>
    <row r="88" spans="1:4" x14ac:dyDescent="0.3">
      <c r="A88" s="2" t="s">
        <v>5</v>
      </c>
      <c r="B88">
        <v>2002</v>
      </c>
      <c r="C88">
        <v>1328543</v>
      </c>
      <c r="D88">
        <f t="shared" si="9"/>
        <v>520997.25490196084</v>
      </c>
    </row>
    <row r="89" spans="1:4" x14ac:dyDescent="0.3">
      <c r="A89" s="2" t="s">
        <v>5</v>
      </c>
      <c r="B89">
        <v>2003</v>
      </c>
      <c r="C89">
        <v>1331217</v>
      </c>
      <c r="D89">
        <f t="shared" si="9"/>
        <v>522045.8823529412</v>
      </c>
    </row>
    <row r="90" spans="1:4" x14ac:dyDescent="0.3">
      <c r="A90" s="2" t="s">
        <v>5</v>
      </c>
      <c r="B90">
        <v>2004</v>
      </c>
      <c r="C90">
        <v>1329098</v>
      </c>
      <c r="D90">
        <f t="shared" si="9"/>
        <v>521214.90196078434</v>
      </c>
    </row>
    <row r="91" spans="1:4" x14ac:dyDescent="0.3">
      <c r="A91" s="2" t="s">
        <v>5</v>
      </c>
      <c r="B91">
        <v>2005</v>
      </c>
      <c r="C91">
        <v>1332348</v>
      </c>
      <c r="D91">
        <f t="shared" si="9"/>
        <v>522489.4117647059</v>
      </c>
    </row>
    <row r="92" spans="1:4" x14ac:dyDescent="0.3">
      <c r="A92" s="2" t="s">
        <v>5</v>
      </c>
      <c r="B92">
        <v>2006</v>
      </c>
      <c r="C92">
        <v>1335743</v>
      </c>
      <c r="D92">
        <f t="shared" si="9"/>
        <v>523820.78431372554</v>
      </c>
    </row>
    <row r="93" spans="1:4" x14ac:dyDescent="0.3">
      <c r="A93" s="2" t="s">
        <v>5</v>
      </c>
      <c r="B93">
        <v>2007</v>
      </c>
      <c r="C93">
        <v>1340123</v>
      </c>
      <c r="D93">
        <f t="shared" si="9"/>
        <v>525538.43137254904</v>
      </c>
    </row>
    <row r="94" spans="1:4" x14ac:dyDescent="0.3">
      <c r="A94" s="2" t="s">
        <v>5</v>
      </c>
      <c r="B94">
        <v>2008</v>
      </c>
      <c r="C94">
        <v>1345770</v>
      </c>
      <c r="D94">
        <f t="shared" si="9"/>
        <v>527752.9411764706</v>
      </c>
    </row>
    <row r="95" spans="1:4" x14ac:dyDescent="0.3">
      <c r="A95" s="2" t="s">
        <v>5</v>
      </c>
      <c r="B95">
        <v>2009</v>
      </c>
      <c r="C95">
        <v>1350141</v>
      </c>
      <c r="D95">
        <f t="shared" si="9"/>
        <v>529467.0588235294</v>
      </c>
    </row>
    <row r="96" spans="1:4" x14ac:dyDescent="0.3">
      <c r="A96" s="2" t="s">
        <v>5</v>
      </c>
      <c r="B96">
        <v>2010</v>
      </c>
      <c r="C96">
        <v>1320444</v>
      </c>
      <c r="D96">
        <f t="shared" si="9"/>
        <v>517821.17647058825</v>
      </c>
    </row>
    <row r="97" spans="1:4" x14ac:dyDescent="0.3">
      <c r="A97" s="2" t="s">
        <v>5</v>
      </c>
      <c r="B97">
        <v>2011</v>
      </c>
      <c r="C97">
        <v>1324677</v>
      </c>
      <c r="D97">
        <f t="shared" si="9"/>
        <v>519481.17647058825</v>
      </c>
    </row>
    <row r="98" spans="1:4" x14ac:dyDescent="0.3">
      <c r="A98" s="2" t="s">
        <v>5</v>
      </c>
      <c r="B98">
        <v>2012</v>
      </c>
      <c r="C98">
        <v>1327272</v>
      </c>
      <c r="D98">
        <f t="shared" si="9"/>
        <v>520498.82352941181</v>
      </c>
    </row>
    <row r="99" spans="1:4" x14ac:dyDescent="0.3">
      <c r="A99" s="2" t="s">
        <v>5</v>
      </c>
      <c r="B99">
        <v>2013</v>
      </c>
      <c r="C99">
        <v>1334257</v>
      </c>
      <c r="D99">
        <f t="shared" si="9"/>
        <v>523238.03921568632</v>
      </c>
    </row>
    <row r="100" spans="1:4" x14ac:dyDescent="0.3">
      <c r="A100" s="2" t="s">
        <v>5</v>
      </c>
      <c r="B100">
        <v>2014</v>
      </c>
      <c r="C100">
        <v>1337480</v>
      </c>
      <c r="D100">
        <f t="shared" si="9"/>
        <v>524501.96078431373</v>
      </c>
    </row>
    <row r="101" spans="1:4" x14ac:dyDescent="0.3">
      <c r="A101" s="2" t="s">
        <v>5</v>
      </c>
      <c r="B101">
        <v>2015</v>
      </c>
      <c r="C101">
        <v>1343694</v>
      </c>
      <c r="D101">
        <f t="shared" si="9"/>
        <v>526938.82352941181</v>
      </c>
    </row>
    <row r="102" spans="1:4" x14ac:dyDescent="0.3">
      <c r="A102" s="2" t="s">
        <v>5</v>
      </c>
      <c r="B102">
        <v>2016</v>
      </c>
      <c r="C102">
        <v>1350395</v>
      </c>
      <c r="D102">
        <f t="shared" si="9"/>
        <v>529566.66666666674</v>
      </c>
    </row>
    <row r="103" spans="1:4" x14ac:dyDescent="0.3">
      <c r="A103" s="2" t="s">
        <v>5</v>
      </c>
      <c r="B103">
        <v>2017</v>
      </c>
      <c r="C103">
        <v>1355064</v>
      </c>
      <c r="D103">
        <f t="shared" si="9"/>
        <v>531397.64705882361</v>
      </c>
    </row>
    <row r="104" spans="1:4" x14ac:dyDescent="0.3">
      <c r="A104" s="2" t="s">
        <v>5</v>
      </c>
      <c r="B104">
        <v>2018</v>
      </c>
      <c r="C104">
        <v>1360783</v>
      </c>
      <c r="D104">
        <f t="shared" si="9"/>
        <v>533640.39215686277</v>
      </c>
    </row>
    <row r="105" spans="1:4" x14ac:dyDescent="0.3">
      <c r="A105" s="2" t="s">
        <v>5</v>
      </c>
      <c r="B105">
        <v>2019</v>
      </c>
      <c r="C105">
        <v>1366275</v>
      </c>
      <c r="D105">
        <f t="shared" si="9"/>
        <v>535794.11764705891</v>
      </c>
    </row>
    <row r="106" spans="1:4" x14ac:dyDescent="0.3">
      <c r="A106" s="2" t="s">
        <v>4</v>
      </c>
      <c r="B106">
        <v>2000</v>
      </c>
      <c r="C106">
        <v>1050268</v>
      </c>
      <c r="D106">
        <f>C106/2.53</f>
        <v>415125.69169960479</v>
      </c>
    </row>
    <row r="107" spans="1:4" x14ac:dyDescent="0.3">
      <c r="A107" s="2" t="s">
        <v>4</v>
      </c>
      <c r="B107">
        <v>2001</v>
      </c>
      <c r="C107">
        <v>1057142</v>
      </c>
      <c r="D107">
        <f t="shared" ref="D107:D125" si="10">C107/2.53</f>
        <v>417842.68774703558</v>
      </c>
    </row>
    <row r="108" spans="1:4" x14ac:dyDescent="0.3">
      <c r="A108" s="2" t="s">
        <v>4</v>
      </c>
      <c r="B108">
        <v>2002</v>
      </c>
      <c r="C108">
        <v>1065995</v>
      </c>
      <c r="D108">
        <f t="shared" si="10"/>
        <v>421341.8972332016</v>
      </c>
    </row>
    <row r="109" spans="1:4" x14ac:dyDescent="0.3">
      <c r="A109" s="2" t="s">
        <v>4</v>
      </c>
      <c r="B109">
        <v>2003</v>
      </c>
      <c r="C109">
        <v>1071342</v>
      </c>
      <c r="D109">
        <f t="shared" si="10"/>
        <v>423455.33596837946</v>
      </c>
    </row>
    <row r="110" spans="1:4" x14ac:dyDescent="0.3">
      <c r="A110" s="2" t="s">
        <v>4</v>
      </c>
      <c r="B110">
        <v>2004</v>
      </c>
      <c r="C110">
        <v>1074579</v>
      </c>
      <c r="D110">
        <f t="shared" si="10"/>
        <v>424734.78260869568</v>
      </c>
    </row>
    <row r="111" spans="1:4" x14ac:dyDescent="0.3">
      <c r="A111" s="2" t="s">
        <v>4</v>
      </c>
      <c r="B111">
        <v>2005</v>
      </c>
      <c r="C111">
        <v>1067916</v>
      </c>
      <c r="D111">
        <f t="shared" si="10"/>
        <v>422101.18577075104</v>
      </c>
    </row>
    <row r="112" spans="1:4" x14ac:dyDescent="0.3">
      <c r="A112" s="2" t="s">
        <v>4</v>
      </c>
      <c r="B112">
        <v>2006</v>
      </c>
      <c r="C112">
        <v>1063096</v>
      </c>
      <c r="D112">
        <f t="shared" si="10"/>
        <v>420196.04743083008</v>
      </c>
    </row>
    <row r="113" spans="1:4" x14ac:dyDescent="0.3">
      <c r="A113" s="2" t="s">
        <v>4</v>
      </c>
      <c r="B113">
        <v>2007</v>
      </c>
      <c r="C113">
        <v>1057315</v>
      </c>
      <c r="D113">
        <f t="shared" si="10"/>
        <v>417911.0671936759</v>
      </c>
    </row>
    <row r="114" spans="1:4" x14ac:dyDescent="0.3">
      <c r="A114" s="2" t="s">
        <v>4</v>
      </c>
      <c r="B114">
        <v>2008</v>
      </c>
      <c r="C114">
        <v>1055003</v>
      </c>
      <c r="D114">
        <f t="shared" si="10"/>
        <v>416997.23320158105</v>
      </c>
    </row>
    <row r="115" spans="1:4" x14ac:dyDescent="0.3">
      <c r="A115" s="2" t="s">
        <v>4</v>
      </c>
      <c r="B115">
        <v>2009</v>
      </c>
      <c r="C115">
        <v>1053646</v>
      </c>
      <c r="D115">
        <f t="shared" si="10"/>
        <v>416460.86956521741</v>
      </c>
    </row>
    <row r="116" spans="1:4" x14ac:dyDescent="0.3">
      <c r="A116" s="2" t="s">
        <v>4</v>
      </c>
      <c r="B116">
        <v>2010</v>
      </c>
      <c r="C116">
        <v>1052567</v>
      </c>
      <c r="D116">
        <f t="shared" si="10"/>
        <v>416034.38735177869</v>
      </c>
    </row>
    <row r="117" spans="1:4" x14ac:dyDescent="0.3">
      <c r="A117" s="2" t="s">
        <v>4</v>
      </c>
      <c r="B117">
        <v>2011</v>
      </c>
      <c r="C117">
        <v>1320444</v>
      </c>
      <c r="D117">
        <f t="shared" si="10"/>
        <v>521914.62450592889</v>
      </c>
    </row>
    <row r="118" spans="1:4" x14ac:dyDescent="0.3">
      <c r="A118" s="2" t="s">
        <v>4</v>
      </c>
      <c r="B118">
        <v>2012</v>
      </c>
      <c r="C118">
        <v>1324677</v>
      </c>
      <c r="D118">
        <f t="shared" si="10"/>
        <v>523587.74703557318</v>
      </c>
    </row>
    <row r="119" spans="1:4" x14ac:dyDescent="0.3">
      <c r="A119" s="2" t="s">
        <v>4</v>
      </c>
      <c r="B119">
        <v>2013</v>
      </c>
      <c r="C119">
        <v>1327272</v>
      </c>
      <c r="D119">
        <f t="shared" si="10"/>
        <v>524613.43873517786</v>
      </c>
    </row>
    <row r="120" spans="1:4" x14ac:dyDescent="0.3">
      <c r="A120" s="2" t="s">
        <v>4</v>
      </c>
      <c r="B120">
        <v>2014</v>
      </c>
      <c r="C120">
        <v>1334257</v>
      </c>
      <c r="D120">
        <f t="shared" si="10"/>
        <v>527374.30830039526</v>
      </c>
    </row>
    <row r="121" spans="1:4" x14ac:dyDescent="0.3">
      <c r="A121" s="2" t="s">
        <v>4</v>
      </c>
      <c r="B121">
        <v>2015</v>
      </c>
      <c r="C121">
        <v>1337480</v>
      </c>
      <c r="D121">
        <f t="shared" si="10"/>
        <v>528648.22134387353</v>
      </c>
    </row>
    <row r="122" spans="1:4" x14ac:dyDescent="0.3">
      <c r="A122" s="2" t="s">
        <v>4</v>
      </c>
      <c r="B122">
        <v>2016</v>
      </c>
      <c r="C122">
        <v>1343694</v>
      </c>
      <c r="D122">
        <f t="shared" si="10"/>
        <v>531104.34782608703</v>
      </c>
    </row>
    <row r="123" spans="1:4" x14ac:dyDescent="0.3">
      <c r="A123" s="2" t="s">
        <v>4</v>
      </c>
      <c r="B123">
        <v>2017</v>
      </c>
      <c r="C123">
        <v>1350395</v>
      </c>
      <c r="D123">
        <f t="shared" si="10"/>
        <v>533752.96442687756</v>
      </c>
    </row>
    <row r="124" spans="1:4" x14ac:dyDescent="0.3">
      <c r="A124" s="2" t="s">
        <v>4</v>
      </c>
      <c r="B124">
        <v>2018</v>
      </c>
      <c r="C124">
        <v>1355064</v>
      </c>
      <c r="D124">
        <f t="shared" si="10"/>
        <v>535598.41897233203</v>
      </c>
    </row>
    <row r="125" spans="1:4" x14ac:dyDescent="0.3">
      <c r="A125" s="2" t="s">
        <v>4</v>
      </c>
      <c r="B125">
        <v>2019</v>
      </c>
      <c r="C125">
        <v>1360783</v>
      </c>
      <c r="D125">
        <f t="shared" si="10"/>
        <v>537858.89328063244</v>
      </c>
    </row>
    <row r="126" spans="1:4" x14ac:dyDescent="0.3">
      <c r="A126" s="2" t="s">
        <v>8</v>
      </c>
      <c r="B126">
        <v>2000</v>
      </c>
      <c r="C126">
        <v>609618</v>
      </c>
      <c r="D126">
        <f>C126/2.37</f>
        <v>257222.78481012658</v>
      </c>
    </row>
    <row r="127" spans="1:4" x14ac:dyDescent="0.3">
      <c r="A127" s="2" t="s">
        <v>8</v>
      </c>
      <c r="B127">
        <v>2001</v>
      </c>
      <c r="C127">
        <v>612223</v>
      </c>
      <c r="D127">
        <f t="shared" ref="D127:D145" si="11">C127/2.37</f>
        <v>258321.94092827002</v>
      </c>
    </row>
    <row r="128" spans="1:4" x14ac:dyDescent="0.3">
      <c r="A128" s="2" t="s">
        <v>8</v>
      </c>
      <c r="B128">
        <v>2002</v>
      </c>
      <c r="C128">
        <v>615442</v>
      </c>
      <c r="D128">
        <f t="shared" si="11"/>
        <v>259680.16877637128</v>
      </c>
    </row>
    <row r="129" spans="1:4" x14ac:dyDescent="0.3">
      <c r="A129" s="2" t="s">
        <v>8</v>
      </c>
      <c r="B129">
        <v>2003</v>
      </c>
      <c r="C129">
        <v>617858</v>
      </c>
      <c r="D129">
        <f t="shared" si="11"/>
        <v>260699.5780590717</v>
      </c>
    </row>
    <row r="130" spans="1:4" x14ac:dyDescent="0.3">
      <c r="A130" s="2" t="s">
        <v>8</v>
      </c>
      <c r="B130">
        <v>2004</v>
      </c>
      <c r="C130">
        <v>619920</v>
      </c>
      <c r="D130">
        <f t="shared" si="11"/>
        <v>261569.62025316455</v>
      </c>
    </row>
    <row r="131" spans="1:4" x14ac:dyDescent="0.3">
      <c r="A131" s="2" t="s">
        <v>8</v>
      </c>
      <c r="B131">
        <v>2005</v>
      </c>
      <c r="C131">
        <v>621215</v>
      </c>
      <c r="D131">
        <f t="shared" si="11"/>
        <v>262116.03375527426</v>
      </c>
    </row>
    <row r="132" spans="1:4" x14ac:dyDescent="0.3">
      <c r="A132" s="2" t="s">
        <v>8</v>
      </c>
      <c r="B132">
        <v>2006</v>
      </c>
      <c r="C132">
        <v>622892</v>
      </c>
      <c r="D132">
        <f t="shared" si="11"/>
        <v>262823.62869198312</v>
      </c>
    </row>
    <row r="133" spans="1:4" x14ac:dyDescent="0.3">
      <c r="A133" s="2" t="s">
        <v>8</v>
      </c>
      <c r="B133">
        <v>2007</v>
      </c>
      <c r="C133">
        <v>623481</v>
      </c>
      <c r="D133">
        <f t="shared" si="11"/>
        <v>263072.15189873416</v>
      </c>
    </row>
    <row r="134" spans="1:4" x14ac:dyDescent="0.3">
      <c r="A134" s="2" t="s">
        <v>8</v>
      </c>
      <c r="B134">
        <v>2008</v>
      </c>
      <c r="C134">
        <v>624151</v>
      </c>
      <c r="D134">
        <f t="shared" si="11"/>
        <v>263354.8523206751</v>
      </c>
    </row>
    <row r="135" spans="1:4" x14ac:dyDescent="0.3">
      <c r="A135" s="2" t="s">
        <v>8</v>
      </c>
      <c r="B135">
        <v>2009</v>
      </c>
      <c r="C135">
        <v>624817</v>
      </c>
      <c r="D135">
        <f t="shared" si="11"/>
        <v>263635.86497890292</v>
      </c>
    </row>
    <row r="136" spans="1:4" x14ac:dyDescent="0.3">
      <c r="A136" s="2" t="s">
        <v>8</v>
      </c>
      <c r="B136">
        <v>2010</v>
      </c>
      <c r="C136">
        <v>625741</v>
      </c>
      <c r="D136">
        <f t="shared" si="11"/>
        <v>264025.73839662445</v>
      </c>
    </row>
    <row r="137" spans="1:4" x14ac:dyDescent="0.3">
      <c r="A137" s="2" t="s">
        <v>8</v>
      </c>
      <c r="B137">
        <v>2011</v>
      </c>
      <c r="C137">
        <v>625886</v>
      </c>
      <c r="D137">
        <f t="shared" si="11"/>
        <v>264086.91983122361</v>
      </c>
    </row>
    <row r="138" spans="1:4" x14ac:dyDescent="0.3">
      <c r="A138" s="2" t="s">
        <v>8</v>
      </c>
      <c r="B138">
        <v>2012</v>
      </c>
      <c r="C138">
        <v>627197</v>
      </c>
      <c r="D138">
        <f t="shared" si="11"/>
        <v>264640.08438818564</v>
      </c>
    </row>
    <row r="139" spans="1:4" x14ac:dyDescent="0.3">
      <c r="A139" s="2" t="s">
        <v>8</v>
      </c>
      <c r="B139">
        <v>2013</v>
      </c>
      <c r="C139">
        <v>626361</v>
      </c>
      <c r="D139">
        <f t="shared" si="11"/>
        <v>264287.34177215188</v>
      </c>
    </row>
    <row r="140" spans="1:4" x14ac:dyDescent="0.3">
      <c r="A140" s="2" t="s">
        <v>8</v>
      </c>
      <c r="B140">
        <v>2014</v>
      </c>
      <c r="C140">
        <v>626603</v>
      </c>
      <c r="D140">
        <f t="shared" si="11"/>
        <v>264389.45147679321</v>
      </c>
    </row>
    <row r="141" spans="1:4" x14ac:dyDescent="0.3">
      <c r="A141" s="2" t="s">
        <v>8</v>
      </c>
      <c r="B141">
        <v>2015</v>
      </c>
      <c r="C141">
        <v>625693</v>
      </c>
      <c r="D141">
        <f t="shared" si="11"/>
        <v>264005.48523206753</v>
      </c>
    </row>
    <row r="142" spans="1:4" x14ac:dyDescent="0.3">
      <c r="A142" s="2" t="s">
        <v>8</v>
      </c>
      <c r="B142">
        <v>2016</v>
      </c>
      <c r="C142">
        <v>625810</v>
      </c>
      <c r="D142">
        <f t="shared" si="11"/>
        <v>264054.8523206751</v>
      </c>
    </row>
    <row r="143" spans="1:4" x14ac:dyDescent="0.3">
      <c r="A143" s="2" t="s">
        <v>8</v>
      </c>
      <c r="B143">
        <v>2017</v>
      </c>
      <c r="C143">
        <v>624366</v>
      </c>
      <c r="D143">
        <f t="shared" si="11"/>
        <v>263445.56962025317</v>
      </c>
    </row>
    <row r="144" spans="1:4" x14ac:dyDescent="0.3">
      <c r="A144" s="2" t="s">
        <v>8</v>
      </c>
      <c r="B144">
        <v>2018</v>
      </c>
      <c r="C144">
        <v>625132</v>
      </c>
      <c r="D144">
        <f t="shared" si="11"/>
        <v>263768.77637130802</v>
      </c>
    </row>
    <row r="145" spans="1:4" x14ac:dyDescent="0.3">
      <c r="A145" s="2" t="s">
        <v>8</v>
      </c>
      <c r="B145">
        <v>2019</v>
      </c>
      <c r="C145">
        <v>624802</v>
      </c>
      <c r="D145">
        <f t="shared" si="11"/>
        <v>263629.53586497891</v>
      </c>
    </row>
    <row r="146" spans="1:4" x14ac:dyDescent="0.3">
      <c r="A14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267CE-22F7-4F51-BAF4-9651EDCF400C}">
  <dimension ref="A1:B8"/>
  <sheetViews>
    <sheetView workbookViewId="0">
      <selection activeCell="A8" sqref="A8"/>
    </sheetView>
  </sheetViews>
  <sheetFormatPr defaultRowHeight="14.4" x14ac:dyDescent="0.3"/>
  <cols>
    <col min="1" max="1" width="15.5546875" customWidth="1"/>
  </cols>
  <sheetData>
    <row r="1" spans="1:2" x14ac:dyDescent="0.3">
      <c r="A1" t="s">
        <v>10</v>
      </c>
    </row>
    <row r="2" spans="1:2" x14ac:dyDescent="0.3">
      <c r="A2" t="s">
        <v>18</v>
      </c>
    </row>
    <row r="3" spans="1:2" x14ac:dyDescent="0.3">
      <c r="A3" t="s">
        <v>11</v>
      </c>
      <c r="B3" t="s">
        <v>16</v>
      </c>
    </row>
    <row r="4" spans="1:2" x14ac:dyDescent="0.3">
      <c r="A4" t="s">
        <v>12</v>
      </c>
      <c r="B4" t="s">
        <v>13</v>
      </c>
    </row>
    <row r="5" spans="1:2" x14ac:dyDescent="0.3">
      <c r="A5" t="s">
        <v>14</v>
      </c>
      <c r="B5" t="s">
        <v>13</v>
      </c>
    </row>
    <row r="6" spans="1:2" x14ac:dyDescent="0.3">
      <c r="A6" t="s">
        <v>15</v>
      </c>
      <c r="B6" t="s">
        <v>13</v>
      </c>
    </row>
    <row r="7" spans="1:2" x14ac:dyDescent="0.3">
      <c r="A7" t="s">
        <v>17</v>
      </c>
    </row>
    <row r="8" spans="1:2" x14ac:dyDescent="0.3">
      <c r="A8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2022-12-12T23:53:23Z</dcterms:modified>
</cp:coreProperties>
</file>