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2"/>
  <workbookPr/>
  <mc:AlternateContent xmlns:mc="http://schemas.openxmlformats.org/markup-compatibility/2006">
    <mc:Choice Requires="x15">
      <x15ac:absPath xmlns:x15ac="http://schemas.microsoft.com/office/spreadsheetml/2010/11/ac" url="/Users/Tina/Desktop/Columbia/course/Semester_2/Analytics in Practice/Zeyu_Lu Stimulus Check/dataset and code/"/>
    </mc:Choice>
  </mc:AlternateContent>
  <xr:revisionPtr revIDLastSave="0" documentId="8_{25AC1A76-DE1E-E14A-9137-5DAAFA140904}" xr6:coauthVersionLast="47" xr6:coauthVersionMax="47" xr10:uidLastSave="{00000000-0000-0000-0000-000000000000}"/>
  <bookViews>
    <workbookView xWindow="0" yWindow="760" windowWidth="24020" windowHeight="15320" xr2:uid="{00000000-000D-0000-FFFF-FFFF00000000}"/>
  </bookViews>
  <sheets>
    <sheet name="income group" sheetId="3" r:id="rId1"/>
    <sheet name="Data Exploratio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I4" i="1" s="1"/>
  <c r="G3" i="1"/>
  <c r="E3" i="1"/>
  <c r="I3" i="1" s="1"/>
  <c r="E2" i="1"/>
  <c r="I2" i="1" s="1"/>
  <c r="L89" i="3"/>
  <c r="K89" i="3"/>
  <c r="J89" i="3"/>
  <c r="H89" i="3"/>
  <c r="G89" i="3"/>
  <c r="F89" i="3"/>
  <c r="D89" i="3"/>
  <c r="C89" i="3"/>
  <c r="B89" i="3"/>
  <c r="L88" i="3"/>
  <c r="K88" i="3"/>
  <c r="J88" i="3"/>
  <c r="H88" i="3"/>
  <c r="G88" i="3"/>
  <c r="F88" i="3"/>
  <c r="D88" i="3"/>
  <c r="C88" i="3"/>
  <c r="B88" i="3"/>
  <c r="L87" i="3"/>
  <c r="K87" i="3"/>
  <c r="J87" i="3"/>
  <c r="H87" i="3"/>
  <c r="G87" i="3"/>
  <c r="F87" i="3"/>
  <c r="D87" i="3"/>
  <c r="C87" i="3"/>
  <c r="B87" i="3"/>
  <c r="M82" i="3"/>
  <c r="I82" i="3"/>
  <c r="E82" i="3"/>
  <c r="M81" i="3"/>
  <c r="I81" i="3"/>
  <c r="E81" i="3"/>
  <c r="M80" i="3"/>
  <c r="I80" i="3"/>
  <c r="E80" i="3"/>
  <c r="M79" i="3"/>
  <c r="I79" i="3"/>
  <c r="E79" i="3"/>
  <c r="M78" i="3"/>
  <c r="I78" i="3"/>
  <c r="E78" i="3"/>
  <c r="M77" i="3"/>
  <c r="I77" i="3"/>
  <c r="E77" i="3"/>
  <c r="M76" i="3"/>
  <c r="I76" i="3"/>
  <c r="E76" i="3"/>
  <c r="M75" i="3"/>
  <c r="I75" i="3"/>
  <c r="E75" i="3"/>
  <c r="M16" i="3"/>
  <c r="J29" i="3" s="1"/>
  <c r="I16" i="3"/>
  <c r="E29" i="3" s="1"/>
  <c r="E16" i="3"/>
  <c r="D29" i="3" s="1"/>
  <c r="M15" i="3"/>
  <c r="J28" i="3" s="1"/>
  <c r="I15" i="3"/>
  <c r="F28" i="3" s="1"/>
  <c r="E15" i="3"/>
  <c r="D28" i="3" s="1"/>
  <c r="M14" i="3"/>
  <c r="J27" i="3" s="1"/>
  <c r="I14" i="3"/>
  <c r="E27" i="3" s="1"/>
  <c r="E14" i="3"/>
  <c r="D27" i="3" s="1"/>
  <c r="M13" i="3"/>
  <c r="H26" i="3" s="1"/>
  <c r="I13" i="3"/>
  <c r="G26" i="3" s="1"/>
  <c r="E13" i="3"/>
  <c r="D26" i="3" s="1"/>
  <c r="M12" i="3"/>
  <c r="I25" i="3" s="1"/>
  <c r="I12" i="3"/>
  <c r="G25" i="3" s="1"/>
  <c r="E12" i="3"/>
  <c r="C25" i="3" s="1"/>
  <c r="M11" i="3"/>
  <c r="H24" i="3" s="1"/>
  <c r="I11" i="3"/>
  <c r="G24" i="3" s="1"/>
  <c r="E11" i="3"/>
  <c r="B24" i="3" s="1"/>
  <c r="M10" i="3"/>
  <c r="J23" i="3" s="1"/>
  <c r="I10" i="3"/>
  <c r="G23" i="3" s="1"/>
  <c r="E10" i="3"/>
  <c r="C23" i="3" s="1"/>
  <c r="M9" i="3"/>
  <c r="J22" i="3" s="1"/>
  <c r="I9" i="3"/>
  <c r="G22" i="3" s="1"/>
  <c r="E9" i="3"/>
  <c r="B22" i="3" s="1"/>
  <c r="H22" i="3" l="1"/>
  <c r="I22" i="3"/>
  <c r="E88" i="3"/>
  <c r="M89" i="3"/>
  <c r="H96" i="3" s="1"/>
  <c r="D25" i="3"/>
  <c r="E25" i="3"/>
  <c r="F25" i="3"/>
  <c r="C27" i="3"/>
  <c r="I87" i="3"/>
  <c r="E94" i="3" s="1"/>
  <c r="M87" i="3"/>
  <c r="I94" i="3" s="1"/>
  <c r="E89" i="3"/>
  <c r="C96" i="3" s="1"/>
  <c r="B25" i="3"/>
  <c r="H27" i="3"/>
  <c r="J94" i="3"/>
  <c r="F27" i="3"/>
  <c r="G27" i="3"/>
  <c r="I88" i="3"/>
  <c r="F95" i="3" s="1"/>
  <c r="F29" i="3"/>
  <c r="D96" i="3"/>
  <c r="C24" i="3"/>
  <c r="H94" i="3"/>
  <c r="D24" i="3"/>
  <c r="H29" i="3"/>
  <c r="I29" i="3"/>
  <c r="D22" i="3"/>
  <c r="E24" i="3"/>
  <c r="C22" i="3"/>
  <c r="I27" i="3"/>
  <c r="G29" i="3"/>
  <c r="E22" i="3"/>
  <c r="F24" i="3"/>
  <c r="I26" i="3"/>
  <c r="F22" i="3"/>
  <c r="I24" i="3"/>
  <c r="J26" i="3"/>
  <c r="B28" i="3"/>
  <c r="B95" i="3"/>
  <c r="J24" i="3"/>
  <c r="B27" i="3"/>
  <c r="C28" i="3"/>
  <c r="E87" i="3"/>
  <c r="D94" i="3" s="1"/>
  <c r="M88" i="3"/>
  <c r="H95" i="3" s="1"/>
  <c r="I89" i="3"/>
  <c r="G96" i="3" s="1"/>
  <c r="C95" i="3"/>
  <c r="J96" i="3"/>
  <c r="I96" i="3"/>
  <c r="D95" i="3"/>
  <c r="D23" i="3"/>
  <c r="J25" i="3"/>
  <c r="G28" i="3"/>
  <c r="B26" i="3"/>
  <c r="E23" i="3"/>
  <c r="H28" i="3"/>
  <c r="F23" i="3"/>
  <c r="C26" i="3"/>
  <c r="I28" i="3"/>
  <c r="H3" i="1"/>
  <c r="H23" i="3"/>
  <c r="B29" i="3"/>
  <c r="I23" i="3"/>
  <c r="F26" i="3"/>
  <c r="C29" i="3"/>
  <c r="G2" i="1"/>
  <c r="G4" i="1"/>
  <c r="E26" i="3"/>
  <c r="H2" i="1"/>
  <c r="H4" i="1"/>
  <c r="B23" i="3"/>
  <c r="H25" i="3"/>
  <c r="E28" i="3"/>
  <c r="E95" i="3" l="1"/>
  <c r="G95" i="3"/>
  <c r="F94" i="3"/>
  <c r="G94" i="3"/>
  <c r="B96" i="3"/>
  <c r="J95" i="3"/>
  <c r="I95" i="3"/>
  <c r="B94" i="3"/>
  <c r="C94" i="3"/>
  <c r="F96" i="3"/>
  <c r="E96" i="3"/>
</calcChain>
</file>

<file path=xl/sharedStrings.xml><?xml version="1.0" encoding="utf-8"?>
<sst xmlns="http://schemas.openxmlformats.org/spreadsheetml/2006/main" count="130" uniqueCount="35">
  <si>
    <t>Round</t>
  </si>
  <si>
    <t>First Round</t>
  </si>
  <si>
    <t>Second Round</t>
  </si>
  <si>
    <t>Third Round</t>
  </si>
  <si>
    <t xml:space="preserve">Household income </t>
  </si>
  <si>
    <t>Used, or will be used, mostly for expenses</t>
  </si>
  <si>
    <t>Used, or will be used, mostly to pay off debt</t>
  </si>
  <si>
    <t>Used, or will be used, mostly to add to savings</t>
  </si>
  <si>
    <t>sum</t>
  </si>
  <si>
    <t xml:space="preserve">    Less than $25,000</t>
  </si>
  <si>
    <t xml:space="preserve">    $25,000 - $34,999</t>
  </si>
  <si>
    <t xml:space="preserve">    $35,000 - $49,999</t>
  </si>
  <si>
    <t xml:space="preserve">    $50,000 - $74,999</t>
  </si>
  <si>
    <t xml:space="preserve">    $75,000 - $99,999</t>
  </si>
  <si>
    <t xml:space="preserve">    $100,000 - $149,999</t>
  </si>
  <si>
    <t xml:space="preserve">    $150,000 - $199,999</t>
  </si>
  <si>
    <t xml:space="preserve">    $200,000 and above</t>
  </si>
  <si>
    <t xml:space="preserve"> Mostly for expenses</t>
  </si>
  <si>
    <t>Mostly to pay off debt</t>
  </si>
  <si>
    <t>Mostly to add to savings</t>
  </si>
  <si>
    <t xml:space="preserve">    &lt;=$49,999</t>
  </si>
  <si>
    <t xml:space="preserve">    $50,000 - $149,999</t>
  </si>
  <si>
    <t xml:space="preserve">   &gt;= $150,000</t>
  </si>
  <si>
    <t>Mostly spent it</t>
  </si>
  <si>
    <t>Mostly saved it</t>
  </si>
  <si>
    <t>Mostly used it to pay off debt</t>
  </si>
  <si>
    <t>Sum</t>
  </si>
  <si>
    <t xml:space="preserve">First Round </t>
  </si>
  <si>
    <t xml:space="preserve">Second Round </t>
  </si>
  <si>
    <t xml:space="preserve">Third Round </t>
  </si>
  <si>
    <t>Data source and route: Household Pulse Survey, United States Census Bureau, https://www.census.gov/programs-surveys/household-pulse-survey/data.html
Census.gov &gt; Our Surveys &amp; Programs &gt; Household Pulse Survey (COVID-19) &gt; Household Pulse Survey Data Tables</t>
  </si>
  <si>
    <t>Steps:</t>
  </si>
  <si>
    <t xml:space="preserve">1. Picked stimulus1_week12.xlsx, stimulus1_week22.xlsx, stimulus1_week27.xlsx (corresponding to the dispersing time of three rounds of stimulus check) </t>
  </si>
  <si>
    <t>2. Select the "Household income" for "Used, or will be used, mostly for expenses", "Used, or will be used, mostly to pay off debt" and "Used, or will be used, mostly to add to savings" three columns and pasted together</t>
  </si>
  <si>
    <t>3. Sum up the total money for each income level of household and each round, and then calculate its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</si>
</sst>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charset val="134"/>
      <scheme val="minor"/>
    </font>
    <font>
      <sz val="12"/>
      <color theme="1"/>
      <name val="Calibri"/>
      <family val="2"/>
      <scheme val="minor"/>
    </font>
    <font>
      <b/>
      <sz val="12"/>
      <color theme="1"/>
      <name val="Calibri"/>
      <charset val="134"/>
      <scheme val="minor"/>
    </font>
    <font>
      <b/>
      <sz val="11"/>
      <color theme="1"/>
      <name val="Calibri"/>
      <charset val="134"/>
      <scheme val="minor"/>
    </font>
    <font>
      <b/>
      <sz val="11"/>
      <color theme="1"/>
      <name val="Calibri"/>
      <charset val="134"/>
      <scheme val="minor"/>
    </font>
    <font>
      <sz val="12"/>
      <color theme="1"/>
      <name val="Times New Roman"/>
      <charset val="134"/>
    </font>
    <font>
      <b/>
      <sz val="11"/>
      <color theme="1"/>
      <name val="Times New Roman"/>
      <charset val="134"/>
    </font>
    <font>
      <sz val="12"/>
      <color theme="1"/>
      <name val="Calibri"/>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24">
    <xf numFmtId="0" fontId="0" fillId="0" borderId="0" xfId="0">
      <alignment vertical="center"/>
    </xf>
    <xf numFmtId="0" fontId="2" fillId="0" borderId="1" xfId="0" applyFont="1" applyBorder="1">
      <alignment vertical="center"/>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3" fontId="0" fillId="0" borderId="1" xfId="0" applyNumberFormat="1" applyBorder="1" applyAlignment="1">
      <alignment horizontal="right" vertical="center" wrapText="1"/>
    </xf>
    <xf numFmtId="10" fontId="0" fillId="0" borderId="1" xfId="1" applyNumberFormat="1" applyFont="1" applyBorder="1">
      <alignment vertical="center"/>
    </xf>
    <xf numFmtId="10" fontId="0" fillId="0" borderId="0" xfId="1" applyNumberFormat="1" applyFont="1">
      <alignment vertical="center"/>
    </xf>
    <xf numFmtId="0" fontId="5" fillId="0" borderId="0" xfId="0" applyFont="1">
      <alignment vertical="center"/>
    </xf>
    <xf numFmtId="0" fontId="5" fillId="0" borderId="1" xfId="0" applyFont="1" applyBorder="1">
      <alignment vertical="center"/>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3" fontId="5" fillId="0" borderId="1" xfId="0" applyNumberFormat="1" applyFont="1" applyBorder="1" applyAlignment="1">
      <alignment horizontal="right" vertical="center" wrapText="1"/>
    </xf>
    <xf numFmtId="3" fontId="5" fillId="0" borderId="1" xfId="0" applyNumberFormat="1" applyFont="1" applyBorder="1">
      <alignment vertical="center"/>
    </xf>
    <xf numFmtId="10" fontId="5" fillId="0" borderId="1" xfId="1" applyNumberFormat="1" applyFont="1" applyBorder="1">
      <alignment vertical="center"/>
    </xf>
    <xf numFmtId="3" fontId="0" fillId="0" borderId="1" xfId="0" applyNumberFormat="1" applyBorder="1">
      <alignmen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0" xfId="0" applyFont="1">
      <alignment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a:t>Household Stimulus Check Varied by Income Group For Each Round of Payment</a:t>
            </a:r>
            <a:endParaRPr lang="zh-CN"/>
          </a:p>
        </c:rich>
      </c:tx>
      <c:overlay val="0"/>
      <c:spPr>
        <a:noFill/>
        <a:ln>
          <a:noFill/>
        </a:ln>
        <a:effectLst/>
      </c:spPr>
      <c:txPr>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percentStacked"/>
        <c:varyColors val="0"/>
        <c:ser>
          <c:idx val="0"/>
          <c:order val="0"/>
          <c:tx>
            <c:strRef>
              <c:f>'income group'!$A$22</c:f>
              <c:strCache>
                <c:ptCount val="1"/>
                <c:pt idx="0">
                  <c:v>    Less than $25,000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group'!$B$22:$J$22</c:f>
              <c:numCache>
                <c:formatCode>0.00%</c:formatCode>
                <c:ptCount val="9"/>
                <c:pt idx="0">
                  <c:v>0.86133946388942018</c:v>
                </c:pt>
                <c:pt idx="1">
                  <c:v>0.10466783432297819</c:v>
                </c:pt>
                <c:pt idx="2">
                  <c:v>3.3992701787601692E-2</c:v>
                </c:pt>
                <c:pt idx="3">
                  <c:v>0.20203422765357437</c:v>
                </c:pt>
                <c:pt idx="4">
                  <c:v>0.17498330855302133</c:v>
                </c:pt>
                <c:pt idx="5">
                  <c:v>0.62298246379340427</c:v>
                </c:pt>
                <c:pt idx="6">
                  <c:v>0.16348585154106765</c:v>
                </c:pt>
                <c:pt idx="7">
                  <c:v>0.2565306679498407</c:v>
                </c:pt>
                <c:pt idx="8">
                  <c:v>0.57998348050909165</c:v>
                </c:pt>
              </c:numCache>
            </c:numRef>
          </c:val>
          <c:extLst>
            <c:ext xmlns:c16="http://schemas.microsoft.com/office/drawing/2014/chart" uri="{C3380CC4-5D6E-409C-BE32-E72D297353CC}">
              <c16:uniqueId val="{00000000-B962-C042-BB66-7D439115B553}"/>
            </c:ext>
          </c:extLst>
        </c:ser>
        <c:ser>
          <c:idx val="1"/>
          <c:order val="1"/>
          <c:tx>
            <c:strRef>
              <c:f>'income group'!$A$23</c:f>
              <c:strCache>
                <c:ptCount val="1"/>
                <c:pt idx="0">
                  <c:v>    $25,000 - $34,999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group'!$B$23:$J$23</c:f>
              <c:numCache>
                <c:formatCode>0.00%</c:formatCode>
                <c:ptCount val="9"/>
                <c:pt idx="0">
                  <c:v>0.83308125388908427</c:v>
                </c:pt>
                <c:pt idx="1">
                  <c:v>0.11801993998555942</c:v>
                </c:pt>
                <c:pt idx="2">
                  <c:v>4.8898806125356284E-2</c:v>
                </c:pt>
                <c:pt idx="3">
                  <c:v>0.2356814407193121</c:v>
                </c:pt>
                <c:pt idx="4">
                  <c:v>0.18221059437435846</c:v>
                </c:pt>
                <c:pt idx="5">
                  <c:v>0.58210796490632943</c:v>
                </c:pt>
                <c:pt idx="6">
                  <c:v>0.17483686576957153</c:v>
                </c:pt>
                <c:pt idx="7">
                  <c:v>0.25936057151396064</c:v>
                </c:pt>
                <c:pt idx="8">
                  <c:v>0.56580256271646778</c:v>
                </c:pt>
              </c:numCache>
            </c:numRef>
          </c:val>
          <c:extLst>
            <c:ext xmlns:c16="http://schemas.microsoft.com/office/drawing/2014/chart" uri="{C3380CC4-5D6E-409C-BE32-E72D297353CC}">
              <c16:uniqueId val="{00000001-B962-C042-BB66-7D439115B553}"/>
            </c:ext>
          </c:extLst>
        </c:ser>
        <c:ser>
          <c:idx val="2"/>
          <c:order val="2"/>
          <c:tx>
            <c:strRef>
              <c:f>'income group'!$A$24</c:f>
              <c:strCache>
                <c:ptCount val="1"/>
                <c:pt idx="0">
                  <c:v>    $35,000 - $49,999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group'!$B$24:$J$24</c:f>
              <c:numCache>
                <c:formatCode>0.00%</c:formatCode>
                <c:ptCount val="9"/>
                <c:pt idx="0">
                  <c:v>0.80476193058336831</c:v>
                </c:pt>
                <c:pt idx="1">
                  <c:v>0.12285728756721746</c:v>
                </c:pt>
                <c:pt idx="2">
                  <c:v>7.2380781849414197E-2</c:v>
                </c:pt>
                <c:pt idx="3">
                  <c:v>0.20605670367218287</c:v>
                </c:pt>
                <c:pt idx="4">
                  <c:v>0.21895747807937935</c:v>
                </c:pt>
                <c:pt idx="5">
                  <c:v>0.57498581824843775</c:v>
                </c:pt>
                <c:pt idx="6">
                  <c:v>0.18988511805120925</c:v>
                </c:pt>
                <c:pt idx="7">
                  <c:v>0.27520906305347681</c:v>
                </c:pt>
                <c:pt idx="8">
                  <c:v>0.53490581889531397</c:v>
                </c:pt>
              </c:numCache>
            </c:numRef>
          </c:val>
          <c:extLst>
            <c:ext xmlns:c16="http://schemas.microsoft.com/office/drawing/2014/chart" uri="{C3380CC4-5D6E-409C-BE32-E72D297353CC}">
              <c16:uniqueId val="{00000002-B962-C042-BB66-7D439115B553}"/>
            </c:ext>
          </c:extLst>
        </c:ser>
        <c:ser>
          <c:idx val="3"/>
          <c:order val="3"/>
          <c:tx>
            <c:strRef>
              <c:f>'income group'!$A$25</c:f>
              <c:strCache>
                <c:ptCount val="1"/>
                <c:pt idx="0">
                  <c:v>    $50,000 - $74,999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group'!$B$25:$J$25</c:f>
              <c:numCache>
                <c:formatCode>0.00%</c:formatCode>
                <c:ptCount val="9"/>
                <c:pt idx="0">
                  <c:v>0.72377086978956251</c:v>
                </c:pt>
                <c:pt idx="1">
                  <c:v>0.15997537560093322</c:v>
                </c:pt>
                <c:pt idx="2">
                  <c:v>0.11625375460950432</c:v>
                </c:pt>
                <c:pt idx="3">
                  <c:v>0.22890223707111776</c:v>
                </c:pt>
                <c:pt idx="4">
                  <c:v>0.24574000229088355</c:v>
                </c:pt>
                <c:pt idx="5">
                  <c:v>0.52535776063799866</c:v>
                </c:pt>
                <c:pt idx="6">
                  <c:v>0.170576833915592</c:v>
                </c:pt>
                <c:pt idx="7">
                  <c:v>0.30139781929033554</c:v>
                </c:pt>
                <c:pt idx="8">
                  <c:v>0.52802534679407243</c:v>
                </c:pt>
              </c:numCache>
            </c:numRef>
          </c:val>
          <c:extLst>
            <c:ext xmlns:c16="http://schemas.microsoft.com/office/drawing/2014/chart" uri="{C3380CC4-5D6E-409C-BE32-E72D297353CC}">
              <c16:uniqueId val="{00000003-B962-C042-BB66-7D439115B553}"/>
            </c:ext>
          </c:extLst>
        </c:ser>
        <c:ser>
          <c:idx val="4"/>
          <c:order val="4"/>
          <c:tx>
            <c:strRef>
              <c:f>'income group'!$A$26</c:f>
              <c:strCache>
                <c:ptCount val="1"/>
                <c:pt idx="0">
                  <c:v>    $75,000 - $99,999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group'!$B$26:$J$26</c:f>
              <c:numCache>
                <c:formatCode>0.00%</c:formatCode>
                <c:ptCount val="9"/>
                <c:pt idx="0">
                  <c:v>0.69363584307995108</c:v>
                </c:pt>
                <c:pt idx="1">
                  <c:v>0.15641228036047269</c:v>
                </c:pt>
                <c:pt idx="2">
                  <c:v>0.1499518765595762</c:v>
                </c:pt>
                <c:pt idx="3">
                  <c:v>0.22604644363414964</c:v>
                </c:pt>
                <c:pt idx="4">
                  <c:v>0.31120006460935534</c:v>
                </c:pt>
                <c:pt idx="5">
                  <c:v>0.46275349175649505</c:v>
                </c:pt>
                <c:pt idx="6">
                  <c:v>0.2148172246846056</c:v>
                </c:pt>
                <c:pt idx="7">
                  <c:v>0.35574151837335083</c:v>
                </c:pt>
                <c:pt idx="8">
                  <c:v>0.42944125694204355</c:v>
                </c:pt>
              </c:numCache>
            </c:numRef>
          </c:val>
          <c:extLst>
            <c:ext xmlns:c16="http://schemas.microsoft.com/office/drawing/2014/chart" uri="{C3380CC4-5D6E-409C-BE32-E72D297353CC}">
              <c16:uniqueId val="{00000004-B962-C042-BB66-7D439115B553}"/>
            </c:ext>
          </c:extLst>
        </c:ser>
        <c:ser>
          <c:idx val="5"/>
          <c:order val="5"/>
          <c:tx>
            <c:strRef>
              <c:f>'income group'!$A$27</c:f>
              <c:strCache>
                <c:ptCount val="1"/>
                <c:pt idx="0">
                  <c:v>    $100,000 - $149,999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group'!$B$27:$J$27</c:f>
              <c:numCache>
                <c:formatCode>0.00%</c:formatCode>
                <c:ptCount val="9"/>
                <c:pt idx="0">
                  <c:v>0.63147695805961823</c:v>
                </c:pt>
                <c:pt idx="1">
                  <c:v>0.17918699311274922</c:v>
                </c:pt>
                <c:pt idx="2">
                  <c:v>0.1893360488276325</c:v>
                </c:pt>
                <c:pt idx="3">
                  <c:v>0.22285014186398941</c:v>
                </c:pt>
                <c:pt idx="4">
                  <c:v>0.35042985946854061</c:v>
                </c:pt>
                <c:pt idx="5">
                  <c:v>0.42671999866747001</c:v>
                </c:pt>
                <c:pt idx="6">
                  <c:v>0.23046246252866215</c:v>
                </c:pt>
                <c:pt idx="7">
                  <c:v>0.37186837552845076</c:v>
                </c:pt>
                <c:pt idx="8">
                  <c:v>0.39766916194288709</c:v>
                </c:pt>
              </c:numCache>
            </c:numRef>
          </c:val>
          <c:extLst>
            <c:ext xmlns:c16="http://schemas.microsoft.com/office/drawing/2014/chart" uri="{C3380CC4-5D6E-409C-BE32-E72D297353CC}">
              <c16:uniqueId val="{00000005-B962-C042-BB66-7D439115B553}"/>
            </c:ext>
          </c:extLst>
        </c:ser>
        <c:ser>
          <c:idx val="6"/>
          <c:order val="6"/>
          <c:tx>
            <c:strRef>
              <c:f>'income group'!$A$28</c:f>
              <c:strCache>
                <c:ptCount val="1"/>
                <c:pt idx="0">
                  <c:v>    $150,000 - $199,999</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group'!$B$28:$J$28</c:f>
              <c:numCache>
                <c:formatCode>0.00%</c:formatCode>
                <c:ptCount val="9"/>
                <c:pt idx="0">
                  <c:v>0.5458697268927426</c:v>
                </c:pt>
                <c:pt idx="1">
                  <c:v>0.19385192907474258</c:v>
                </c:pt>
                <c:pt idx="2">
                  <c:v>0.26027834403251482</c:v>
                </c:pt>
                <c:pt idx="3">
                  <c:v>0.23451975076254739</c:v>
                </c:pt>
                <c:pt idx="4">
                  <c:v>0.41691065796212229</c:v>
                </c:pt>
                <c:pt idx="5">
                  <c:v>0.34856959127533033</c:v>
                </c:pt>
                <c:pt idx="6">
                  <c:v>0.25115093245610592</c:v>
                </c:pt>
                <c:pt idx="7">
                  <c:v>0.39054426542933163</c:v>
                </c:pt>
                <c:pt idx="8">
                  <c:v>0.35830480211456245</c:v>
                </c:pt>
              </c:numCache>
            </c:numRef>
          </c:val>
          <c:extLst>
            <c:ext xmlns:c16="http://schemas.microsoft.com/office/drawing/2014/chart" uri="{C3380CC4-5D6E-409C-BE32-E72D297353CC}">
              <c16:uniqueId val="{00000006-B962-C042-BB66-7D439115B553}"/>
            </c:ext>
          </c:extLst>
        </c:ser>
        <c:ser>
          <c:idx val="7"/>
          <c:order val="7"/>
          <c:tx>
            <c:strRef>
              <c:f>'income group'!$A$29</c:f>
              <c:strCache>
                <c:ptCount val="1"/>
                <c:pt idx="0">
                  <c:v>    $200,000 and above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group'!$B$20:$J$21</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group'!$B$29:$J$29</c:f>
              <c:numCache>
                <c:formatCode>0.00%</c:formatCode>
                <c:ptCount val="9"/>
                <c:pt idx="0">
                  <c:v>0.55675751883840019</c:v>
                </c:pt>
                <c:pt idx="1">
                  <c:v>0.13390035779865467</c:v>
                </c:pt>
                <c:pt idx="2">
                  <c:v>0.30934212336294509</c:v>
                </c:pt>
                <c:pt idx="3">
                  <c:v>0.27657346447776804</c:v>
                </c:pt>
                <c:pt idx="4">
                  <c:v>0.47034765664499451</c:v>
                </c:pt>
                <c:pt idx="5">
                  <c:v>0.25307887887723746</c:v>
                </c:pt>
                <c:pt idx="6">
                  <c:v>0.19862533308258448</c:v>
                </c:pt>
                <c:pt idx="7">
                  <c:v>0.51880389169467145</c:v>
                </c:pt>
                <c:pt idx="8">
                  <c:v>0.28257077522274399</c:v>
                </c:pt>
              </c:numCache>
            </c:numRef>
          </c:val>
          <c:extLst>
            <c:ext xmlns:c16="http://schemas.microsoft.com/office/drawing/2014/chart" uri="{C3380CC4-5D6E-409C-BE32-E72D297353CC}">
              <c16:uniqueId val="{00000007-B962-C042-BB66-7D439115B553}"/>
            </c:ext>
          </c:extLst>
        </c:ser>
        <c:dLbls>
          <c:showLegendKey val="0"/>
          <c:showVal val="1"/>
          <c:showCatName val="0"/>
          <c:showSerName val="0"/>
          <c:showPercent val="0"/>
          <c:showBubbleSize val="0"/>
        </c:dLbls>
        <c:gapWidth val="150"/>
        <c:overlap val="100"/>
        <c:axId val="2076821183"/>
        <c:axId val="22134368"/>
      </c:barChart>
      <c:catAx>
        <c:axId val="2076821183"/>
        <c:scaling>
          <c:orientation val="minMax"/>
        </c:scaling>
        <c:delete val="0"/>
        <c:axPos val="b"/>
        <c:numFmt formatCode="General" sourceLinked="1"/>
        <c:majorTickMark val="none"/>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lang="zh-CN" sz="900" b="1" i="0" u="none" strike="noStrike" kern="1200" baseline="0">
                <a:solidFill>
                  <a:schemeClr val="tx1">
                    <a:lumMod val="65000"/>
                    <a:lumOff val="35000"/>
                  </a:schemeClr>
                </a:solidFill>
                <a:latin typeface="+mn-lt"/>
                <a:ea typeface="+mn-ea"/>
                <a:cs typeface="+mn-cs"/>
              </a:defRPr>
            </a:pPr>
            <a:endParaRPr lang="en-CN"/>
          </a:p>
        </c:txPr>
        <c:crossAx val="22134368"/>
        <c:crosses val="autoZero"/>
        <c:auto val="1"/>
        <c:lblAlgn val="ctr"/>
        <c:lblOffset val="100"/>
        <c:noMultiLvlLbl val="0"/>
      </c:catAx>
      <c:valAx>
        <c:axId val="22134368"/>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1" i="0" u="none" strike="noStrike" kern="1200" baseline="0">
                <a:solidFill>
                  <a:schemeClr val="tx1">
                    <a:lumMod val="65000"/>
                    <a:lumOff val="35000"/>
                  </a:schemeClr>
                </a:solidFill>
                <a:latin typeface="+mn-lt"/>
                <a:ea typeface="+mn-ea"/>
                <a:cs typeface="+mn-cs"/>
              </a:defRPr>
            </a:pPr>
            <a:endParaRPr lang="en-CN"/>
          </a:p>
        </c:txPr>
        <c:crossAx val="20768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1" i="0" u="none" strike="noStrike" kern="1200" baseline="0">
              <a:solidFill>
                <a:schemeClr val="tx1">
                  <a:lumMod val="65000"/>
                  <a:lumOff val="35000"/>
                </a:schemeClr>
              </a:solidFill>
              <a:latin typeface="+mn-lt"/>
              <a:ea typeface="+mn-ea"/>
              <a:cs typeface="+mn-cs"/>
            </a:defRPr>
          </a:pPr>
          <a:endParaRPr lang="en-CN"/>
        </a:p>
      </c:txPr>
    </c:legend>
    <c:plotVisOnly val="1"/>
    <c:dispBlanksAs val="gap"/>
    <c:showDLblsOverMax val="0"/>
  </c:chart>
  <c:spPr>
    <a:solidFill>
      <a:schemeClr val="bg1"/>
    </a:solidFill>
    <a:ln w="9525" cap="flat" cmpd="sng" algn="ctr">
      <a:noFill/>
      <a:round/>
    </a:ln>
    <a:effectLst/>
  </c:spPr>
  <c:txPr>
    <a:bodyPr/>
    <a:lstStyle/>
    <a:p>
      <a:pPr>
        <a:defRPr lang="zh-CN" b="1"/>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Household Stimulus Check Varied by Income Group For Each Round of Payment</a:t>
            </a:r>
            <a:endParaRPr lang="en-GB"/>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barChart>
        <c:barDir val="col"/>
        <c:grouping val="percentStacked"/>
        <c:varyColors val="0"/>
        <c:ser>
          <c:idx val="0"/>
          <c:order val="0"/>
          <c:tx>
            <c:strRef>
              <c:f>'income group'!$A$94</c:f>
              <c:strCache>
                <c:ptCount val="1"/>
                <c:pt idx="0">
                  <c:v>    &lt;=$49,999</c:v>
                </c:pt>
              </c:strCache>
            </c:strRef>
          </c:tx>
          <c:spPr>
            <a:solidFill>
              <a:schemeClr val="accent1"/>
            </a:solidFill>
            <a:ln>
              <a:noFill/>
            </a:ln>
            <a:effectLst/>
          </c:spPr>
          <c:invertIfNegative val="0"/>
          <c:cat>
            <c:multiLvlStrRef>
              <c:f>'income group'!$B$92:$J$93</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group'!$B$94:$J$94</c:f>
              <c:numCache>
                <c:formatCode>0.00%</c:formatCode>
                <c:ptCount val="9"/>
                <c:pt idx="0">
                  <c:v>0.83521275145648521</c:v>
                </c:pt>
                <c:pt idx="1">
                  <c:v>0.1143562404147057</c:v>
                </c:pt>
                <c:pt idx="2">
                  <c:v>5.0431008128809088E-2</c:v>
                </c:pt>
                <c:pt idx="3">
                  <c:v>0.21337247856593769</c:v>
                </c:pt>
                <c:pt idx="4">
                  <c:v>0.19290102307450158</c:v>
                </c:pt>
                <c:pt idx="5">
                  <c:v>0.59372649835956071</c:v>
                </c:pt>
                <c:pt idx="6">
                  <c:v>0.17642803549701733</c:v>
                </c:pt>
                <c:pt idx="7">
                  <c:v>0.26410508468008986</c:v>
                </c:pt>
                <c:pt idx="8">
                  <c:v>0.55946687982289278</c:v>
                </c:pt>
              </c:numCache>
            </c:numRef>
          </c:val>
          <c:extLst>
            <c:ext xmlns:c16="http://schemas.microsoft.com/office/drawing/2014/chart" uri="{C3380CC4-5D6E-409C-BE32-E72D297353CC}">
              <c16:uniqueId val="{00000000-BC03-DD45-A98A-E53EFD4CDA88}"/>
            </c:ext>
          </c:extLst>
        </c:ser>
        <c:ser>
          <c:idx val="1"/>
          <c:order val="1"/>
          <c:tx>
            <c:strRef>
              <c:f>'income group'!$A$95</c:f>
              <c:strCache>
                <c:ptCount val="1"/>
                <c:pt idx="0">
                  <c:v>    $50,000 - $149,999</c:v>
                </c:pt>
              </c:strCache>
            </c:strRef>
          </c:tx>
          <c:spPr>
            <a:solidFill>
              <a:schemeClr val="accent2"/>
            </a:solidFill>
            <a:ln>
              <a:noFill/>
            </a:ln>
            <a:effectLst/>
          </c:spPr>
          <c:invertIfNegative val="0"/>
          <c:cat>
            <c:multiLvlStrRef>
              <c:f>'income group'!$B$92:$J$93</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group'!$B$95:$J$95</c:f>
              <c:numCache>
                <c:formatCode>0.00%</c:formatCode>
                <c:ptCount val="9"/>
                <c:pt idx="0">
                  <c:v>0.68718176770166617</c:v>
                </c:pt>
                <c:pt idx="1">
                  <c:v>0.16471820675398233</c:v>
                </c:pt>
                <c:pt idx="2">
                  <c:v>0.14810002554435153</c:v>
                </c:pt>
                <c:pt idx="3">
                  <c:v>0.22622596005002413</c:v>
                </c:pt>
                <c:pt idx="4">
                  <c:v>0.29685591266764927</c:v>
                </c:pt>
                <c:pt idx="5">
                  <c:v>0.47691812728232663</c:v>
                </c:pt>
                <c:pt idx="6">
                  <c:v>0.20129496412349815</c:v>
                </c:pt>
                <c:pt idx="7">
                  <c:v>0.33817304881649968</c:v>
                </c:pt>
                <c:pt idx="8">
                  <c:v>0.46053198706000215</c:v>
                </c:pt>
              </c:numCache>
            </c:numRef>
          </c:val>
          <c:extLst>
            <c:ext xmlns:c16="http://schemas.microsoft.com/office/drawing/2014/chart" uri="{C3380CC4-5D6E-409C-BE32-E72D297353CC}">
              <c16:uniqueId val="{00000001-BC03-DD45-A98A-E53EFD4CDA88}"/>
            </c:ext>
          </c:extLst>
        </c:ser>
        <c:ser>
          <c:idx val="2"/>
          <c:order val="2"/>
          <c:tx>
            <c:strRef>
              <c:f>'income group'!$A$96</c:f>
              <c:strCache>
                <c:ptCount val="1"/>
                <c:pt idx="0">
                  <c:v>   &gt;= $150,000</c:v>
                </c:pt>
              </c:strCache>
            </c:strRef>
          </c:tx>
          <c:spPr>
            <a:solidFill>
              <a:schemeClr val="accent3"/>
            </a:solidFill>
            <a:ln>
              <a:noFill/>
            </a:ln>
            <a:effectLst/>
          </c:spPr>
          <c:invertIfNegative val="0"/>
          <c:cat>
            <c:multiLvlStrRef>
              <c:f>'income group'!$B$92:$J$93</c:f>
              <c:multiLvlStrCache>
                <c:ptCount val="9"/>
                <c:lvl>
                  <c:pt idx="0">
                    <c:v> Mostly for expenses</c:v>
                  </c:pt>
                  <c:pt idx="1">
                    <c:v>Mostly to pay off debt</c:v>
                  </c:pt>
                  <c:pt idx="2">
                    <c:v>Mostly to add to savings</c:v>
                  </c:pt>
                  <c:pt idx="3">
                    <c:v> Mostly for expenses</c:v>
                  </c:pt>
                  <c:pt idx="4">
                    <c:v>Mostly to pay off debt</c:v>
                  </c:pt>
                  <c:pt idx="5">
                    <c:v>Mostly to add to savings</c:v>
                  </c:pt>
                  <c:pt idx="6">
                    <c:v> Mostly for expenses</c:v>
                  </c:pt>
                  <c:pt idx="7">
                    <c:v>Mostly to pay off debt</c:v>
                  </c:pt>
                  <c:pt idx="8">
                    <c:v>Mostly to add to savings</c:v>
                  </c:pt>
                </c:lvl>
                <c:lvl>
                  <c:pt idx="0">
                    <c:v>First Round</c:v>
                  </c:pt>
                  <c:pt idx="3">
                    <c:v>Second Round</c:v>
                  </c:pt>
                  <c:pt idx="6">
                    <c:v>Third Round</c:v>
                  </c:pt>
                </c:lvl>
              </c:multiLvlStrCache>
            </c:multiLvlStrRef>
          </c:cat>
          <c:val>
            <c:numRef>
              <c:f>'income group'!$B$96:$J$96</c:f>
              <c:numCache>
                <c:formatCode>0.00%</c:formatCode>
                <c:ptCount val="9"/>
                <c:pt idx="0">
                  <c:v>0.54909677744644159</c:v>
                </c:pt>
                <c:pt idx="1">
                  <c:v>0.17608278430716784</c:v>
                </c:pt>
                <c:pt idx="2">
                  <c:v>0.27482043824639052</c:v>
                </c:pt>
                <c:pt idx="3">
                  <c:v>0.24660226167345409</c:v>
                </c:pt>
                <c:pt idx="4">
                  <c:v>0.43226371629138527</c:v>
                </c:pt>
                <c:pt idx="5">
                  <c:v>0.32113402203516062</c:v>
                </c:pt>
                <c:pt idx="6">
                  <c:v>0.23513217911109419</c:v>
                </c:pt>
                <c:pt idx="7">
                  <c:v>0.4296596556728095</c:v>
                </c:pt>
                <c:pt idx="8">
                  <c:v>0.33520816521609631</c:v>
                </c:pt>
              </c:numCache>
            </c:numRef>
          </c:val>
          <c:extLst>
            <c:ext xmlns:c16="http://schemas.microsoft.com/office/drawing/2014/chart" uri="{C3380CC4-5D6E-409C-BE32-E72D297353CC}">
              <c16:uniqueId val="{00000002-BC03-DD45-A98A-E53EFD4CDA88}"/>
            </c:ext>
          </c:extLst>
        </c:ser>
        <c:dLbls>
          <c:showLegendKey val="0"/>
          <c:showVal val="0"/>
          <c:showCatName val="0"/>
          <c:showSerName val="0"/>
          <c:showPercent val="0"/>
          <c:showBubbleSize val="0"/>
        </c:dLbls>
        <c:gapWidth val="150"/>
        <c:overlap val="100"/>
        <c:axId val="1954490368"/>
        <c:axId val="998131103"/>
      </c:barChart>
      <c:catAx>
        <c:axId val="1954490368"/>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CN"/>
          </a:p>
        </c:txPr>
        <c:crossAx val="998131103"/>
        <c:crosses val="autoZero"/>
        <c:auto val="1"/>
        <c:lblAlgn val="ctr"/>
        <c:lblOffset val="100"/>
        <c:noMultiLvlLbl val="0"/>
      </c:catAx>
      <c:valAx>
        <c:axId val="99813110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CN"/>
          </a:p>
        </c:txPr>
        <c:crossAx val="195449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showDLblsOverMax val="0"/>
  </c:chart>
  <c:spPr>
    <a:solidFill>
      <a:schemeClr val="bg1"/>
    </a:solidFill>
    <a:ln w="9525" cap="flat" cmpd="sng" algn="ctr">
      <a:noFill/>
      <a:round/>
    </a:ln>
    <a:effectLst/>
  </c:spPr>
  <c:txPr>
    <a:bodyPr/>
    <a:lstStyle/>
    <a:p>
      <a:pPr>
        <a:defRPr lang="zh-CN"/>
      </a:pPr>
      <a:endParaRPr lang="en-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Share</a:t>
            </a:r>
            <a:r>
              <a:rPr lang="en-US" baseline="0"/>
              <a:t> of </a:t>
            </a:r>
            <a:r>
              <a:rPr lang="en-US"/>
              <a:t>Payment Recipents Using Money </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N"/>
        </a:p>
      </c:txPr>
    </c:title>
    <c:autoTitleDeleted val="0"/>
    <c:plotArea>
      <c:layout/>
      <c:barChart>
        <c:barDir val="col"/>
        <c:grouping val="stacked"/>
        <c:varyColors val="0"/>
        <c:ser>
          <c:idx val="0"/>
          <c:order val="0"/>
          <c:tx>
            <c:strRef>
              <c:f>'Data Exploration'!$G$1</c:f>
              <c:strCache>
                <c:ptCount val="1"/>
                <c:pt idx="0">
                  <c:v>Mostly spent 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Exploration'!$F$2:$F$4</c:f>
              <c:strCache>
                <c:ptCount val="3"/>
                <c:pt idx="0">
                  <c:v>First Round </c:v>
                </c:pt>
                <c:pt idx="1">
                  <c:v>Second Round </c:v>
                </c:pt>
                <c:pt idx="2">
                  <c:v>Third Round </c:v>
                </c:pt>
              </c:strCache>
            </c:strRef>
          </c:cat>
          <c:val>
            <c:numRef>
              <c:f>'Data Exploration'!$G$2:$G$4</c:f>
              <c:numCache>
                <c:formatCode>0.00%</c:formatCode>
                <c:ptCount val="3"/>
                <c:pt idx="0">
                  <c:v>0.74885223129397915</c:v>
                </c:pt>
                <c:pt idx="1">
                  <c:v>0.21861465669268498</c:v>
                </c:pt>
                <c:pt idx="2">
                  <c:v>0.18512982031771472</c:v>
                </c:pt>
              </c:numCache>
            </c:numRef>
          </c:val>
          <c:extLst>
            <c:ext xmlns:c16="http://schemas.microsoft.com/office/drawing/2014/chart" uri="{C3380CC4-5D6E-409C-BE32-E72D297353CC}">
              <c16:uniqueId val="{00000000-CC6F-504D-BDBE-AD24C95C8518}"/>
            </c:ext>
          </c:extLst>
        </c:ser>
        <c:ser>
          <c:idx val="1"/>
          <c:order val="1"/>
          <c:tx>
            <c:strRef>
              <c:f>'Data Exploration'!$H$1</c:f>
              <c:strCache>
                <c:ptCount val="1"/>
                <c:pt idx="0">
                  <c:v>Mostly saved 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Exploration'!$F$2:$F$4</c:f>
              <c:strCache>
                <c:ptCount val="3"/>
                <c:pt idx="0">
                  <c:v>First Round </c:v>
                </c:pt>
                <c:pt idx="1">
                  <c:v>Second Round </c:v>
                </c:pt>
                <c:pt idx="2">
                  <c:v>Third Round </c:v>
                </c:pt>
              </c:strCache>
            </c:strRef>
          </c:cat>
          <c:val>
            <c:numRef>
              <c:f>'Data Exploration'!$H$2:$H$4</c:f>
              <c:numCache>
                <c:formatCode>0.00%</c:formatCode>
                <c:ptCount val="3"/>
                <c:pt idx="0">
                  <c:v>0.14056521413717335</c:v>
                </c:pt>
                <c:pt idx="1">
                  <c:v>0.26033693436132033</c:v>
                </c:pt>
                <c:pt idx="2">
                  <c:v>0.31597151657127326</c:v>
                </c:pt>
              </c:numCache>
            </c:numRef>
          </c:val>
          <c:extLst>
            <c:ext xmlns:c16="http://schemas.microsoft.com/office/drawing/2014/chart" uri="{C3380CC4-5D6E-409C-BE32-E72D297353CC}">
              <c16:uniqueId val="{00000001-CC6F-504D-BDBE-AD24C95C8518}"/>
            </c:ext>
          </c:extLst>
        </c:ser>
        <c:ser>
          <c:idx val="2"/>
          <c:order val="2"/>
          <c:tx>
            <c:strRef>
              <c:f>'Data Exploration'!$I$1</c:f>
              <c:strCache>
                <c:ptCount val="1"/>
                <c:pt idx="0">
                  <c:v>Mostly used it to pay off debt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Exploration'!$F$2:$F$4</c:f>
              <c:strCache>
                <c:ptCount val="3"/>
                <c:pt idx="0">
                  <c:v>First Round </c:v>
                </c:pt>
                <c:pt idx="1">
                  <c:v>Second Round </c:v>
                </c:pt>
                <c:pt idx="2">
                  <c:v>Third Round </c:v>
                </c:pt>
              </c:strCache>
            </c:strRef>
          </c:cat>
          <c:val>
            <c:numRef>
              <c:f>'Data Exploration'!$I$2:$I$4</c:f>
              <c:numCache>
                <c:formatCode>0.00%</c:formatCode>
                <c:ptCount val="3"/>
                <c:pt idx="0">
                  <c:v>0.11058255456884751</c:v>
                </c:pt>
                <c:pt idx="1">
                  <c:v>0.52104840894599469</c:v>
                </c:pt>
                <c:pt idx="2">
                  <c:v>0.498898663111012</c:v>
                </c:pt>
              </c:numCache>
            </c:numRef>
          </c:val>
          <c:extLst>
            <c:ext xmlns:c16="http://schemas.microsoft.com/office/drawing/2014/chart" uri="{C3380CC4-5D6E-409C-BE32-E72D297353CC}">
              <c16:uniqueId val="{00000002-CC6F-504D-BDBE-AD24C95C8518}"/>
            </c:ext>
          </c:extLst>
        </c:ser>
        <c:dLbls>
          <c:showLegendKey val="0"/>
          <c:showVal val="1"/>
          <c:showCatName val="0"/>
          <c:showSerName val="0"/>
          <c:showPercent val="0"/>
          <c:showBubbleSize val="0"/>
        </c:dLbls>
        <c:gapWidth val="150"/>
        <c:overlap val="100"/>
        <c:axId val="72191696"/>
        <c:axId val="2097812079"/>
      </c:barChart>
      <c:catAx>
        <c:axId val="721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N"/>
          </a:p>
        </c:txPr>
        <c:crossAx val="2097812079"/>
        <c:crosses val="autoZero"/>
        <c:auto val="1"/>
        <c:lblAlgn val="ctr"/>
        <c:lblOffset val="100"/>
        <c:noMultiLvlLbl val="0"/>
      </c:catAx>
      <c:valAx>
        <c:axId val="2097812079"/>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N"/>
          </a:p>
        </c:txPr>
        <c:crossAx val="7219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Times New Roman" panose="02020603050405020304" pitchFamily="18" charset="0"/>
          <a:cs typeface="Times New Roman" panose="02020603050405020304" pitchFamily="18" charset="0"/>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127000</xdr:colOff>
      <xdr:row>31</xdr:row>
      <xdr:rowOff>70756</xdr:rowOff>
    </xdr:from>
    <xdr:to>
      <xdr:col>9</xdr:col>
      <xdr:colOff>1777999</xdr:colOff>
      <xdr:row>68</xdr:row>
      <xdr:rowOff>199570</xdr:rowOff>
    </xdr:to>
    <xdr:graphicFrame macro="">
      <xdr:nvGraphicFramePr>
        <xdr:cNvPr id="2" name="图表 3">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2249714</xdr:colOff>
      <xdr:row>99</xdr:row>
      <xdr:rowOff>18141</xdr:rowOff>
    </xdr:from>
    <xdr:to>
      <xdr:col>7</xdr:col>
      <xdr:colOff>1215571</xdr:colOff>
      <xdr:row>125</xdr:row>
      <xdr:rowOff>10885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330200</xdr:colOff>
      <xdr:row>5</xdr:row>
      <xdr:rowOff>63500</xdr:rowOff>
    </xdr:from>
    <xdr:to>
      <xdr:col>6</xdr:col>
      <xdr:colOff>749300</xdr:colOff>
      <xdr:row>22</xdr:row>
      <xdr:rowOff>38100</xdr:rowOff>
    </xdr:to>
    <xdr:graphicFrame macro="">
      <xdr:nvGraphicFramePr>
        <xdr:cNvPr id="3" name="图表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tabSelected="1" zoomScale="70" zoomScaleNormal="70" workbookViewId="0">
      <selection activeCell="B4" sqref="B4"/>
    </sheetView>
  </sheetViews>
  <sheetFormatPr baseColWidth="10" defaultColWidth="11" defaultRowHeight="16" x14ac:dyDescent="0.2"/>
  <cols>
    <col min="1" max="1" width="34.1640625" customWidth="1"/>
    <col min="2" max="9" width="19" customWidth="1"/>
    <col min="10" max="12" width="26.1640625" customWidth="1"/>
    <col min="13" max="13" width="18.6640625" customWidth="1"/>
  </cols>
  <sheetData>
    <row r="1" spans="1:13" x14ac:dyDescent="0.2">
      <c r="A1" t="s">
        <v>30</v>
      </c>
    </row>
    <row r="2" spans="1:13" x14ac:dyDescent="0.2">
      <c r="A2" t="s">
        <v>31</v>
      </c>
    </row>
    <row r="3" spans="1:13" x14ac:dyDescent="0.2">
      <c r="A3" t="s">
        <v>32</v>
      </c>
    </row>
    <row r="4" spans="1:13" x14ac:dyDescent="0.2">
      <c r="A4" t="s">
        <v>33</v>
      </c>
    </row>
    <row r="5" spans="1:13" x14ac:dyDescent="0.2">
      <c r="A5" s="23" t="s">
        <v>34</v>
      </c>
    </row>
    <row r="7" spans="1:13" x14ac:dyDescent="0.2">
      <c r="A7" s="1" t="s">
        <v>0</v>
      </c>
      <c r="B7" s="15" t="s">
        <v>1</v>
      </c>
      <c r="C7" s="16"/>
      <c r="D7" s="16"/>
      <c r="E7" s="17"/>
      <c r="F7" s="18" t="s">
        <v>2</v>
      </c>
      <c r="G7" s="19"/>
      <c r="H7" s="19"/>
      <c r="I7" s="20"/>
      <c r="J7" s="18" t="s">
        <v>3</v>
      </c>
      <c r="K7" s="19"/>
      <c r="L7" s="19"/>
      <c r="M7" s="20"/>
    </row>
    <row r="8" spans="1:13" ht="49" customHeight="1" x14ac:dyDescent="0.2">
      <c r="A8" s="1" t="s">
        <v>4</v>
      </c>
      <c r="B8" s="2" t="s">
        <v>5</v>
      </c>
      <c r="C8" s="2" t="s">
        <v>6</v>
      </c>
      <c r="D8" s="2" t="s">
        <v>7</v>
      </c>
      <c r="E8" s="2" t="s">
        <v>8</v>
      </c>
      <c r="F8" s="2" t="s">
        <v>5</v>
      </c>
      <c r="G8" s="2" t="s">
        <v>6</v>
      </c>
      <c r="H8" s="2" t="s">
        <v>7</v>
      </c>
      <c r="I8" s="2" t="s">
        <v>8</v>
      </c>
      <c r="J8" s="2" t="s">
        <v>5</v>
      </c>
      <c r="K8" s="2" t="s">
        <v>6</v>
      </c>
      <c r="L8" s="2" t="s">
        <v>7</v>
      </c>
      <c r="M8" s="2" t="s">
        <v>8</v>
      </c>
    </row>
    <row r="9" spans="1:13" ht="17" x14ac:dyDescent="0.2">
      <c r="A9" s="3" t="s">
        <v>9</v>
      </c>
      <c r="B9" s="4">
        <v>27878828</v>
      </c>
      <c r="C9" s="4">
        <v>3387766</v>
      </c>
      <c r="D9" s="4">
        <v>1100236</v>
      </c>
      <c r="E9" s="4">
        <f>SUM(B9:D9)</f>
        <v>32366830</v>
      </c>
      <c r="F9" s="4">
        <v>3093797</v>
      </c>
      <c r="G9" s="4">
        <v>2679560</v>
      </c>
      <c r="H9" s="4">
        <v>9539875</v>
      </c>
      <c r="I9" s="4">
        <f>SUM(F9:H9)</f>
        <v>15313232</v>
      </c>
      <c r="J9" s="4">
        <v>2298769</v>
      </c>
      <c r="K9" s="4">
        <v>3607069</v>
      </c>
      <c r="L9" s="4">
        <v>8155128</v>
      </c>
      <c r="M9" s="4">
        <f>SUM(J9:L9)</f>
        <v>14060966</v>
      </c>
    </row>
    <row r="10" spans="1:13" ht="17" x14ac:dyDescent="0.2">
      <c r="A10" s="3" t="s">
        <v>10</v>
      </c>
      <c r="B10" s="4">
        <v>21040790</v>
      </c>
      <c r="C10" s="4">
        <v>2980781</v>
      </c>
      <c r="D10" s="4">
        <v>1235017</v>
      </c>
      <c r="E10" s="4">
        <f>SUM(B10:D10)</f>
        <v>25256588</v>
      </c>
      <c r="F10" s="4">
        <v>3059764</v>
      </c>
      <c r="G10" s="4">
        <v>2365572</v>
      </c>
      <c r="H10" s="4">
        <v>7557290</v>
      </c>
      <c r="I10" s="4">
        <f t="shared" ref="I10:I16" si="0">SUM(F10:H10)</f>
        <v>12982626</v>
      </c>
      <c r="J10" s="4">
        <v>2224201</v>
      </c>
      <c r="K10" s="4">
        <v>3299476</v>
      </c>
      <c r="L10" s="4">
        <v>7197902</v>
      </c>
      <c r="M10" s="4">
        <f t="shared" ref="M10:M16" si="1">SUM(J10:L10)</f>
        <v>12721579</v>
      </c>
    </row>
    <row r="11" spans="1:13" ht="17" x14ac:dyDescent="0.2">
      <c r="A11" s="3" t="s">
        <v>11</v>
      </c>
      <c r="B11" s="4">
        <v>20926008</v>
      </c>
      <c r="C11" s="4">
        <v>3194625</v>
      </c>
      <c r="D11" s="4">
        <v>1882098</v>
      </c>
      <c r="E11" s="4">
        <f>SUM(B11:D11)</f>
        <v>26002731</v>
      </c>
      <c r="F11" s="4">
        <v>3267368</v>
      </c>
      <c r="G11" s="4">
        <v>3471931</v>
      </c>
      <c r="H11" s="4">
        <v>9117346</v>
      </c>
      <c r="I11" s="4">
        <f t="shared" si="0"/>
        <v>15856645</v>
      </c>
      <c r="J11" s="4">
        <v>2853435</v>
      </c>
      <c r="K11" s="4">
        <v>4135612</v>
      </c>
      <c r="L11" s="4">
        <v>8038118</v>
      </c>
      <c r="M11" s="4">
        <f t="shared" si="1"/>
        <v>15027165</v>
      </c>
    </row>
    <row r="12" spans="1:13" ht="17" x14ac:dyDescent="0.2">
      <c r="A12" s="3" t="s">
        <v>12</v>
      </c>
      <c r="B12" s="4">
        <v>25335097</v>
      </c>
      <c r="C12" s="4">
        <v>5599827</v>
      </c>
      <c r="D12" s="4">
        <v>4069382</v>
      </c>
      <c r="E12" s="4">
        <f>SUM(B12:D12)</f>
        <v>35004306</v>
      </c>
      <c r="F12" s="4">
        <v>5001933</v>
      </c>
      <c r="G12" s="4">
        <v>5369869</v>
      </c>
      <c r="H12" s="4">
        <v>11480029</v>
      </c>
      <c r="I12" s="4">
        <f t="shared" si="0"/>
        <v>21851831</v>
      </c>
      <c r="J12" s="4">
        <v>3981141</v>
      </c>
      <c r="K12" s="4">
        <v>7034409</v>
      </c>
      <c r="L12" s="4">
        <v>12323733</v>
      </c>
      <c r="M12" s="4">
        <f t="shared" si="1"/>
        <v>23339283</v>
      </c>
    </row>
    <row r="13" spans="1:13" ht="17" x14ac:dyDescent="0.2">
      <c r="A13" s="3" t="s">
        <v>13</v>
      </c>
      <c r="B13" s="4">
        <v>17436228</v>
      </c>
      <c r="C13" s="4">
        <v>3931804</v>
      </c>
      <c r="D13" s="4">
        <v>3769406</v>
      </c>
      <c r="E13" s="4">
        <f t="shared" ref="E13:E16" si="2">SUM(B13:D13)</f>
        <v>25137438</v>
      </c>
      <c r="F13" s="4">
        <v>3714182</v>
      </c>
      <c r="G13" s="4">
        <v>5113346</v>
      </c>
      <c r="H13" s="4">
        <v>7603529</v>
      </c>
      <c r="I13" s="4">
        <f t="shared" si="0"/>
        <v>16431057</v>
      </c>
      <c r="J13" s="4">
        <v>3318011</v>
      </c>
      <c r="K13" s="4">
        <v>5494691</v>
      </c>
      <c r="L13" s="4">
        <v>6633038</v>
      </c>
      <c r="M13" s="4">
        <f t="shared" si="1"/>
        <v>15445740</v>
      </c>
    </row>
    <row r="14" spans="1:13" ht="17" x14ac:dyDescent="0.2">
      <c r="A14" s="3" t="s">
        <v>14</v>
      </c>
      <c r="B14" s="4">
        <v>16358206</v>
      </c>
      <c r="C14" s="4">
        <v>4641781</v>
      </c>
      <c r="D14" s="4">
        <v>4904689</v>
      </c>
      <c r="E14" s="4">
        <f t="shared" si="2"/>
        <v>25904676</v>
      </c>
      <c r="F14" s="4">
        <v>3665865</v>
      </c>
      <c r="G14" s="4">
        <v>5764540</v>
      </c>
      <c r="H14" s="4">
        <v>7019506</v>
      </c>
      <c r="I14" s="4">
        <f t="shared" si="0"/>
        <v>16449911</v>
      </c>
      <c r="J14" s="4">
        <v>4014498</v>
      </c>
      <c r="K14" s="4">
        <v>6477692</v>
      </c>
      <c r="L14" s="4">
        <v>6927124</v>
      </c>
      <c r="M14" s="4">
        <f t="shared" si="1"/>
        <v>17419314</v>
      </c>
    </row>
    <row r="15" spans="1:13" ht="17" x14ac:dyDescent="0.2">
      <c r="A15" s="3" t="s">
        <v>15</v>
      </c>
      <c r="B15" s="4">
        <v>5294236</v>
      </c>
      <c r="C15" s="4">
        <v>1880115</v>
      </c>
      <c r="D15" s="4">
        <v>2524366</v>
      </c>
      <c r="E15" s="4">
        <f t="shared" si="2"/>
        <v>9698717</v>
      </c>
      <c r="F15" s="4">
        <v>1277169</v>
      </c>
      <c r="G15" s="4">
        <v>2270450</v>
      </c>
      <c r="H15" s="4">
        <v>1898272</v>
      </c>
      <c r="I15" s="4">
        <f t="shared" si="0"/>
        <v>5445891</v>
      </c>
      <c r="J15" s="4">
        <v>1260029</v>
      </c>
      <c r="K15" s="4">
        <v>1959368</v>
      </c>
      <c r="L15" s="4">
        <v>1797622</v>
      </c>
      <c r="M15" s="4">
        <f t="shared" si="1"/>
        <v>5017019</v>
      </c>
    </row>
    <row r="16" spans="1:13" ht="17" x14ac:dyDescent="0.2">
      <c r="A16" s="3" t="s">
        <v>16</v>
      </c>
      <c r="B16" s="4">
        <v>2274654</v>
      </c>
      <c r="C16" s="4">
        <v>547055</v>
      </c>
      <c r="D16" s="4">
        <v>1263829</v>
      </c>
      <c r="E16" s="4">
        <f t="shared" si="2"/>
        <v>4085538</v>
      </c>
      <c r="F16" s="4">
        <v>607201</v>
      </c>
      <c r="G16" s="4">
        <v>1032621</v>
      </c>
      <c r="H16" s="4">
        <v>555620</v>
      </c>
      <c r="I16" s="4">
        <f t="shared" si="0"/>
        <v>2195442</v>
      </c>
      <c r="J16" s="4">
        <v>437255</v>
      </c>
      <c r="K16" s="4">
        <v>1142098</v>
      </c>
      <c r="L16" s="4">
        <v>622053</v>
      </c>
      <c r="M16" s="4">
        <f t="shared" si="1"/>
        <v>2201406</v>
      </c>
    </row>
    <row r="20" spans="1:11" x14ac:dyDescent="0.2">
      <c r="A20" s="1" t="s">
        <v>0</v>
      </c>
      <c r="B20" s="21" t="s">
        <v>1</v>
      </c>
      <c r="C20" s="21"/>
      <c r="D20" s="21"/>
      <c r="E20" s="22" t="s">
        <v>2</v>
      </c>
      <c r="F20" s="22"/>
      <c r="G20" s="22"/>
      <c r="H20" s="22" t="s">
        <v>3</v>
      </c>
      <c r="I20" s="22"/>
      <c r="J20" s="22"/>
    </row>
    <row r="21" spans="1:11" ht="32" x14ac:dyDescent="0.2">
      <c r="A21" s="1" t="s">
        <v>4</v>
      </c>
      <c r="B21" s="2" t="s">
        <v>17</v>
      </c>
      <c r="C21" s="2" t="s">
        <v>18</v>
      </c>
      <c r="D21" s="2" t="s">
        <v>19</v>
      </c>
      <c r="E21" s="2" t="s">
        <v>17</v>
      </c>
      <c r="F21" s="2" t="s">
        <v>18</v>
      </c>
      <c r="G21" s="2" t="s">
        <v>19</v>
      </c>
      <c r="H21" s="2" t="s">
        <v>17</v>
      </c>
      <c r="I21" s="2" t="s">
        <v>18</v>
      </c>
      <c r="J21" s="2" t="s">
        <v>19</v>
      </c>
    </row>
    <row r="22" spans="1:11" ht="17" x14ac:dyDescent="0.2">
      <c r="A22" s="3" t="s">
        <v>9</v>
      </c>
      <c r="B22" s="5">
        <f>B9/$E$9</f>
        <v>0.86133946388942018</v>
      </c>
      <c r="C22" s="5">
        <f t="shared" ref="C22:D22" si="3">C9/$E$9</f>
        <v>0.10466783432297819</v>
      </c>
      <c r="D22" s="5">
        <f t="shared" si="3"/>
        <v>3.3992701787601692E-2</v>
      </c>
      <c r="E22" s="5">
        <f>F9/$I9</f>
        <v>0.20203422765357437</v>
      </c>
      <c r="F22" s="5">
        <f t="shared" ref="F22:G22" si="4">G9/$I9</f>
        <v>0.17498330855302133</v>
      </c>
      <c r="G22" s="5">
        <f t="shared" si="4"/>
        <v>0.62298246379340427</v>
      </c>
      <c r="H22" s="5">
        <f>J9/$M9</f>
        <v>0.16348585154106765</v>
      </c>
      <c r="I22" s="5">
        <f t="shared" ref="I22:J29" si="5">K9/$M9</f>
        <v>0.2565306679498407</v>
      </c>
      <c r="J22" s="5">
        <f t="shared" si="5"/>
        <v>0.57998348050909165</v>
      </c>
      <c r="K22" s="3"/>
    </row>
    <row r="23" spans="1:11" ht="17" x14ac:dyDescent="0.2">
      <c r="A23" s="3" t="s">
        <v>10</v>
      </c>
      <c r="B23" s="5">
        <f>B10/$E$10</f>
        <v>0.83308125388908427</v>
      </c>
      <c r="C23" s="5">
        <f t="shared" ref="C23:D23" si="6">C10/$E$10</f>
        <v>0.11801993998555942</v>
      </c>
      <c r="D23" s="5">
        <f t="shared" si="6"/>
        <v>4.8898806125356284E-2</v>
      </c>
      <c r="E23" s="5">
        <f t="shared" ref="E23:G29" si="7">F10/$I10</f>
        <v>0.2356814407193121</v>
      </c>
      <c r="F23" s="5">
        <f t="shared" si="7"/>
        <v>0.18221059437435846</v>
      </c>
      <c r="G23" s="5">
        <f t="shared" si="7"/>
        <v>0.58210796490632943</v>
      </c>
      <c r="H23" s="5">
        <f t="shared" ref="H23:H29" si="8">J10/$M10</f>
        <v>0.17483686576957153</v>
      </c>
      <c r="I23" s="5">
        <f t="shared" si="5"/>
        <v>0.25936057151396064</v>
      </c>
      <c r="J23" s="5">
        <f t="shared" si="5"/>
        <v>0.56580256271646778</v>
      </c>
      <c r="K23" s="3"/>
    </row>
    <row r="24" spans="1:11" ht="17" x14ac:dyDescent="0.2">
      <c r="A24" s="3" t="s">
        <v>11</v>
      </c>
      <c r="B24" s="5">
        <f>B11/$E$11</f>
        <v>0.80476193058336831</v>
      </c>
      <c r="C24" s="5">
        <f t="shared" ref="C24:D24" si="9">C11/$E$11</f>
        <v>0.12285728756721746</v>
      </c>
      <c r="D24" s="5">
        <f t="shared" si="9"/>
        <v>7.2380781849414197E-2</v>
      </c>
      <c r="E24" s="5">
        <f t="shared" si="7"/>
        <v>0.20605670367218287</v>
      </c>
      <c r="F24" s="5">
        <f t="shared" si="7"/>
        <v>0.21895747807937935</v>
      </c>
      <c r="G24" s="5">
        <f t="shared" si="7"/>
        <v>0.57498581824843775</v>
      </c>
      <c r="H24" s="5">
        <f t="shared" si="8"/>
        <v>0.18988511805120925</v>
      </c>
      <c r="I24" s="5">
        <f t="shared" si="5"/>
        <v>0.27520906305347681</v>
      </c>
      <c r="J24" s="5">
        <f t="shared" si="5"/>
        <v>0.53490581889531397</v>
      </c>
      <c r="K24" s="3" t="s">
        <v>20</v>
      </c>
    </row>
    <row r="25" spans="1:11" ht="17" x14ac:dyDescent="0.2">
      <c r="A25" s="3" t="s">
        <v>12</v>
      </c>
      <c r="B25" s="5">
        <f>B12/$E$12</f>
        <v>0.72377086978956251</v>
      </c>
      <c r="C25" s="5">
        <f>C12/$E$12</f>
        <v>0.15997537560093322</v>
      </c>
      <c r="D25" s="5">
        <f t="shared" ref="D25" si="10">D12/$E$12</f>
        <v>0.11625375460950432</v>
      </c>
      <c r="E25" s="5">
        <f t="shared" si="7"/>
        <v>0.22890223707111776</v>
      </c>
      <c r="F25" s="5">
        <f t="shared" si="7"/>
        <v>0.24574000229088355</v>
      </c>
      <c r="G25" s="5">
        <f t="shared" si="7"/>
        <v>0.52535776063799866</v>
      </c>
      <c r="H25" s="5">
        <f t="shared" si="8"/>
        <v>0.170576833915592</v>
      </c>
      <c r="I25" s="5">
        <f t="shared" si="5"/>
        <v>0.30139781929033554</v>
      </c>
      <c r="J25" s="5">
        <f t="shared" si="5"/>
        <v>0.52802534679407243</v>
      </c>
      <c r="K25" s="3"/>
    </row>
    <row r="26" spans="1:11" ht="17" x14ac:dyDescent="0.2">
      <c r="A26" s="3" t="s">
        <v>13</v>
      </c>
      <c r="B26" s="5">
        <f>B13/$E$13</f>
        <v>0.69363584307995108</v>
      </c>
      <c r="C26" s="5">
        <f t="shared" ref="C26:D26" si="11">C13/$E$13</f>
        <v>0.15641228036047269</v>
      </c>
      <c r="D26" s="5">
        <f t="shared" si="11"/>
        <v>0.1499518765595762</v>
      </c>
      <c r="E26" s="5">
        <f t="shared" si="7"/>
        <v>0.22604644363414964</v>
      </c>
      <c r="F26" s="5">
        <f t="shared" si="7"/>
        <v>0.31120006460935534</v>
      </c>
      <c r="G26" s="5">
        <f t="shared" si="7"/>
        <v>0.46275349175649505</v>
      </c>
      <c r="H26" s="5">
        <f t="shared" si="8"/>
        <v>0.2148172246846056</v>
      </c>
      <c r="I26" s="5">
        <f t="shared" si="5"/>
        <v>0.35574151837335083</v>
      </c>
      <c r="J26" s="5">
        <f t="shared" si="5"/>
        <v>0.42944125694204355</v>
      </c>
      <c r="K26" s="3"/>
    </row>
    <row r="27" spans="1:11" ht="17" x14ac:dyDescent="0.2">
      <c r="A27" s="3" t="s">
        <v>14</v>
      </c>
      <c r="B27" s="5">
        <f>B14/$E$14</f>
        <v>0.63147695805961823</v>
      </c>
      <c r="C27" s="5">
        <f t="shared" ref="C27:D27" si="12">C14/$E$14</f>
        <v>0.17918699311274922</v>
      </c>
      <c r="D27" s="5">
        <f t="shared" si="12"/>
        <v>0.1893360488276325</v>
      </c>
      <c r="E27" s="5">
        <f t="shared" si="7"/>
        <v>0.22285014186398941</v>
      </c>
      <c r="F27" s="5">
        <f t="shared" si="7"/>
        <v>0.35042985946854061</v>
      </c>
      <c r="G27" s="5">
        <f>H14/$I14</f>
        <v>0.42671999866747001</v>
      </c>
      <c r="H27" s="5">
        <f t="shared" si="8"/>
        <v>0.23046246252866215</v>
      </c>
      <c r="I27" s="5">
        <f t="shared" si="5"/>
        <v>0.37186837552845076</v>
      </c>
      <c r="J27" s="5">
        <f t="shared" si="5"/>
        <v>0.39766916194288709</v>
      </c>
      <c r="K27" s="3" t="s">
        <v>21</v>
      </c>
    </row>
    <row r="28" spans="1:11" ht="17" x14ac:dyDescent="0.2">
      <c r="A28" s="3" t="s">
        <v>15</v>
      </c>
      <c r="B28" s="5">
        <f>B15/$E$15</f>
        <v>0.5458697268927426</v>
      </c>
      <c r="C28" s="5">
        <f t="shared" ref="C28:D28" si="13">C15/$E$15</f>
        <v>0.19385192907474258</v>
      </c>
      <c r="D28" s="5">
        <f t="shared" si="13"/>
        <v>0.26027834403251482</v>
      </c>
      <c r="E28" s="5">
        <f t="shared" si="7"/>
        <v>0.23451975076254739</v>
      </c>
      <c r="F28" s="5">
        <f t="shared" si="7"/>
        <v>0.41691065796212229</v>
      </c>
      <c r="G28" s="5">
        <f t="shared" si="7"/>
        <v>0.34856959127533033</v>
      </c>
      <c r="H28" s="5">
        <f t="shared" si="8"/>
        <v>0.25115093245610592</v>
      </c>
      <c r="I28" s="5">
        <f t="shared" si="5"/>
        <v>0.39054426542933163</v>
      </c>
      <c r="J28" s="5">
        <f t="shared" si="5"/>
        <v>0.35830480211456245</v>
      </c>
      <c r="K28" s="3"/>
    </row>
    <row r="29" spans="1:11" ht="17" x14ac:dyDescent="0.2">
      <c r="A29" s="3" t="s">
        <v>16</v>
      </c>
      <c r="B29" s="5">
        <f>B16/$E$16</f>
        <v>0.55675751883840019</v>
      </c>
      <c r="C29" s="5">
        <f t="shared" ref="C29:D29" si="14">C16/$E$16</f>
        <v>0.13390035779865467</v>
      </c>
      <c r="D29" s="5">
        <f t="shared" si="14"/>
        <v>0.30934212336294509</v>
      </c>
      <c r="E29" s="5">
        <f t="shared" si="7"/>
        <v>0.27657346447776804</v>
      </c>
      <c r="F29" s="5">
        <f t="shared" si="7"/>
        <v>0.47034765664499451</v>
      </c>
      <c r="G29" s="5">
        <f>H16/$I16</f>
        <v>0.25307887887723746</v>
      </c>
      <c r="H29" s="5">
        <f t="shared" si="8"/>
        <v>0.19862533308258448</v>
      </c>
      <c r="I29" s="5">
        <f t="shared" si="5"/>
        <v>0.51880389169467145</v>
      </c>
      <c r="J29" s="5">
        <f>L16/$M16</f>
        <v>0.28257077522274399</v>
      </c>
      <c r="K29" s="3" t="s">
        <v>22</v>
      </c>
    </row>
    <row r="30" spans="1:11" x14ac:dyDescent="0.2">
      <c r="B30" s="6"/>
      <c r="C30" s="6"/>
      <c r="D30" s="6"/>
    </row>
    <row r="73" spans="1:13" x14ac:dyDescent="0.2">
      <c r="A73" s="1" t="s">
        <v>0</v>
      </c>
      <c r="B73" s="15" t="s">
        <v>1</v>
      </c>
      <c r="C73" s="16"/>
      <c r="D73" s="16"/>
      <c r="E73" s="17"/>
      <c r="F73" s="18" t="s">
        <v>2</v>
      </c>
      <c r="G73" s="19"/>
      <c r="H73" s="19"/>
      <c r="I73" s="20"/>
      <c r="J73" s="18" t="s">
        <v>3</v>
      </c>
      <c r="K73" s="19"/>
      <c r="L73" s="19"/>
      <c r="M73" s="20"/>
    </row>
    <row r="74" spans="1:13" ht="48" x14ac:dyDescent="0.2">
      <c r="A74" s="1" t="s">
        <v>4</v>
      </c>
      <c r="B74" s="2" t="s">
        <v>5</v>
      </c>
      <c r="C74" s="2" t="s">
        <v>6</v>
      </c>
      <c r="D74" s="2" t="s">
        <v>7</v>
      </c>
      <c r="E74" s="2" t="s">
        <v>8</v>
      </c>
      <c r="F74" s="2" t="s">
        <v>5</v>
      </c>
      <c r="G74" s="2" t="s">
        <v>6</v>
      </c>
      <c r="H74" s="2" t="s">
        <v>7</v>
      </c>
      <c r="I74" s="2" t="s">
        <v>8</v>
      </c>
      <c r="J74" s="2" t="s">
        <v>5</v>
      </c>
      <c r="K74" s="2" t="s">
        <v>6</v>
      </c>
      <c r="L74" s="2" t="s">
        <v>7</v>
      </c>
      <c r="M74" s="2" t="s">
        <v>8</v>
      </c>
    </row>
    <row r="75" spans="1:13" ht="17" x14ac:dyDescent="0.2">
      <c r="A75" s="3" t="s">
        <v>9</v>
      </c>
      <c r="B75" s="4">
        <v>27878828</v>
      </c>
      <c r="C75" s="4">
        <v>3387766</v>
      </c>
      <c r="D75" s="4">
        <v>1100236</v>
      </c>
      <c r="E75" s="4">
        <f>SUM(B75:D75)</f>
        <v>32366830</v>
      </c>
      <c r="F75" s="4">
        <v>3093797</v>
      </c>
      <c r="G75" s="4">
        <v>2679560</v>
      </c>
      <c r="H75" s="4">
        <v>9539875</v>
      </c>
      <c r="I75" s="4">
        <f>SUM(F75:H75)</f>
        <v>15313232</v>
      </c>
      <c r="J75" s="4">
        <v>2298769</v>
      </c>
      <c r="K75" s="4">
        <v>3607069</v>
      </c>
      <c r="L75" s="4">
        <v>8155128</v>
      </c>
      <c r="M75" s="4">
        <f>SUM(J75:L75)</f>
        <v>14060966</v>
      </c>
    </row>
    <row r="76" spans="1:13" ht="17" x14ac:dyDescent="0.2">
      <c r="A76" s="3" t="s">
        <v>10</v>
      </c>
      <c r="B76" s="4">
        <v>21040790</v>
      </c>
      <c r="C76" s="4">
        <v>2980781</v>
      </c>
      <c r="D76" s="4">
        <v>1235017</v>
      </c>
      <c r="E76" s="4">
        <f>SUM(B76:D76)</f>
        <v>25256588</v>
      </c>
      <c r="F76" s="4">
        <v>3059764</v>
      </c>
      <c r="G76" s="4">
        <v>2365572</v>
      </c>
      <c r="H76" s="4">
        <v>7557290</v>
      </c>
      <c r="I76" s="4">
        <f t="shared" ref="I76:I80" si="15">SUM(F76:H76)</f>
        <v>12982626</v>
      </c>
      <c r="J76" s="4">
        <v>2224201</v>
      </c>
      <c r="K76" s="4">
        <v>3299476</v>
      </c>
      <c r="L76" s="4">
        <v>7197902</v>
      </c>
      <c r="M76" s="4">
        <f t="shared" ref="M76:M82" si="16">SUM(J76:L76)</f>
        <v>12721579</v>
      </c>
    </row>
    <row r="77" spans="1:13" ht="17" x14ac:dyDescent="0.2">
      <c r="A77" s="3" t="s">
        <v>11</v>
      </c>
      <c r="B77" s="4">
        <v>20926008</v>
      </c>
      <c r="C77" s="4">
        <v>3194625</v>
      </c>
      <c r="D77" s="4">
        <v>1882098</v>
      </c>
      <c r="E77" s="4">
        <f>SUM(B77:D77)</f>
        <v>26002731</v>
      </c>
      <c r="F77" s="4">
        <v>3267368</v>
      </c>
      <c r="G77" s="4">
        <v>3471931</v>
      </c>
      <c r="H77" s="4">
        <v>9117346</v>
      </c>
      <c r="I77" s="4">
        <f t="shared" si="15"/>
        <v>15856645</v>
      </c>
      <c r="J77" s="4">
        <v>2853435</v>
      </c>
      <c r="K77" s="4">
        <v>4135612</v>
      </c>
      <c r="L77" s="4">
        <v>8038118</v>
      </c>
      <c r="M77" s="4">
        <f t="shared" si="16"/>
        <v>15027165</v>
      </c>
    </row>
    <row r="78" spans="1:13" ht="17" x14ac:dyDescent="0.2">
      <c r="A78" s="3" t="s">
        <v>12</v>
      </c>
      <c r="B78" s="4">
        <v>25335097</v>
      </c>
      <c r="C78" s="4">
        <v>5599827</v>
      </c>
      <c r="D78" s="4">
        <v>4069382</v>
      </c>
      <c r="E78" s="4">
        <f>SUM(B78:D78)</f>
        <v>35004306</v>
      </c>
      <c r="F78" s="4">
        <v>5001933</v>
      </c>
      <c r="G78" s="4">
        <v>5369869</v>
      </c>
      <c r="H78" s="4">
        <v>11480029</v>
      </c>
      <c r="I78" s="4">
        <f t="shared" si="15"/>
        <v>21851831</v>
      </c>
      <c r="J78" s="4">
        <v>3981141</v>
      </c>
      <c r="K78" s="4">
        <v>7034409</v>
      </c>
      <c r="L78" s="4">
        <v>12323733</v>
      </c>
      <c r="M78" s="4">
        <f t="shared" si="16"/>
        <v>23339283</v>
      </c>
    </row>
    <row r="79" spans="1:13" ht="17" x14ac:dyDescent="0.2">
      <c r="A79" s="3" t="s">
        <v>13</v>
      </c>
      <c r="B79" s="4">
        <v>17436228</v>
      </c>
      <c r="C79" s="4">
        <v>3931804</v>
      </c>
      <c r="D79" s="4">
        <v>3769406</v>
      </c>
      <c r="E79" s="4">
        <f t="shared" ref="E79:E82" si="17">SUM(B79:D79)</f>
        <v>25137438</v>
      </c>
      <c r="F79" s="4">
        <v>3714182</v>
      </c>
      <c r="G79" s="4">
        <v>5113346</v>
      </c>
      <c r="H79" s="4">
        <v>7603529</v>
      </c>
      <c r="I79" s="4">
        <f t="shared" si="15"/>
        <v>16431057</v>
      </c>
      <c r="J79" s="4">
        <v>3318011</v>
      </c>
      <c r="K79" s="4">
        <v>5494691</v>
      </c>
      <c r="L79" s="4">
        <v>6633038</v>
      </c>
      <c r="M79" s="4">
        <f t="shared" si="16"/>
        <v>15445740</v>
      </c>
    </row>
    <row r="80" spans="1:13" ht="17" x14ac:dyDescent="0.2">
      <c r="A80" s="3" t="s">
        <v>14</v>
      </c>
      <c r="B80" s="4">
        <v>16358206</v>
      </c>
      <c r="C80" s="4">
        <v>4641781</v>
      </c>
      <c r="D80" s="4">
        <v>4904689</v>
      </c>
      <c r="E80" s="4">
        <f t="shared" si="17"/>
        <v>25904676</v>
      </c>
      <c r="F80" s="4">
        <v>3665865</v>
      </c>
      <c r="G80" s="4">
        <v>5764540</v>
      </c>
      <c r="H80" s="4">
        <v>7019506</v>
      </c>
      <c r="I80" s="4">
        <f t="shared" si="15"/>
        <v>16449911</v>
      </c>
      <c r="J80" s="4">
        <v>4014498</v>
      </c>
      <c r="K80" s="4">
        <v>6477692</v>
      </c>
      <c r="L80" s="4">
        <v>6927124</v>
      </c>
      <c r="M80" s="4">
        <f t="shared" si="16"/>
        <v>17419314</v>
      </c>
    </row>
    <row r="81" spans="1:13" ht="17" x14ac:dyDescent="0.2">
      <c r="A81" s="3" t="s">
        <v>15</v>
      </c>
      <c r="B81" s="4">
        <v>5294236</v>
      </c>
      <c r="C81" s="4">
        <v>1880115</v>
      </c>
      <c r="D81" s="4">
        <v>2524366</v>
      </c>
      <c r="E81" s="4">
        <f t="shared" si="17"/>
        <v>9698717</v>
      </c>
      <c r="F81" s="4">
        <v>1277169</v>
      </c>
      <c r="G81" s="4">
        <v>2270450</v>
      </c>
      <c r="H81" s="4">
        <v>1898272</v>
      </c>
      <c r="I81" s="4">
        <f t="shared" ref="I81:I82" si="18">SUM(F81:H81)</f>
        <v>5445891</v>
      </c>
      <c r="J81" s="4">
        <v>1260029</v>
      </c>
      <c r="K81" s="4">
        <v>1959368</v>
      </c>
      <c r="L81" s="4">
        <v>1797622</v>
      </c>
      <c r="M81" s="4">
        <f t="shared" si="16"/>
        <v>5017019</v>
      </c>
    </row>
    <row r="82" spans="1:13" ht="17" x14ac:dyDescent="0.2">
      <c r="A82" s="3" t="s">
        <v>16</v>
      </c>
      <c r="B82" s="4">
        <v>2274654</v>
      </c>
      <c r="C82" s="4">
        <v>547055</v>
      </c>
      <c r="D82" s="4">
        <v>1263829</v>
      </c>
      <c r="E82" s="4">
        <f t="shared" si="17"/>
        <v>4085538</v>
      </c>
      <c r="F82" s="4">
        <v>607201</v>
      </c>
      <c r="G82" s="4">
        <v>1032621</v>
      </c>
      <c r="H82" s="4">
        <v>555620</v>
      </c>
      <c r="I82" s="4">
        <f t="shared" si="18"/>
        <v>2195442</v>
      </c>
      <c r="J82" s="4">
        <v>437255</v>
      </c>
      <c r="K82" s="4">
        <v>1142098</v>
      </c>
      <c r="L82" s="4">
        <v>622053</v>
      </c>
      <c r="M82" s="4">
        <f t="shared" si="16"/>
        <v>2201406</v>
      </c>
    </row>
    <row r="85" spans="1:13" x14ac:dyDescent="0.2">
      <c r="A85" s="1" t="s">
        <v>0</v>
      </c>
      <c r="B85" s="21" t="s">
        <v>1</v>
      </c>
      <c r="C85" s="21"/>
      <c r="D85" s="21"/>
      <c r="E85" s="21"/>
      <c r="F85" s="22" t="s">
        <v>2</v>
      </c>
      <c r="G85" s="22"/>
      <c r="H85" s="22"/>
      <c r="I85" s="22"/>
      <c r="J85" s="22" t="s">
        <v>3</v>
      </c>
      <c r="K85" s="22"/>
      <c r="L85" s="22"/>
      <c r="M85" s="22"/>
    </row>
    <row r="86" spans="1:13" ht="48" x14ac:dyDescent="0.2">
      <c r="A86" s="1" t="s">
        <v>4</v>
      </c>
      <c r="B86" s="2" t="s">
        <v>5</v>
      </c>
      <c r="C86" s="2" t="s">
        <v>6</v>
      </c>
      <c r="D86" s="2" t="s">
        <v>7</v>
      </c>
      <c r="E86" s="2" t="s">
        <v>8</v>
      </c>
      <c r="F86" s="2" t="s">
        <v>5</v>
      </c>
      <c r="G86" s="2" t="s">
        <v>6</v>
      </c>
      <c r="H86" s="2" t="s">
        <v>7</v>
      </c>
      <c r="I86" s="2" t="s">
        <v>8</v>
      </c>
      <c r="J86" s="2" t="s">
        <v>5</v>
      </c>
      <c r="K86" s="2" t="s">
        <v>6</v>
      </c>
      <c r="L86" s="2" t="s">
        <v>7</v>
      </c>
      <c r="M86" s="2" t="s">
        <v>8</v>
      </c>
    </row>
    <row r="87" spans="1:13" ht="17" x14ac:dyDescent="0.2">
      <c r="A87" s="3" t="s">
        <v>20</v>
      </c>
      <c r="B87" s="14">
        <f>SUM(B75:B77)</f>
        <v>69845626</v>
      </c>
      <c r="C87" s="14">
        <f t="shared" ref="C87:M87" si="19">SUM(C75:C77)</f>
        <v>9563172</v>
      </c>
      <c r="D87" s="14">
        <f t="shared" si="19"/>
        <v>4217351</v>
      </c>
      <c r="E87" s="14">
        <f t="shared" si="19"/>
        <v>83626149</v>
      </c>
      <c r="F87" s="14">
        <f t="shared" si="19"/>
        <v>9420929</v>
      </c>
      <c r="G87" s="14">
        <f t="shared" si="19"/>
        <v>8517063</v>
      </c>
      <c r="H87" s="14">
        <f t="shared" si="19"/>
        <v>26214511</v>
      </c>
      <c r="I87" s="14">
        <f t="shared" si="19"/>
        <v>44152503</v>
      </c>
      <c r="J87" s="14">
        <f t="shared" si="19"/>
        <v>7376405</v>
      </c>
      <c r="K87" s="14">
        <f t="shared" si="19"/>
        <v>11042157</v>
      </c>
      <c r="L87" s="14">
        <f t="shared" si="19"/>
        <v>23391148</v>
      </c>
      <c r="M87" s="14">
        <f t="shared" si="19"/>
        <v>41809710</v>
      </c>
    </row>
    <row r="88" spans="1:13" ht="17" x14ac:dyDescent="0.2">
      <c r="A88" s="3" t="s">
        <v>21</v>
      </c>
      <c r="B88" s="14">
        <f>SUM(B78:B80)</f>
        <v>59129531</v>
      </c>
      <c r="C88" s="14">
        <f t="shared" ref="C88:M88" si="20">SUM(C78:C80)</f>
        <v>14173412</v>
      </c>
      <c r="D88" s="14">
        <f t="shared" si="20"/>
        <v>12743477</v>
      </c>
      <c r="E88" s="14">
        <f t="shared" si="20"/>
        <v>86046420</v>
      </c>
      <c r="F88" s="14">
        <f t="shared" si="20"/>
        <v>12381980</v>
      </c>
      <c r="G88" s="14">
        <f t="shared" si="20"/>
        <v>16247755</v>
      </c>
      <c r="H88" s="14">
        <f t="shared" si="20"/>
        <v>26103064</v>
      </c>
      <c r="I88" s="14">
        <f t="shared" si="20"/>
        <v>54732799</v>
      </c>
      <c r="J88" s="14">
        <f t="shared" si="20"/>
        <v>11313650</v>
      </c>
      <c r="K88" s="14">
        <f t="shared" si="20"/>
        <v>19006792</v>
      </c>
      <c r="L88" s="14">
        <f t="shared" si="20"/>
        <v>25883895</v>
      </c>
      <c r="M88" s="14">
        <f t="shared" si="20"/>
        <v>56204337</v>
      </c>
    </row>
    <row r="89" spans="1:13" ht="17" x14ac:dyDescent="0.2">
      <c r="A89" s="3" t="s">
        <v>22</v>
      </c>
      <c r="B89" s="14">
        <f>SUM(B81:B82)</f>
        <v>7568890</v>
      </c>
      <c r="C89" s="14">
        <f t="shared" ref="C89:M89" si="21">SUM(C81:C82)</f>
        <v>2427170</v>
      </c>
      <c r="D89" s="14">
        <f t="shared" si="21"/>
        <v>3788195</v>
      </c>
      <c r="E89" s="14">
        <f t="shared" si="21"/>
        <v>13784255</v>
      </c>
      <c r="F89" s="14">
        <f t="shared" si="21"/>
        <v>1884370</v>
      </c>
      <c r="G89" s="14">
        <f t="shared" si="21"/>
        <v>3303071</v>
      </c>
      <c r="H89" s="14">
        <f t="shared" si="21"/>
        <v>2453892</v>
      </c>
      <c r="I89" s="14">
        <f t="shared" si="21"/>
        <v>7641333</v>
      </c>
      <c r="J89" s="14">
        <f t="shared" si="21"/>
        <v>1697284</v>
      </c>
      <c r="K89" s="14">
        <f t="shared" si="21"/>
        <v>3101466</v>
      </c>
      <c r="L89" s="14">
        <f t="shared" si="21"/>
        <v>2419675</v>
      </c>
      <c r="M89" s="14">
        <f t="shared" si="21"/>
        <v>7218425</v>
      </c>
    </row>
    <row r="92" spans="1:13" x14ac:dyDescent="0.2">
      <c r="A92" s="1" t="s">
        <v>0</v>
      </c>
      <c r="B92" s="21" t="s">
        <v>1</v>
      </c>
      <c r="C92" s="21"/>
      <c r="D92" s="21"/>
      <c r="E92" s="22" t="s">
        <v>2</v>
      </c>
      <c r="F92" s="22"/>
      <c r="G92" s="22"/>
      <c r="H92" s="22" t="s">
        <v>3</v>
      </c>
      <c r="I92" s="22"/>
      <c r="J92" s="22"/>
    </row>
    <row r="93" spans="1:13" ht="32" x14ac:dyDescent="0.2">
      <c r="A93" s="1" t="s">
        <v>4</v>
      </c>
      <c r="B93" s="2" t="s">
        <v>17</v>
      </c>
      <c r="C93" s="2" t="s">
        <v>18</v>
      </c>
      <c r="D93" s="2" t="s">
        <v>19</v>
      </c>
      <c r="E93" s="2" t="s">
        <v>17</v>
      </c>
      <c r="F93" s="2" t="s">
        <v>18</v>
      </c>
      <c r="G93" s="2" t="s">
        <v>19</v>
      </c>
      <c r="H93" s="2" t="s">
        <v>17</v>
      </c>
      <c r="I93" s="2" t="s">
        <v>18</v>
      </c>
      <c r="J93" s="2" t="s">
        <v>19</v>
      </c>
    </row>
    <row r="94" spans="1:13" ht="17" x14ac:dyDescent="0.2">
      <c r="A94" s="3" t="s">
        <v>20</v>
      </c>
      <c r="B94" s="5">
        <f>B87/E87</f>
        <v>0.83521275145648521</v>
      </c>
      <c r="C94" s="5">
        <f>C87/E87</f>
        <v>0.1143562404147057</v>
      </c>
      <c r="D94" s="5">
        <f>D87/E87</f>
        <v>5.0431008128809088E-2</v>
      </c>
      <c r="E94" s="5">
        <f>F87/I87</f>
        <v>0.21337247856593769</v>
      </c>
      <c r="F94" s="5">
        <f>G87/I87</f>
        <v>0.19290102307450158</v>
      </c>
      <c r="G94" s="5">
        <f>H87/I87</f>
        <v>0.59372649835956071</v>
      </c>
      <c r="H94" s="5">
        <f>J87/M87</f>
        <v>0.17642803549701733</v>
      </c>
      <c r="I94" s="5">
        <f>K87/M87</f>
        <v>0.26410508468008986</v>
      </c>
      <c r="J94" s="5">
        <f>L87/M87</f>
        <v>0.55946687982289278</v>
      </c>
    </row>
    <row r="95" spans="1:13" ht="17" x14ac:dyDescent="0.2">
      <c r="A95" s="3" t="s">
        <v>21</v>
      </c>
      <c r="B95" s="5">
        <f>B88/E88</f>
        <v>0.68718176770166617</v>
      </c>
      <c r="C95" s="5">
        <f t="shared" ref="C95:C96" si="22">C88/E88</f>
        <v>0.16471820675398233</v>
      </c>
      <c r="D95" s="5">
        <f t="shared" ref="D95:D96" si="23">D88/E88</f>
        <v>0.14810002554435153</v>
      </c>
      <c r="E95" s="5">
        <f t="shared" ref="E95:E96" si="24">F88/I88</f>
        <v>0.22622596005002413</v>
      </c>
      <c r="F95" s="5">
        <f t="shared" ref="F95:F96" si="25">G88/I88</f>
        <v>0.29685591266764927</v>
      </c>
      <c r="G95" s="5">
        <f t="shared" ref="G95:G96" si="26">H88/I88</f>
        <v>0.47691812728232663</v>
      </c>
      <c r="H95" s="5">
        <f t="shared" ref="H95:H96" si="27">J88/M88</f>
        <v>0.20129496412349815</v>
      </c>
      <c r="I95" s="5">
        <f t="shared" ref="I95:I96" si="28">K88/M88</f>
        <v>0.33817304881649968</v>
      </c>
      <c r="J95" s="5">
        <f t="shared" ref="J95:J96" si="29">L88/M88</f>
        <v>0.46053198706000215</v>
      </c>
    </row>
    <row r="96" spans="1:13" ht="17" x14ac:dyDescent="0.2">
      <c r="A96" s="3" t="s">
        <v>22</v>
      </c>
      <c r="B96" s="5">
        <f t="shared" ref="B96" si="30">B89/E89</f>
        <v>0.54909677744644159</v>
      </c>
      <c r="C96" s="5">
        <f t="shared" si="22"/>
        <v>0.17608278430716784</v>
      </c>
      <c r="D96" s="5">
        <f t="shared" si="23"/>
        <v>0.27482043824639052</v>
      </c>
      <c r="E96" s="5">
        <f t="shared" si="24"/>
        <v>0.24660226167345409</v>
      </c>
      <c r="F96" s="5">
        <f t="shared" si="25"/>
        <v>0.43226371629138527</v>
      </c>
      <c r="G96" s="5">
        <f t="shared" si="26"/>
        <v>0.32113402203516062</v>
      </c>
      <c r="H96" s="5">
        <f t="shared" si="27"/>
        <v>0.23513217911109419</v>
      </c>
      <c r="I96" s="5">
        <f t="shared" si="28"/>
        <v>0.4296596556728095</v>
      </c>
      <c r="J96" s="5">
        <f t="shared" si="29"/>
        <v>0.33520816521609631</v>
      </c>
    </row>
  </sheetData>
  <mergeCells count="15">
    <mergeCell ref="B92:D92"/>
    <mergeCell ref="E92:G92"/>
    <mergeCell ref="H92:J92"/>
    <mergeCell ref="B73:E73"/>
    <mergeCell ref="F73:I73"/>
    <mergeCell ref="J73:M73"/>
    <mergeCell ref="B85:E85"/>
    <mergeCell ref="F85:I85"/>
    <mergeCell ref="J85:M85"/>
    <mergeCell ref="B7:E7"/>
    <mergeCell ref="F7:I7"/>
    <mergeCell ref="J7:M7"/>
    <mergeCell ref="B20:D20"/>
    <mergeCell ref="E20:G20"/>
    <mergeCell ref="H20:J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J16" sqref="J16"/>
    </sheetView>
  </sheetViews>
  <sheetFormatPr baseColWidth="10" defaultColWidth="10.83203125" defaultRowHeight="16" x14ac:dyDescent="0.2"/>
  <cols>
    <col min="1" max="1" width="15.1640625" style="7" customWidth="1"/>
    <col min="2" max="2" width="12" style="7" customWidth="1"/>
    <col min="3" max="4" width="11" style="7" customWidth="1"/>
    <col min="5" max="5" width="12.1640625" style="7" customWidth="1"/>
    <col min="6" max="6" width="12" style="7" customWidth="1"/>
    <col min="7" max="9" width="11" style="7" customWidth="1"/>
    <col min="10" max="16384" width="10.83203125" style="7"/>
  </cols>
  <sheetData>
    <row r="1" spans="1:9" ht="45" x14ac:dyDescent="0.2">
      <c r="A1" s="8"/>
      <c r="B1" s="9" t="s">
        <v>23</v>
      </c>
      <c r="C1" s="9" t="s">
        <v>24</v>
      </c>
      <c r="D1" s="9" t="s">
        <v>25</v>
      </c>
      <c r="E1" s="10" t="s">
        <v>26</v>
      </c>
      <c r="F1" s="10"/>
      <c r="G1" s="9" t="s">
        <v>23</v>
      </c>
      <c r="H1" s="9" t="s">
        <v>24</v>
      </c>
      <c r="I1" s="9" t="s">
        <v>25</v>
      </c>
    </row>
    <row r="2" spans="1:9" x14ac:dyDescent="0.2">
      <c r="A2" s="8" t="s">
        <v>27</v>
      </c>
      <c r="B2" s="11">
        <v>157754708</v>
      </c>
      <c r="C2" s="11">
        <v>29611749</v>
      </c>
      <c r="D2" s="11">
        <v>23295542</v>
      </c>
      <c r="E2" s="12">
        <f>SUM(B2:D2)</f>
        <v>210661999</v>
      </c>
      <c r="F2" s="8" t="s">
        <v>27</v>
      </c>
      <c r="G2" s="13">
        <f>B2/$E$2</f>
        <v>0.74885223129397915</v>
      </c>
      <c r="H2" s="13">
        <f>C2/$E$2</f>
        <v>0.14056521413717335</v>
      </c>
      <c r="I2" s="13">
        <f>D2/$E$2</f>
        <v>0.11058255456884751</v>
      </c>
    </row>
    <row r="3" spans="1:9" x14ac:dyDescent="0.2">
      <c r="A3" s="8" t="s">
        <v>28</v>
      </c>
      <c r="B3" s="11">
        <v>31675000</v>
      </c>
      <c r="C3" s="11">
        <v>37720126</v>
      </c>
      <c r="D3" s="11">
        <v>75494519</v>
      </c>
      <c r="E3" s="12">
        <f t="shared" ref="E3:E4" si="0">SUM(B3:D3)</f>
        <v>144889645</v>
      </c>
      <c r="F3" s="8" t="s">
        <v>28</v>
      </c>
      <c r="G3" s="13">
        <f>B3/$E$3</f>
        <v>0.21861465669268498</v>
      </c>
      <c r="H3" s="13">
        <f t="shared" ref="H3:I3" si="1">C3/$E$3</f>
        <v>0.26033693436132033</v>
      </c>
      <c r="I3" s="13">
        <f t="shared" si="1"/>
        <v>0.52104840894599469</v>
      </c>
    </row>
    <row r="4" spans="1:9" x14ac:dyDescent="0.2">
      <c r="A4" s="8" t="s">
        <v>29</v>
      </c>
      <c r="B4" s="11">
        <v>27339395</v>
      </c>
      <c r="C4" s="11">
        <v>46661689</v>
      </c>
      <c r="D4" s="11">
        <v>73675800</v>
      </c>
      <c r="E4" s="12">
        <f t="shared" si="0"/>
        <v>147676884</v>
      </c>
      <c r="F4" s="8" t="s">
        <v>29</v>
      </c>
      <c r="G4" s="13">
        <f>B4/$E$4</f>
        <v>0.18512982031771472</v>
      </c>
      <c r="H4" s="13">
        <f t="shared" ref="H4:I4" si="2">C4/$E$4</f>
        <v>0.31597151657127326</v>
      </c>
      <c r="I4" s="13">
        <f t="shared" si="2"/>
        <v>0.498898663111012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income group</vt:lpstr>
      <vt:lpstr>Data Exploration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Lu</dc:creator>
  <cp:lastModifiedBy>Tina Lu</cp:lastModifiedBy>
  <dcterms:created xsi:type="dcterms:W3CDTF">2021-10-15T04:12:00Z</dcterms:created>
  <dcterms:modified xsi:type="dcterms:W3CDTF">2021-12-13T06:47:40Z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00BBE74CB678461FA25F38A140A5933E</vt:lpwstr>
  </property>
  <property fmtid="{D5CDD505-2E9C-101B-9397-08002B2CF9AE}" pid="3" name="KSOProductBuildVer">
    <vt:lpwstr>2052-11.1.0.11115</vt:lpwstr>
  </property>
</Properties>
</file>