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2018 emotion test\"/>
    </mc:Choice>
  </mc:AlternateContent>
  <xr:revisionPtr revIDLastSave="0" documentId="13_ncr:1_{A9BF8245-B704-42E0-91AD-2847EA00010E}" xr6:coauthVersionLast="47" xr6:coauthVersionMax="47" xr10:uidLastSave="{00000000-0000-0000-0000-000000000000}"/>
  <bookViews>
    <workbookView xWindow="-98" yWindow="-98" windowWidth="20715" windowHeight="13276" activeTab="1" xr2:uid="{654A3293-2019-47D6-9217-EAE509DA9945}"/>
  </bookViews>
  <sheets>
    <sheet name="Readme" sheetId="2" r:id="rId1"/>
    <sheet name="ERQ" sheetId="1" r:id="rId2"/>
    <sheet name="SDS" sheetId="3" r:id="rId3"/>
    <sheet name="POMS" sheetId="4" r:id="rId4"/>
    <sheet name="PSQI" sheetId="5" r:id="rId5"/>
    <sheet name="CESAF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2" i="1" l="1"/>
  <c r="C91" i="1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2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2" i="5"/>
  <c r="AA90" i="5" l="1"/>
  <c r="AF90" i="5" s="1"/>
  <c r="AA89" i="5"/>
  <c r="AF89" i="5" s="1"/>
  <c r="AA88" i="5"/>
  <c r="AF88" i="5" s="1"/>
  <c r="AA87" i="5"/>
  <c r="AF87" i="5" s="1"/>
  <c r="AA86" i="5"/>
  <c r="AF86" i="5" s="1"/>
  <c r="AA85" i="5"/>
  <c r="AF85" i="5" s="1"/>
  <c r="AA84" i="5"/>
  <c r="AF84" i="5" s="1"/>
  <c r="AA83" i="5"/>
  <c r="AF83" i="5" s="1"/>
  <c r="AA82" i="5"/>
  <c r="AF82" i="5" s="1"/>
  <c r="AA81" i="5"/>
  <c r="AF81" i="5" s="1"/>
  <c r="AA80" i="5"/>
  <c r="AF80" i="5" s="1"/>
  <c r="AA79" i="5"/>
  <c r="AF79" i="5" s="1"/>
  <c r="AA78" i="5"/>
  <c r="AF78" i="5" s="1"/>
  <c r="AA77" i="5"/>
  <c r="AF77" i="5" s="1"/>
  <c r="AA76" i="5"/>
  <c r="AF76" i="5" s="1"/>
  <c r="AA75" i="5"/>
  <c r="AF75" i="5" s="1"/>
  <c r="AA74" i="5"/>
  <c r="AF74" i="5" s="1"/>
  <c r="AA73" i="5"/>
  <c r="AF73" i="5" s="1"/>
  <c r="AA72" i="5"/>
  <c r="AF72" i="5" s="1"/>
  <c r="AA71" i="5"/>
  <c r="AF71" i="5" s="1"/>
  <c r="AA70" i="5"/>
  <c r="AF70" i="5" s="1"/>
  <c r="AA69" i="5"/>
  <c r="AF69" i="5" s="1"/>
  <c r="AA68" i="5"/>
  <c r="AF68" i="5" s="1"/>
  <c r="AA67" i="5"/>
  <c r="AF67" i="5" s="1"/>
  <c r="AA66" i="5"/>
  <c r="AF66" i="5" s="1"/>
  <c r="AA65" i="5"/>
  <c r="AF65" i="5" s="1"/>
  <c r="AA64" i="5"/>
  <c r="AF64" i="5" s="1"/>
  <c r="AA63" i="5"/>
  <c r="AF63" i="5" s="1"/>
  <c r="AA62" i="5"/>
  <c r="AF62" i="5" s="1"/>
  <c r="AA61" i="5"/>
  <c r="AF61" i="5" s="1"/>
  <c r="AA60" i="5"/>
  <c r="AF60" i="5" s="1"/>
  <c r="AA59" i="5"/>
  <c r="AF59" i="5" s="1"/>
  <c r="AA58" i="5"/>
  <c r="AF58" i="5" s="1"/>
  <c r="AA57" i="5"/>
  <c r="AF57" i="5" s="1"/>
  <c r="AA56" i="5"/>
  <c r="AF56" i="5" s="1"/>
  <c r="AA55" i="5"/>
  <c r="AF55" i="5" s="1"/>
  <c r="AA54" i="5"/>
  <c r="AF54" i="5" s="1"/>
  <c r="AA53" i="5"/>
  <c r="AF53" i="5" s="1"/>
  <c r="AA52" i="5"/>
  <c r="AF52" i="5" s="1"/>
  <c r="AA51" i="5"/>
  <c r="AF51" i="5" s="1"/>
  <c r="AA50" i="5"/>
  <c r="AF50" i="5" s="1"/>
  <c r="AA49" i="5"/>
  <c r="AF49" i="5" s="1"/>
  <c r="AA48" i="5"/>
  <c r="AF48" i="5" s="1"/>
  <c r="AA47" i="5"/>
  <c r="AF47" i="5" s="1"/>
  <c r="AA46" i="5"/>
  <c r="AF46" i="5" s="1"/>
  <c r="AA45" i="5"/>
  <c r="AF45" i="5" s="1"/>
  <c r="AA44" i="5"/>
  <c r="AF44" i="5" s="1"/>
  <c r="AA43" i="5"/>
  <c r="AF43" i="5" s="1"/>
  <c r="AA42" i="5"/>
  <c r="AF42" i="5" s="1"/>
  <c r="AA41" i="5"/>
  <c r="AF41" i="5" s="1"/>
  <c r="AA39" i="5"/>
  <c r="AF39" i="5" s="1"/>
  <c r="AA38" i="5"/>
  <c r="AF38" i="5" s="1"/>
  <c r="AA37" i="5"/>
  <c r="AF37" i="5" s="1"/>
  <c r="AA36" i="5"/>
  <c r="AF36" i="5" s="1"/>
  <c r="AA35" i="5"/>
  <c r="AF35" i="5" s="1"/>
  <c r="AA34" i="5"/>
  <c r="AF34" i="5" s="1"/>
  <c r="AA33" i="5"/>
  <c r="AF33" i="5" s="1"/>
  <c r="AA32" i="5"/>
  <c r="AF32" i="5" s="1"/>
  <c r="AA31" i="5"/>
  <c r="AF31" i="5" s="1"/>
  <c r="AA30" i="5"/>
  <c r="AF30" i="5" s="1"/>
  <c r="AA29" i="5"/>
  <c r="AF29" i="5" s="1"/>
  <c r="AA28" i="5"/>
  <c r="AF28" i="5" s="1"/>
  <c r="AA27" i="5"/>
  <c r="AF27" i="5" s="1"/>
  <c r="AA26" i="5"/>
  <c r="AF26" i="5" s="1"/>
  <c r="AA25" i="5"/>
  <c r="AF25" i="5" s="1"/>
  <c r="AA24" i="5"/>
  <c r="AF24" i="5" s="1"/>
  <c r="AA23" i="5"/>
  <c r="AF23" i="5" s="1"/>
  <c r="AA22" i="5"/>
  <c r="AF22" i="5" s="1"/>
  <c r="AA21" i="5"/>
  <c r="AF21" i="5" s="1"/>
  <c r="AA20" i="5"/>
  <c r="AF20" i="5" s="1"/>
  <c r="AA19" i="5"/>
  <c r="AF19" i="5" s="1"/>
  <c r="AA18" i="5"/>
  <c r="AF18" i="5" s="1"/>
  <c r="AA17" i="5"/>
  <c r="AF17" i="5" s="1"/>
  <c r="AA16" i="5"/>
  <c r="AF16" i="5" s="1"/>
  <c r="AA15" i="5"/>
  <c r="AF15" i="5" s="1"/>
  <c r="AA14" i="5"/>
  <c r="AF14" i="5" s="1"/>
  <c r="AA13" i="5"/>
  <c r="AF13" i="5" s="1"/>
  <c r="AA12" i="5"/>
  <c r="AF12" i="5" s="1"/>
  <c r="AA11" i="5"/>
  <c r="AF11" i="5" s="1"/>
  <c r="AA10" i="5"/>
  <c r="AF10" i="5" s="1"/>
  <c r="AA9" i="5"/>
  <c r="AF9" i="5" s="1"/>
  <c r="AA8" i="5"/>
  <c r="AF8" i="5" s="1"/>
  <c r="AA7" i="5"/>
  <c r="AF7" i="5" s="1"/>
  <c r="AA6" i="5"/>
  <c r="AF6" i="5" s="1"/>
  <c r="AA5" i="5"/>
  <c r="AF5" i="5" s="1"/>
  <c r="AA4" i="5"/>
  <c r="AF4" i="5" s="1"/>
  <c r="AA3" i="5"/>
  <c r="AF3" i="5" s="1"/>
  <c r="AA2" i="5"/>
  <c r="AF2" i="5" s="1"/>
  <c r="AZ3" i="4" l="1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2" i="4"/>
  <c r="AY90" i="4"/>
  <c r="AX90" i="4"/>
  <c r="AW90" i="4"/>
  <c r="AV90" i="4"/>
  <c r="AU90" i="4"/>
  <c r="AT90" i="4"/>
  <c r="AY89" i="4"/>
  <c r="AX89" i="4"/>
  <c r="AW89" i="4"/>
  <c r="AV89" i="4"/>
  <c r="AU89" i="4"/>
  <c r="AT89" i="4"/>
  <c r="AY88" i="4"/>
  <c r="AX88" i="4"/>
  <c r="AW88" i="4"/>
  <c r="AV88" i="4"/>
  <c r="AU88" i="4"/>
  <c r="AT88" i="4"/>
  <c r="AY87" i="4"/>
  <c r="AX87" i="4"/>
  <c r="AW87" i="4"/>
  <c r="AV87" i="4"/>
  <c r="AU87" i="4"/>
  <c r="AT87" i="4"/>
  <c r="AY86" i="4"/>
  <c r="AX86" i="4"/>
  <c r="AW86" i="4"/>
  <c r="AV86" i="4"/>
  <c r="AU86" i="4"/>
  <c r="AT86" i="4"/>
  <c r="AY85" i="4"/>
  <c r="AX85" i="4"/>
  <c r="AW85" i="4"/>
  <c r="AV85" i="4"/>
  <c r="AU85" i="4"/>
  <c r="AT85" i="4"/>
  <c r="AY84" i="4"/>
  <c r="AX84" i="4"/>
  <c r="AW84" i="4"/>
  <c r="AV84" i="4"/>
  <c r="AU84" i="4"/>
  <c r="AT84" i="4"/>
  <c r="AY83" i="4"/>
  <c r="AX83" i="4"/>
  <c r="AW83" i="4"/>
  <c r="AV83" i="4"/>
  <c r="AU83" i="4"/>
  <c r="AT83" i="4"/>
  <c r="AY82" i="4"/>
  <c r="AX82" i="4"/>
  <c r="AW82" i="4"/>
  <c r="AV82" i="4"/>
  <c r="AU82" i="4"/>
  <c r="AT82" i="4"/>
  <c r="AY81" i="4"/>
  <c r="AX81" i="4"/>
  <c r="AW81" i="4"/>
  <c r="AV81" i="4"/>
  <c r="AU81" i="4"/>
  <c r="AT81" i="4"/>
  <c r="AY80" i="4"/>
  <c r="AX80" i="4"/>
  <c r="AW80" i="4"/>
  <c r="AV80" i="4"/>
  <c r="AU80" i="4"/>
  <c r="AT80" i="4"/>
  <c r="AY79" i="4"/>
  <c r="AX79" i="4"/>
  <c r="AW79" i="4"/>
  <c r="AV79" i="4"/>
  <c r="AU79" i="4"/>
  <c r="AT79" i="4"/>
  <c r="AY78" i="4"/>
  <c r="AX78" i="4"/>
  <c r="AW78" i="4"/>
  <c r="AV78" i="4"/>
  <c r="AU78" i="4"/>
  <c r="AT78" i="4"/>
  <c r="AY77" i="4"/>
  <c r="AX77" i="4"/>
  <c r="AW77" i="4"/>
  <c r="AV77" i="4"/>
  <c r="AU77" i="4"/>
  <c r="AT77" i="4"/>
  <c r="AY76" i="4"/>
  <c r="AX76" i="4"/>
  <c r="AW76" i="4"/>
  <c r="AV76" i="4"/>
  <c r="AU76" i="4"/>
  <c r="AT76" i="4"/>
  <c r="AY75" i="4"/>
  <c r="AX75" i="4"/>
  <c r="AW75" i="4"/>
  <c r="AV75" i="4"/>
  <c r="AU75" i="4"/>
  <c r="AT75" i="4"/>
  <c r="AY74" i="4"/>
  <c r="AX74" i="4"/>
  <c r="AW74" i="4"/>
  <c r="AV74" i="4"/>
  <c r="AU74" i="4"/>
  <c r="AT74" i="4"/>
  <c r="AY73" i="4"/>
  <c r="AX73" i="4"/>
  <c r="AW73" i="4"/>
  <c r="AV73" i="4"/>
  <c r="AU73" i="4"/>
  <c r="AT73" i="4"/>
  <c r="AY72" i="4"/>
  <c r="AX72" i="4"/>
  <c r="AW72" i="4"/>
  <c r="AV72" i="4"/>
  <c r="AU72" i="4"/>
  <c r="AT72" i="4"/>
  <c r="AY71" i="4"/>
  <c r="AX71" i="4"/>
  <c r="AW71" i="4"/>
  <c r="AV71" i="4"/>
  <c r="AU71" i="4"/>
  <c r="AT71" i="4"/>
  <c r="AY70" i="4"/>
  <c r="AX70" i="4"/>
  <c r="AW70" i="4"/>
  <c r="AV70" i="4"/>
  <c r="AU70" i="4"/>
  <c r="AT70" i="4"/>
  <c r="AY69" i="4"/>
  <c r="AX69" i="4"/>
  <c r="AW69" i="4"/>
  <c r="AV69" i="4"/>
  <c r="AU69" i="4"/>
  <c r="AT69" i="4"/>
  <c r="AY68" i="4"/>
  <c r="AX68" i="4"/>
  <c r="AW68" i="4"/>
  <c r="AV68" i="4"/>
  <c r="AU68" i="4"/>
  <c r="AT68" i="4"/>
  <c r="AY67" i="4"/>
  <c r="AX67" i="4"/>
  <c r="AW67" i="4"/>
  <c r="AV67" i="4"/>
  <c r="AU67" i="4"/>
  <c r="AT67" i="4"/>
  <c r="AY66" i="4"/>
  <c r="AX66" i="4"/>
  <c r="AW66" i="4"/>
  <c r="AV66" i="4"/>
  <c r="AU66" i="4"/>
  <c r="AT66" i="4"/>
  <c r="AY65" i="4"/>
  <c r="AX65" i="4"/>
  <c r="AW65" i="4"/>
  <c r="AV65" i="4"/>
  <c r="AU65" i="4"/>
  <c r="AT65" i="4"/>
  <c r="BA65" i="4" s="1"/>
  <c r="AY64" i="4"/>
  <c r="AX64" i="4"/>
  <c r="AW64" i="4"/>
  <c r="AV64" i="4"/>
  <c r="AU64" i="4"/>
  <c r="AT64" i="4"/>
  <c r="AY63" i="4"/>
  <c r="AX63" i="4"/>
  <c r="AW63" i="4"/>
  <c r="AV63" i="4"/>
  <c r="AU63" i="4"/>
  <c r="AT63" i="4"/>
  <c r="AY62" i="4"/>
  <c r="AX62" i="4"/>
  <c r="AW62" i="4"/>
  <c r="AV62" i="4"/>
  <c r="AU62" i="4"/>
  <c r="AT62" i="4"/>
  <c r="AY61" i="4"/>
  <c r="AX61" i="4"/>
  <c r="AW61" i="4"/>
  <c r="AV61" i="4"/>
  <c r="AU61" i="4"/>
  <c r="AT61" i="4"/>
  <c r="AY60" i="4"/>
  <c r="AX60" i="4"/>
  <c r="AW60" i="4"/>
  <c r="AV60" i="4"/>
  <c r="AU60" i="4"/>
  <c r="AT60" i="4"/>
  <c r="AY59" i="4"/>
  <c r="AX59" i="4"/>
  <c r="AW59" i="4"/>
  <c r="AV59" i="4"/>
  <c r="AU59" i="4"/>
  <c r="AT59" i="4"/>
  <c r="AY58" i="4"/>
  <c r="AX58" i="4"/>
  <c r="AW58" i="4"/>
  <c r="AV58" i="4"/>
  <c r="AU58" i="4"/>
  <c r="AT58" i="4"/>
  <c r="AY57" i="4"/>
  <c r="AX57" i="4"/>
  <c r="AW57" i="4"/>
  <c r="AV57" i="4"/>
  <c r="AU57" i="4"/>
  <c r="AT57" i="4"/>
  <c r="BA57" i="4" s="1"/>
  <c r="AY56" i="4"/>
  <c r="AX56" i="4"/>
  <c r="AW56" i="4"/>
  <c r="AV56" i="4"/>
  <c r="AU56" i="4"/>
  <c r="AT56" i="4"/>
  <c r="AY55" i="4"/>
  <c r="AX55" i="4"/>
  <c r="AW55" i="4"/>
  <c r="AV55" i="4"/>
  <c r="AU55" i="4"/>
  <c r="AT55" i="4"/>
  <c r="AY54" i="4"/>
  <c r="AX54" i="4"/>
  <c r="AW54" i="4"/>
  <c r="AV54" i="4"/>
  <c r="AU54" i="4"/>
  <c r="AT54" i="4"/>
  <c r="AY53" i="4"/>
  <c r="AX53" i="4"/>
  <c r="AW53" i="4"/>
  <c r="AV53" i="4"/>
  <c r="AU53" i="4"/>
  <c r="AT53" i="4"/>
  <c r="AY52" i="4"/>
  <c r="AX52" i="4"/>
  <c r="AW52" i="4"/>
  <c r="AV52" i="4"/>
  <c r="AU52" i="4"/>
  <c r="AT52" i="4"/>
  <c r="AY51" i="4"/>
  <c r="AX51" i="4"/>
  <c r="AW51" i="4"/>
  <c r="AV51" i="4"/>
  <c r="AU51" i="4"/>
  <c r="AT51" i="4"/>
  <c r="AY50" i="4"/>
  <c r="AX50" i="4"/>
  <c r="AW50" i="4"/>
  <c r="AV50" i="4"/>
  <c r="AU50" i="4"/>
  <c r="AT50" i="4"/>
  <c r="AY49" i="4"/>
  <c r="AX49" i="4"/>
  <c r="AW49" i="4"/>
  <c r="AV49" i="4"/>
  <c r="AU49" i="4"/>
  <c r="AT49" i="4"/>
  <c r="BA49" i="4" s="1"/>
  <c r="AY48" i="4"/>
  <c r="AX48" i="4"/>
  <c r="AW48" i="4"/>
  <c r="AV48" i="4"/>
  <c r="AU48" i="4"/>
  <c r="AT48" i="4"/>
  <c r="AY47" i="4"/>
  <c r="AX47" i="4"/>
  <c r="AW47" i="4"/>
  <c r="AV47" i="4"/>
  <c r="AU47" i="4"/>
  <c r="AT47" i="4"/>
  <c r="AY46" i="4"/>
  <c r="AX46" i="4"/>
  <c r="AW46" i="4"/>
  <c r="AV46" i="4"/>
  <c r="AU46" i="4"/>
  <c r="AT46" i="4"/>
  <c r="AY45" i="4"/>
  <c r="AX45" i="4"/>
  <c r="AW45" i="4"/>
  <c r="AV45" i="4"/>
  <c r="AU45" i="4"/>
  <c r="AT45" i="4"/>
  <c r="AY44" i="4"/>
  <c r="AX44" i="4"/>
  <c r="AW44" i="4"/>
  <c r="AV44" i="4"/>
  <c r="AU44" i="4"/>
  <c r="AT44" i="4"/>
  <c r="AY43" i="4"/>
  <c r="AX43" i="4"/>
  <c r="AW43" i="4"/>
  <c r="AV43" i="4"/>
  <c r="AU43" i="4"/>
  <c r="AT43" i="4"/>
  <c r="AY42" i="4"/>
  <c r="AX42" i="4"/>
  <c r="AW42" i="4"/>
  <c r="AV42" i="4"/>
  <c r="AU42" i="4"/>
  <c r="AT42" i="4"/>
  <c r="AY41" i="4"/>
  <c r="AX41" i="4"/>
  <c r="AW41" i="4"/>
  <c r="AV41" i="4"/>
  <c r="AU41" i="4"/>
  <c r="AT41" i="4"/>
  <c r="BA41" i="4" s="1"/>
  <c r="AY39" i="4"/>
  <c r="AX39" i="4"/>
  <c r="AW39" i="4"/>
  <c r="AV39" i="4"/>
  <c r="AU39" i="4"/>
  <c r="AT39" i="4"/>
  <c r="AY38" i="4"/>
  <c r="AX38" i="4"/>
  <c r="AW38" i="4"/>
  <c r="AV38" i="4"/>
  <c r="AU38" i="4"/>
  <c r="AT38" i="4"/>
  <c r="AY37" i="4"/>
  <c r="AX37" i="4"/>
  <c r="AW37" i="4"/>
  <c r="AV37" i="4"/>
  <c r="AU37" i="4"/>
  <c r="AT37" i="4"/>
  <c r="AY36" i="4"/>
  <c r="AX36" i="4"/>
  <c r="AW36" i="4"/>
  <c r="AV36" i="4"/>
  <c r="AU36" i="4"/>
  <c r="AT36" i="4"/>
  <c r="AY35" i="4"/>
  <c r="AX35" i="4"/>
  <c r="AW35" i="4"/>
  <c r="AV35" i="4"/>
  <c r="AU35" i="4"/>
  <c r="AT35" i="4"/>
  <c r="AY34" i="4"/>
  <c r="AX34" i="4"/>
  <c r="AW34" i="4"/>
  <c r="AV34" i="4"/>
  <c r="AU34" i="4"/>
  <c r="AT34" i="4"/>
  <c r="AY33" i="4"/>
  <c r="AX33" i="4"/>
  <c r="AW33" i="4"/>
  <c r="AV33" i="4"/>
  <c r="AU33" i="4"/>
  <c r="AT33" i="4"/>
  <c r="AY32" i="4"/>
  <c r="AX32" i="4"/>
  <c r="AW32" i="4"/>
  <c r="AV32" i="4"/>
  <c r="AU32" i="4"/>
  <c r="AT32" i="4"/>
  <c r="BA32" i="4" s="1"/>
  <c r="AY31" i="4"/>
  <c r="AX31" i="4"/>
  <c r="AW31" i="4"/>
  <c r="AV31" i="4"/>
  <c r="AU31" i="4"/>
  <c r="AT31" i="4"/>
  <c r="AY30" i="4"/>
  <c r="AX30" i="4"/>
  <c r="AW30" i="4"/>
  <c r="AV30" i="4"/>
  <c r="AU30" i="4"/>
  <c r="AT30" i="4"/>
  <c r="AY29" i="4"/>
  <c r="AX29" i="4"/>
  <c r="AW29" i="4"/>
  <c r="AV29" i="4"/>
  <c r="AU29" i="4"/>
  <c r="AT29" i="4"/>
  <c r="AY28" i="4"/>
  <c r="AX28" i="4"/>
  <c r="AW28" i="4"/>
  <c r="AV28" i="4"/>
  <c r="AU28" i="4"/>
  <c r="AT28" i="4"/>
  <c r="AY27" i="4"/>
  <c r="AX27" i="4"/>
  <c r="AW27" i="4"/>
  <c r="AV27" i="4"/>
  <c r="AU27" i="4"/>
  <c r="AT27" i="4"/>
  <c r="AY26" i="4"/>
  <c r="AX26" i="4"/>
  <c r="AW26" i="4"/>
  <c r="AV26" i="4"/>
  <c r="AU26" i="4"/>
  <c r="AT26" i="4"/>
  <c r="AY25" i="4"/>
  <c r="AX25" i="4"/>
  <c r="AW25" i="4"/>
  <c r="AV25" i="4"/>
  <c r="AU25" i="4"/>
  <c r="AT25" i="4"/>
  <c r="AY24" i="4"/>
  <c r="AX24" i="4"/>
  <c r="AW24" i="4"/>
  <c r="AV24" i="4"/>
  <c r="AU24" i="4"/>
  <c r="AT24" i="4"/>
  <c r="BA24" i="4" s="1"/>
  <c r="AY23" i="4"/>
  <c r="AX23" i="4"/>
  <c r="AW23" i="4"/>
  <c r="AV23" i="4"/>
  <c r="AU23" i="4"/>
  <c r="AT23" i="4"/>
  <c r="AY22" i="4"/>
  <c r="AX22" i="4"/>
  <c r="AW22" i="4"/>
  <c r="AV22" i="4"/>
  <c r="AU22" i="4"/>
  <c r="AT22" i="4"/>
  <c r="AY21" i="4"/>
  <c r="AX21" i="4"/>
  <c r="AW21" i="4"/>
  <c r="AV21" i="4"/>
  <c r="AU21" i="4"/>
  <c r="AT21" i="4"/>
  <c r="AY20" i="4"/>
  <c r="AX20" i="4"/>
  <c r="AW20" i="4"/>
  <c r="AV20" i="4"/>
  <c r="AU20" i="4"/>
  <c r="AT20" i="4"/>
  <c r="AY19" i="4"/>
  <c r="AX19" i="4"/>
  <c r="AW19" i="4"/>
  <c r="AV19" i="4"/>
  <c r="AU19" i="4"/>
  <c r="AT19" i="4"/>
  <c r="AY18" i="4"/>
  <c r="AX18" i="4"/>
  <c r="AW18" i="4"/>
  <c r="AV18" i="4"/>
  <c r="AU18" i="4"/>
  <c r="AT18" i="4"/>
  <c r="AY17" i="4"/>
  <c r="AX17" i="4"/>
  <c r="AW17" i="4"/>
  <c r="AV17" i="4"/>
  <c r="AU17" i="4"/>
  <c r="AT17" i="4"/>
  <c r="AY16" i="4"/>
  <c r="AX16" i="4"/>
  <c r="AW16" i="4"/>
  <c r="AV16" i="4"/>
  <c r="AU16" i="4"/>
  <c r="AT16" i="4"/>
  <c r="BA16" i="4" s="1"/>
  <c r="AY15" i="4"/>
  <c r="AX15" i="4"/>
  <c r="AW15" i="4"/>
  <c r="AV15" i="4"/>
  <c r="AU15" i="4"/>
  <c r="AT15" i="4"/>
  <c r="AY14" i="4"/>
  <c r="AX14" i="4"/>
  <c r="AW14" i="4"/>
  <c r="AV14" i="4"/>
  <c r="AU14" i="4"/>
  <c r="AT14" i="4"/>
  <c r="AY13" i="4"/>
  <c r="AX13" i="4"/>
  <c r="AW13" i="4"/>
  <c r="AV13" i="4"/>
  <c r="AU13" i="4"/>
  <c r="AT13" i="4"/>
  <c r="AY12" i="4"/>
  <c r="AX12" i="4"/>
  <c r="AW12" i="4"/>
  <c r="AV12" i="4"/>
  <c r="AU12" i="4"/>
  <c r="AT12" i="4"/>
  <c r="AY11" i="4"/>
  <c r="AX11" i="4"/>
  <c r="AW11" i="4"/>
  <c r="AV11" i="4"/>
  <c r="AU11" i="4"/>
  <c r="AT11" i="4"/>
  <c r="AY10" i="4"/>
  <c r="AX10" i="4"/>
  <c r="AW10" i="4"/>
  <c r="AV10" i="4"/>
  <c r="AU10" i="4"/>
  <c r="AT10" i="4"/>
  <c r="AY9" i="4"/>
  <c r="AX9" i="4"/>
  <c r="AW9" i="4"/>
  <c r="AV9" i="4"/>
  <c r="AU9" i="4"/>
  <c r="AT9" i="4"/>
  <c r="AY8" i="4"/>
  <c r="AX8" i="4"/>
  <c r="AW8" i="4"/>
  <c r="AV8" i="4"/>
  <c r="AU8" i="4"/>
  <c r="AT8" i="4"/>
  <c r="BA8" i="4" s="1"/>
  <c r="AY7" i="4"/>
  <c r="AX7" i="4"/>
  <c r="AW7" i="4"/>
  <c r="AV7" i="4"/>
  <c r="AU7" i="4"/>
  <c r="AT7" i="4"/>
  <c r="AY6" i="4"/>
  <c r="AX6" i="4"/>
  <c r="AW6" i="4"/>
  <c r="AV6" i="4"/>
  <c r="AU6" i="4"/>
  <c r="AT6" i="4"/>
  <c r="AY5" i="4"/>
  <c r="AX5" i="4"/>
  <c r="AW5" i="4"/>
  <c r="AV5" i="4"/>
  <c r="AU5" i="4"/>
  <c r="AT5" i="4"/>
  <c r="AY4" i="4"/>
  <c r="AX4" i="4"/>
  <c r="AW4" i="4"/>
  <c r="AV4" i="4"/>
  <c r="AU4" i="4"/>
  <c r="AT4" i="4"/>
  <c r="AY3" i="4"/>
  <c r="AX3" i="4"/>
  <c r="AW3" i="4"/>
  <c r="AV3" i="4"/>
  <c r="AU3" i="4"/>
  <c r="AT3" i="4"/>
  <c r="AY2" i="4"/>
  <c r="AX2" i="4"/>
  <c r="AW2" i="4"/>
  <c r="AV2" i="4"/>
  <c r="AU2" i="4"/>
  <c r="AT2" i="4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BA73" i="4" l="1"/>
  <c r="BA81" i="4"/>
  <c r="BA4" i="4"/>
  <c r="BA3" i="4"/>
  <c r="BA11" i="4"/>
  <c r="BA2" i="4"/>
  <c r="BA10" i="4"/>
  <c r="BA18" i="4"/>
  <c r="BA9" i="4"/>
  <c r="BA17" i="4"/>
  <c r="BA25" i="4"/>
  <c r="BA33" i="4"/>
  <c r="BA42" i="4"/>
  <c r="BA50" i="4"/>
  <c r="BA58" i="4"/>
  <c r="BA66" i="4"/>
  <c r="BA74" i="4"/>
  <c r="BA82" i="4"/>
  <c r="BA15" i="4"/>
  <c r="BA7" i="4"/>
  <c r="BA6" i="4"/>
  <c r="BA14" i="4"/>
  <c r="BA5" i="4"/>
  <c r="BA13" i="4"/>
  <c r="BA21" i="4"/>
  <c r="BA12" i="4"/>
  <c r="BA20" i="4"/>
  <c r="BA19" i="4"/>
  <c r="BA28" i="4"/>
  <c r="BA45" i="4"/>
  <c r="BA26" i="4"/>
  <c r="BA34" i="4"/>
  <c r="BA43" i="4"/>
  <c r="BA51" i="4"/>
  <c r="BA59" i="4"/>
  <c r="BA67" i="4"/>
  <c r="BA75" i="4"/>
  <c r="BA83" i="4"/>
  <c r="BA90" i="4"/>
  <c r="BA89" i="4"/>
  <c r="BA23" i="4"/>
  <c r="BA31" i="4"/>
  <c r="BA39" i="4"/>
  <c r="BA48" i="4"/>
  <c r="BA56" i="4"/>
  <c r="BA64" i="4"/>
  <c r="BA72" i="4"/>
  <c r="BA80" i="4"/>
  <c r="BA88" i="4"/>
  <c r="BA38" i="4"/>
  <c r="BA47" i="4"/>
  <c r="BA55" i="4"/>
  <c r="BA63" i="4"/>
  <c r="BA71" i="4"/>
  <c r="BA79" i="4"/>
  <c r="BA87" i="4"/>
  <c r="BA22" i="4"/>
  <c r="BA29" i="4"/>
  <c r="BA37" i="4"/>
  <c r="BA46" i="4"/>
  <c r="BA54" i="4"/>
  <c r="BA62" i="4"/>
  <c r="BA70" i="4"/>
  <c r="BA78" i="4"/>
  <c r="BA86" i="4"/>
  <c r="BA36" i="4"/>
  <c r="BA53" i="4"/>
  <c r="BA61" i="4"/>
  <c r="BA77" i="4"/>
  <c r="BA85" i="4"/>
  <c r="BA30" i="4"/>
  <c r="BA69" i="4"/>
  <c r="BA27" i="4"/>
  <c r="BA35" i="4"/>
  <c r="BA44" i="4"/>
  <c r="BA52" i="4"/>
  <c r="BA60" i="4"/>
  <c r="BA68" i="4"/>
  <c r="BA76" i="4"/>
  <c r="BA84" i="4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<sst xmlns="http://schemas.openxmlformats.org/spreadsheetml/2006/main" count="2511" uniqueCount="419">
  <si>
    <t>2018/4/13 16:53:06</t>
  </si>
  <si>
    <t>2018/4/17 9:34:22</t>
  </si>
  <si>
    <t>2018/4/17 9:46:14</t>
  </si>
  <si>
    <t>2018/4/17 12:09:17</t>
  </si>
  <si>
    <t>2018/4/17 17:00:57</t>
  </si>
  <si>
    <t>2018/4/17 21:17:32</t>
  </si>
  <si>
    <t>2018/4/18 11:57:31</t>
  </si>
  <si>
    <t>2018/4/18 18:30:54</t>
  </si>
  <si>
    <t>2018/4/20 23:10:44</t>
  </si>
  <si>
    <t>2018/4/19 22:32:46</t>
  </si>
  <si>
    <t>2018/4/19 22:31:22</t>
  </si>
  <si>
    <t>2018/4/20 12:26:02</t>
  </si>
  <si>
    <t>2018/4/20 21:23:37</t>
  </si>
  <si>
    <t>2018/4/22 16:04:52</t>
  </si>
  <si>
    <t>2018/4/22 20:03:56</t>
  </si>
  <si>
    <t>2018/4/23 11:35:09</t>
  </si>
  <si>
    <t>2018/4/23 16:42:24</t>
  </si>
  <si>
    <t>2018/4/24 16:23:13</t>
  </si>
  <si>
    <t>2018/4/24 16:15:44</t>
  </si>
  <si>
    <t>2018/4/28 19:20:02</t>
  </si>
  <si>
    <t>2018/4/25 11:49:23</t>
  </si>
  <si>
    <t>2018/4/26 9:56:16</t>
  </si>
  <si>
    <t>2018/4/27 8:29:25</t>
  </si>
  <si>
    <t>2018/4/26 16:28:58</t>
  </si>
  <si>
    <t>2018/4/29 8:46:48</t>
  </si>
  <si>
    <t>2018/4/27 21:43:36</t>
  </si>
  <si>
    <t>2018/4/27 21:26:19</t>
  </si>
  <si>
    <t>2018/4/27 21:28:28</t>
  </si>
  <si>
    <t>2018/4/29 0:33:50</t>
  </si>
  <si>
    <t>2018/4/29 8:31:14</t>
  </si>
  <si>
    <t>2018/5/29 18:56:43</t>
  </si>
  <si>
    <t>2018/5/4 12:59:44</t>
  </si>
  <si>
    <t>2018/5/4 12:17:31</t>
  </si>
  <si>
    <t>2018/5/4 14:26:58</t>
  </si>
  <si>
    <t>2018/5/7 10:04:38</t>
  </si>
  <si>
    <t>2018/5/6 21:30:58</t>
  </si>
  <si>
    <t>2018/5/7 14:39:45</t>
  </si>
  <si>
    <t>2018/5/7 19:41:43</t>
  </si>
  <si>
    <t>2018/5/7 23:19:25</t>
  </si>
  <si>
    <t>2018/5/9 22:36:39</t>
  </si>
  <si>
    <t>2018/5/30 4:38:47</t>
  </si>
  <si>
    <t>2018/5/10 21:43:14</t>
  </si>
  <si>
    <t>2018/5/29 17:02:09</t>
  </si>
  <si>
    <t>2018/5/10 21:52:40</t>
  </si>
  <si>
    <t>2018/5/11 22:28:55</t>
  </si>
  <si>
    <t>2018/5/11 21:41:22</t>
  </si>
  <si>
    <t>2018/5/11 21:38:31</t>
  </si>
  <si>
    <t>2018/5/12 22:10:54</t>
  </si>
  <si>
    <t>2018/5/12 22:05:39</t>
  </si>
  <si>
    <t>2018/5/15 14:13:33</t>
  </si>
  <si>
    <t>2018/5/16 14:33:59</t>
  </si>
  <si>
    <t>2018/5/16 14:09:44</t>
  </si>
  <si>
    <t>2018/5/16 14:16:53</t>
  </si>
  <si>
    <t>2018/5/16 21:18:33</t>
  </si>
  <si>
    <t>2018/5/16 18:58:45</t>
  </si>
  <si>
    <t>2018/5/29 17:05:59</t>
  </si>
  <si>
    <t>2018/5/29 17:03:53</t>
  </si>
  <si>
    <t>2018/5/25 21:23:00</t>
  </si>
  <si>
    <t>2018/5/29 17:24:50</t>
  </si>
  <si>
    <t>2018/5/26 9:54:35</t>
  </si>
  <si>
    <t>2018/5/27 19:46:35</t>
  </si>
  <si>
    <t>2018/5/29 17:45:24</t>
  </si>
  <si>
    <t>2018/6/13 11:49:09</t>
  </si>
  <si>
    <t>2018/6/14 22:40:49</t>
  </si>
  <si>
    <t>2018/6/15 11:08:58</t>
  </si>
  <si>
    <t>2018/6/14 21:31:37</t>
  </si>
  <si>
    <t>2018/6/19 11:13:07</t>
  </si>
  <si>
    <t>2018/6/19 17:30:27</t>
  </si>
  <si>
    <t>2018/6/20 21:31:13</t>
  </si>
  <si>
    <t>2018/6/21 11:15:10</t>
  </si>
  <si>
    <t>2018/7/4 14:53:45</t>
  </si>
  <si>
    <t>2018/7/3 17:53:00</t>
  </si>
  <si>
    <t>2018/6/23 16:55:06</t>
  </si>
  <si>
    <t>2018/6/23 16:54:32</t>
  </si>
  <si>
    <t>2018/6/26 19:30:52</t>
  </si>
  <si>
    <t>2018/6/26 15:39:50</t>
  </si>
  <si>
    <t>2018/6/27 19:16:03</t>
  </si>
  <si>
    <t>2018/6/27 20:24:35</t>
  </si>
  <si>
    <t>2018/6/27 19:32:26</t>
  </si>
  <si>
    <t>2018/6/29 15:10:43</t>
  </si>
  <si>
    <t>2018/7/1 15:41:29</t>
  </si>
  <si>
    <t>2018/7/1 15:47:24</t>
  </si>
  <si>
    <t>2018/7/1 14:56:31</t>
  </si>
  <si>
    <t>2018/7/2 21:55:31</t>
  </si>
  <si>
    <t>2018/7/2 21:09:42</t>
  </si>
  <si>
    <t>2018/7/3 11:10:27</t>
  </si>
  <si>
    <t>2018/7/5 6:57:22</t>
  </si>
  <si>
    <t>2018/7/4 23:45:30</t>
  </si>
  <si>
    <t>ID</t>
    <phoneticPr fontId="8" type="noConversion"/>
  </si>
  <si>
    <t>Date</t>
    <phoneticPr fontId="8" type="noConversion"/>
  </si>
  <si>
    <t>Scales</t>
    <phoneticPr fontId="8" type="noConversion"/>
  </si>
  <si>
    <t>Sex</t>
    <phoneticPr fontId="8" type="noConversion"/>
  </si>
  <si>
    <t>Age (years)</t>
    <phoneticPr fontId="8" type="noConversion"/>
  </si>
  <si>
    <t>Female</t>
  </si>
  <si>
    <t>Male</t>
  </si>
  <si>
    <t>Complete</t>
    <phoneticPr fontId="8" type="noConversion"/>
  </si>
  <si>
    <t>Finished</t>
    <phoneticPr fontId="8" type="noConversion"/>
  </si>
  <si>
    <t>Unfinished</t>
    <phoneticPr fontId="8" type="noConversion"/>
  </si>
  <si>
    <t>Self-Rating Depression Scale (SDS)</t>
    <phoneticPr fontId="8" type="noConversion"/>
  </si>
  <si>
    <t>Emotion Regulation Questionnaire (ERQ)</t>
    <phoneticPr fontId="8" type="noConversion"/>
  </si>
  <si>
    <t>1. I feel down-hearted and blue.</t>
    <phoneticPr fontId="8" type="noConversion"/>
  </si>
  <si>
    <r>
      <t>2</t>
    </r>
    <r>
      <rPr>
        <sz val="11"/>
        <color theme="1"/>
        <rFont val="等线"/>
        <family val="2"/>
        <charset val="134"/>
        <scheme val="minor"/>
      </rPr>
      <t xml:space="preserve">. </t>
    </r>
    <r>
      <rPr>
        <sz val="11"/>
        <color theme="1"/>
        <rFont val="等线"/>
        <family val="2"/>
        <charset val="134"/>
        <scheme val="minor"/>
      </rPr>
      <t>Morning is when I feel the best.</t>
    </r>
    <phoneticPr fontId="8" type="noConversion"/>
  </si>
  <si>
    <t>3. I have crying spells or feel like it.</t>
    <phoneticPr fontId="8" type="noConversion"/>
  </si>
  <si>
    <t>4. I have trouble sleeping at night.</t>
    <phoneticPr fontId="8" type="noConversion"/>
  </si>
  <si>
    <r>
      <t>5</t>
    </r>
    <r>
      <rPr>
        <sz val="11"/>
        <color theme="1"/>
        <rFont val="等线"/>
        <family val="2"/>
        <charset val="134"/>
        <scheme val="minor"/>
      </rPr>
      <t xml:space="preserve">. </t>
    </r>
    <r>
      <rPr>
        <sz val="11"/>
        <color theme="1"/>
        <rFont val="等线"/>
        <family val="2"/>
        <charset val="134"/>
        <scheme val="minor"/>
      </rPr>
      <t>I eat as much as I used to.</t>
    </r>
    <phoneticPr fontId="8" type="noConversion"/>
  </si>
  <si>
    <r>
      <t>6</t>
    </r>
    <r>
      <rPr>
        <sz val="11"/>
        <color theme="1"/>
        <rFont val="等线"/>
        <family val="2"/>
        <charset val="134"/>
        <scheme val="minor"/>
      </rPr>
      <t xml:space="preserve">. </t>
    </r>
    <r>
      <rPr>
        <sz val="11"/>
        <color theme="1"/>
        <rFont val="等线"/>
        <family val="2"/>
        <charset val="134"/>
        <scheme val="minor"/>
      </rPr>
      <t>I still enjoy sex.</t>
    </r>
    <phoneticPr fontId="8" type="noConversion"/>
  </si>
  <si>
    <t>7. I notice that I am losing weight.</t>
    <phoneticPr fontId="8" type="noConversion"/>
  </si>
  <si>
    <t>8. I have trouble with constipation.</t>
    <phoneticPr fontId="8" type="noConversion"/>
  </si>
  <si>
    <t>9. My heart beats faster than usual.</t>
    <phoneticPr fontId="8" type="noConversion"/>
  </si>
  <si>
    <r>
      <t>1</t>
    </r>
    <r>
      <rPr>
        <sz val="11"/>
        <color theme="1"/>
        <rFont val="等线"/>
        <family val="2"/>
        <charset val="134"/>
        <scheme val="minor"/>
      </rPr>
      <t xml:space="preserve">. </t>
    </r>
    <r>
      <rPr>
        <sz val="11"/>
        <color theme="1"/>
        <rFont val="等线"/>
        <family val="2"/>
        <charset val="134"/>
        <scheme val="minor"/>
      </rPr>
      <t>When I want to feel more positive emotion (such as joy or amusement), I change what I’m thinking about.</t>
    </r>
    <phoneticPr fontId="8" type="noConversion"/>
  </si>
  <si>
    <t>2. I keep my emotions to myself.</t>
    <phoneticPr fontId="8" type="noConversion"/>
  </si>
  <si>
    <t>3. When I want to feel less negative emotion (such as sadness or anger), I change what I’m thinking about.</t>
    <phoneticPr fontId="8" type="noConversion"/>
  </si>
  <si>
    <t>4. When I am feeling positive emotions, I am careful not to express them.</t>
    <phoneticPr fontId="8" type="noConversion"/>
  </si>
  <si>
    <t>5. When I’m faced with a stressful situation, I make myself think about it in a way that helps me stay calm.</t>
    <phoneticPr fontId="8" type="noConversion"/>
  </si>
  <si>
    <t>6. I control my emotions by not expressing them.</t>
    <phoneticPr fontId="8" type="noConversion"/>
  </si>
  <si>
    <t>7. When I want to feel more positive emotion, I change the way I’m thinking about the situation.</t>
    <phoneticPr fontId="8" type="noConversion"/>
  </si>
  <si>
    <t>8. I control my emotions by changing the way I think about the situation I’m in.</t>
    <phoneticPr fontId="8" type="noConversion"/>
  </si>
  <si>
    <t>9. When I am feeling negative emotions, I make sure not to express them.</t>
    <phoneticPr fontId="8" type="noConversion"/>
  </si>
  <si>
    <t>10. When I want to feel less negative emotion, I change the way I’m thinking about the situation.</t>
    <phoneticPr fontId="9" type="noConversion"/>
  </si>
  <si>
    <t>Cognitive Reappraisal (CR) Score (1, 3, 5, 7, 8, 10)</t>
    <phoneticPr fontId="9" type="noConversion"/>
  </si>
  <si>
    <t>Expressive Suppression (ES) Score (2, 4, 6, 9)</t>
    <phoneticPr fontId="8" type="noConversion"/>
  </si>
  <si>
    <t>10. I get tired for no reason.</t>
    <phoneticPr fontId="8" type="noConversion"/>
  </si>
  <si>
    <r>
      <t>1</t>
    </r>
    <r>
      <rPr>
        <sz val="11"/>
        <color theme="1"/>
        <rFont val="等线"/>
        <family val="2"/>
        <charset val="134"/>
        <scheme val="minor"/>
      </rPr>
      <t xml:space="preserve">1. </t>
    </r>
    <r>
      <rPr>
        <sz val="11"/>
        <color theme="1"/>
        <rFont val="等线"/>
        <family val="2"/>
        <charset val="134"/>
        <scheme val="minor"/>
      </rPr>
      <t>My mind is as clear as it used to be.</t>
    </r>
    <phoneticPr fontId="8" type="noConversion"/>
  </si>
  <si>
    <r>
      <t>1</t>
    </r>
    <r>
      <rPr>
        <sz val="11"/>
        <color theme="1"/>
        <rFont val="等线"/>
        <family val="2"/>
        <charset val="134"/>
        <scheme val="minor"/>
      </rPr>
      <t xml:space="preserve">2. </t>
    </r>
    <r>
      <rPr>
        <sz val="11"/>
        <color theme="1"/>
        <rFont val="等线"/>
        <family val="2"/>
        <charset val="134"/>
        <scheme val="minor"/>
      </rPr>
      <t>I find it easy to do the things I used to.</t>
    </r>
    <phoneticPr fontId="8" type="noConversion"/>
  </si>
  <si>
    <t>13. I am restless and can’t keep still.</t>
    <phoneticPr fontId="8" type="noConversion"/>
  </si>
  <si>
    <r>
      <t>1</t>
    </r>
    <r>
      <rPr>
        <sz val="11"/>
        <color theme="1"/>
        <rFont val="等线"/>
        <family val="2"/>
        <charset val="134"/>
        <scheme val="minor"/>
      </rPr>
      <t xml:space="preserve">4. </t>
    </r>
    <r>
      <rPr>
        <sz val="11"/>
        <color theme="1"/>
        <rFont val="等线"/>
        <family val="2"/>
        <charset val="134"/>
        <scheme val="minor"/>
      </rPr>
      <t>I feel hopeful about the future.</t>
    </r>
    <phoneticPr fontId="9" type="noConversion"/>
  </si>
  <si>
    <t>15. I am more irritable than usual.</t>
    <phoneticPr fontId="8" type="noConversion"/>
  </si>
  <si>
    <r>
      <t>1</t>
    </r>
    <r>
      <rPr>
        <sz val="11"/>
        <color theme="1"/>
        <rFont val="等线"/>
        <family val="2"/>
        <charset val="134"/>
        <scheme val="minor"/>
      </rPr>
      <t xml:space="preserve">6. </t>
    </r>
    <r>
      <rPr>
        <sz val="11"/>
        <color theme="1"/>
        <rFont val="等线"/>
        <family val="2"/>
        <charset val="134"/>
        <scheme val="minor"/>
      </rPr>
      <t>I find it easy to make decisions.</t>
    </r>
    <phoneticPr fontId="8" type="noConversion"/>
  </si>
  <si>
    <r>
      <t>1</t>
    </r>
    <r>
      <rPr>
        <sz val="11"/>
        <color theme="1"/>
        <rFont val="等线"/>
        <family val="2"/>
        <charset val="134"/>
        <scheme val="minor"/>
      </rPr>
      <t xml:space="preserve">7. </t>
    </r>
    <r>
      <rPr>
        <sz val="11"/>
        <color theme="1"/>
        <rFont val="等线"/>
        <family val="2"/>
        <charset val="134"/>
        <scheme val="minor"/>
      </rPr>
      <t>I feel that I am useful and needed.</t>
    </r>
    <phoneticPr fontId="8" type="noConversion"/>
  </si>
  <si>
    <r>
      <t>1</t>
    </r>
    <r>
      <rPr>
        <sz val="11"/>
        <color theme="1"/>
        <rFont val="等线"/>
        <family val="2"/>
        <charset val="134"/>
        <scheme val="minor"/>
      </rPr>
      <t xml:space="preserve">8. </t>
    </r>
    <r>
      <rPr>
        <sz val="11"/>
        <color theme="1"/>
        <rFont val="等线"/>
        <family val="2"/>
        <charset val="134"/>
        <scheme val="minor"/>
      </rPr>
      <t>My life is pretty full.</t>
    </r>
    <phoneticPr fontId="8" type="noConversion"/>
  </si>
  <si>
    <t>19. I feel that others would be better off if I were dead.</t>
    <phoneticPr fontId="8" type="noConversion"/>
  </si>
  <si>
    <r>
      <t>2</t>
    </r>
    <r>
      <rPr>
        <sz val="11"/>
        <color theme="1"/>
        <rFont val="等线"/>
        <family val="2"/>
        <charset val="134"/>
        <scheme val="minor"/>
      </rPr>
      <t xml:space="preserve">0. </t>
    </r>
    <r>
      <rPr>
        <sz val="11"/>
        <color theme="1"/>
        <rFont val="等线"/>
        <family val="2"/>
        <charset val="134"/>
        <scheme val="minor"/>
      </rPr>
      <t>I still enjoy the things I used to do.</t>
    </r>
    <phoneticPr fontId="8" type="noConversion"/>
  </si>
  <si>
    <r>
      <t>1.</t>
    </r>
    <r>
      <rPr>
        <sz val="11"/>
        <color theme="1"/>
        <rFont val="等线"/>
        <family val="2"/>
        <charset val="134"/>
        <scheme val="minor"/>
      </rPr>
      <t xml:space="preserve"> Tense</t>
    </r>
    <phoneticPr fontId="8" type="noConversion"/>
  </si>
  <si>
    <t>2. Anger</t>
    <phoneticPr fontId="8" type="noConversion"/>
  </si>
  <si>
    <t>4. Unhappy</t>
    <phoneticPr fontId="8" type="noConversion"/>
  </si>
  <si>
    <t>3. Weary</t>
    <phoneticPr fontId="8" type="noConversion"/>
  </si>
  <si>
    <t>5. Cheerful</t>
    <phoneticPr fontId="8" type="noConversion"/>
  </si>
  <si>
    <t>6. Confused</t>
    <phoneticPr fontId="8" type="noConversion"/>
  </si>
  <si>
    <t>7. Embarrassed</t>
    <phoneticPr fontId="8" type="noConversion"/>
  </si>
  <si>
    <r>
      <t>8.</t>
    </r>
    <r>
      <rPr>
        <sz val="11"/>
        <color theme="1"/>
        <rFont val="等线"/>
        <family val="2"/>
        <charset val="134"/>
        <scheme val="minor"/>
      </rPr>
      <t xml:space="preserve"> Uneasy</t>
    </r>
    <phoneticPr fontId="8" type="noConversion"/>
  </si>
  <si>
    <t>9. Grouchy</t>
    <phoneticPr fontId="8" type="noConversion"/>
  </si>
  <si>
    <t>10. Fatigued</t>
    <phoneticPr fontId="8" type="noConversion"/>
  </si>
  <si>
    <t>11. Sad</t>
    <phoneticPr fontId="8" type="noConversion"/>
  </si>
  <si>
    <t>12. Vigorous</t>
    <phoneticPr fontId="8" type="noConversion"/>
  </si>
  <si>
    <t>13. Can't concentrate</t>
    <phoneticPr fontId="8" type="noConversion"/>
  </si>
  <si>
    <t>14. Confident</t>
    <phoneticPr fontId="8" type="noConversion"/>
  </si>
  <si>
    <t>15. Restless</t>
    <phoneticPr fontId="8" type="noConversion"/>
  </si>
  <si>
    <t>16. Peeved</t>
    <phoneticPr fontId="8" type="noConversion"/>
  </si>
  <si>
    <t>17. Worn out</t>
    <phoneticPr fontId="8" type="noConversion"/>
  </si>
  <si>
    <t>18. Discouraged</t>
    <phoneticPr fontId="8" type="noConversion"/>
  </si>
  <si>
    <t>19. Active</t>
    <phoneticPr fontId="8" type="noConversion"/>
  </si>
  <si>
    <t>20. Bewildered</t>
    <phoneticPr fontId="8" type="noConversion"/>
  </si>
  <si>
    <t>21. On-edge</t>
    <phoneticPr fontId="8" type="noConversion"/>
  </si>
  <si>
    <t>22. Annoyed</t>
    <phoneticPr fontId="8" type="noConversion"/>
  </si>
  <si>
    <t>23. Bushed</t>
    <phoneticPr fontId="8" type="noConversion"/>
  </si>
  <si>
    <t>24. Miserable</t>
    <phoneticPr fontId="8" type="noConversion"/>
  </si>
  <si>
    <t>25. Energetic</t>
    <phoneticPr fontId="8" type="noConversion"/>
  </si>
  <si>
    <t>26. Forgetful</t>
    <phoneticPr fontId="8" type="noConversion"/>
  </si>
  <si>
    <t>27. Competent</t>
    <phoneticPr fontId="8" type="noConversion"/>
  </si>
  <si>
    <t>28. Nervous</t>
    <phoneticPr fontId="8" type="noConversion"/>
  </si>
  <si>
    <t>29. Resentful</t>
    <phoneticPr fontId="8" type="noConversion"/>
  </si>
  <si>
    <t>30. Exhausted</t>
    <phoneticPr fontId="8" type="noConversion"/>
  </si>
  <si>
    <t>31. Worthless</t>
    <phoneticPr fontId="8" type="noConversion"/>
  </si>
  <si>
    <t>32. Lively</t>
    <phoneticPr fontId="8" type="noConversion"/>
  </si>
  <si>
    <t>33. Uncertain</t>
    <phoneticPr fontId="8" type="noConversion"/>
  </si>
  <si>
    <t>34. Satisfied</t>
    <phoneticPr fontId="8" type="noConversion"/>
  </si>
  <si>
    <t>35. Anxious</t>
    <phoneticPr fontId="8" type="noConversion"/>
  </si>
  <si>
    <t>36. Furious</t>
    <phoneticPr fontId="8" type="noConversion"/>
  </si>
  <si>
    <t>37. Bitter</t>
    <phoneticPr fontId="8" type="noConversion"/>
  </si>
  <si>
    <t>38. Helpless</t>
    <phoneticPr fontId="8" type="noConversion"/>
  </si>
  <si>
    <t>39. Full of pep</t>
    <phoneticPr fontId="8" type="noConversion"/>
  </si>
  <si>
    <t>40. Proud</t>
    <phoneticPr fontId="8" type="noConversion"/>
  </si>
  <si>
    <t>Tension (1, 8, 15, 21, 28, and 35)</t>
    <phoneticPr fontId="9" type="noConversion"/>
  </si>
  <si>
    <t>Anger (2, 9, 16, 22, 29, 36, and 37)</t>
    <phoneticPr fontId="9" type="noConversion"/>
  </si>
  <si>
    <t>Fatigue (3, 10, 17, 23, and 30)</t>
    <phoneticPr fontId="8" type="noConversion"/>
  </si>
  <si>
    <t>Depression (4, 11, 18, 24, 31, and 38)</t>
    <phoneticPr fontId="8" type="noConversion"/>
  </si>
  <si>
    <t>Vigor (5, 12, 19, 25, 32, and 39)</t>
    <phoneticPr fontId="8" type="noConversion"/>
  </si>
  <si>
    <t>Confusion (6, 13, 20, 26, and 33)</t>
    <phoneticPr fontId="8" type="noConversion"/>
  </si>
  <si>
    <t>SDS Score (score * 1.25) (2, 5, 6, 11, 12, 14, 16, 17, 18, and 20 are reversed)</t>
    <phoneticPr fontId="9" type="noConversion"/>
  </si>
  <si>
    <t>Esteem (7 (reversed), 14, 27, 34, and 40)</t>
    <phoneticPr fontId="8" type="noConversion"/>
  </si>
  <si>
    <t>Profile of Mood States Questionnaire (POMS) - 40 items</t>
    <phoneticPr fontId="8" type="noConversion"/>
  </si>
  <si>
    <t>TMD=(Tension+Anger+Fatigue+Depression+Confusion)-(Vigor+Esteem)+100</t>
    <phoneticPr fontId="9" type="noConversion"/>
  </si>
  <si>
    <t>PSQI</t>
    <phoneticPr fontId="9" type="noConversion"/>
  </si>
  <si>
    <t>Pittsburgh Sleep Quality Index (PSQI)</t>
    <phoneticPr fontId="8" type="noConversion"/>
  </si>
  <si>
    <t>1. During the past month, what time have you usually gone to bed at night?</t>
    <phoneticPr fontId="8" type="noConversion"/>
  </si>
  <si>
    <t>2. During the past month, how long (in minutes) has it usually taken you to fall asleep each night?</t>
    <phoneticPr fontId="8" type="noConversion"/>
  </si>
  <si>
    <t xml:space="preserve">3. During the past month, what time have you usually gotten up in the morning? </t>
    <phoneticPr fontId="8" type="noConversion"/>
  </si>
  <si>
    <t>4. During the past month, how many hours of actual sleep did you get at night? (This may be different than the number of hours you spent in bed.)</t>
    <phoneticPr fontId="8" type="noConversion"/>
  </si>
  <si>
    <t>5. During the past month, how often have you had trouble sleeping because you：
a. Cannot get to sleep within 30 minutes</t>
    <phoneticPr fontId="8" type="noConversion"/>
  </si>
  <si>
    <t>b. Wake up in the middle of the night or early morning</t>
    <phoneticPr fontId="8" type="noConversion"/>
  </si>
  <si>
    <t>c. Have to get up to use the bathroom</t>
    <phoneticPr fontId="8" type="noConversion"/>
  </si>
  <si>
    <t>d. Cannot breathe comfortably</t>
    <phoneticPr fontId="8" type="noConversion"/>
  </si>
  <si>
    <t>e. Cough or snore loudly</t>
    <phoneticPr fontId="8" type="noConversion"/>
  </si>
  <si>
    <t>f. Feel too cold</t>
    <phoneticPr fontId="8" type="noConversion"/>
  </si>
  <si>
    <t>g. Feel too hot</t>
    <phoneticPr fontId="8" type="noConversion"/>
  </si>
  <si>
    <t>h. Have bad dreams</t>
    <phoneticPr fontId="8" type="noConversion"/>
  </si>
  <si>
    <t>i. Have pain</t>
    <phoneticPr fontId="8" type="noConversion"/>
  </si>
  <si>
    <t>j. Other reason (s), please describe, including how often you have had trouble sleeping because of this reason (s):</t>
    <phoneticPr fontId="8" type="noConversion"/>
  </si>
  <si>
    <t>6. During the past month, how often have you taken medicine (prescribed or “over the counter”) to help you sleep?</t>
    <phoneticPr fontId="8" type="noConversion"/>
  </si>
  <si>
    <t>reason</t>
    <phoneticPr fontId="8" type="noConversion"/>
  </si>
  <si>
    <t>7. During the past month, how often have you had trouble staying awake while driving, eating meals, or engaging in social activity?</t>
    <phoneticPr fontId="8" type="noConversion"/>
  </si>
  <si>
    <t>8. During the past month, how much of a problem has it been for you to keep up enthusiasm to get things done?</t>
    <phoneticPr fontId="8" type="noConversion"/>
  </si>
  <si>
    <t>9. During the past month, how would you rate your sleep quality overall?</t>
    <phoneticPr fontId="8" type="noConversion"/>
  </si>
  <si>
    <t>B. Sleep Latency</t>
    <phoneticPr fontId="9" type="noConversion"/>
  </si>
  <si>
    <t>A. Sleep Quality</t>
    <phoneticPr fontId="9" type="noConversion"/>
  </si>
  <si>
    <t>D. Sleep Efficiency</t>
    <phoneticPr fontId="9" type="noConversion"/>
  </si>
  <si>
    <t>G. Daytime Dysfunction</t>
    <phoneticPr fontId="9" type="noConversion"/>
  </si>
  <si>
    <t>E. Sleep Disorders</t>
    <phoneticPr fontId="9" type="noConversion"/>
  </si>
  <si>
    <t xml:space="preserve">F. Hypnotic </t>
    <phoneticPr fontId="9" type="noConversion"/>
  </si>
  <si>
    <t>Worry about writing papers</t>
    <phoneticPr fontId="8" type="noConversion"/>
  </si>
  <si>
    <t>Seasonal Allergic Rhinitis</t>
    <phoneticPr fontId="8" type="noConversion"/>
  </si>
  <si>
    <t>Hungry</t>
    <phoneticPr fontId="8" type="noConversion"/>
  </si>
  <si>
    <t>Roommate snores</t>
    <phoneticPr fontId="8" type="noConversion"/>
  </si>
  <si>
    <t>Be crossed in love</t>
    <phoneticPr fontId="8" type="noConversion"/>
  </si>
  <si>
    <t>Love disputes between the couple</t>
    <phoneticPr fontId="8" type="noConversion"/>
  </si>
  <si>
    <t>Summary of old love, confusion and planning for the future, summary of everyday things, calm thinking.</t>
    <phoneticPr fontId="8" type="noConversion"/>
  </si>
  <si>
    <t>Caffeine</t>
    <phoneticPr fontId="8" type="noConversion"/>
  </si>
  <si>
    <t>It's hard to sleep with something on my mind</t>
    <phoneticPr fontId="8" type="noConversion"/>
  </si>
  <si>
    <t>Think too much</t>
    <phoneticPr fontId="8" type="noConversion"/>
  </si>
  <si>
    <t>Diarrhea and bad stomach</t>
    <phoneticPr fontId="8" type="noConversion"/>
  </si>
  <si>
    <t>Talking in your sleep, screaming</t>
    <phoneticPr fontId="8" type="noConversion"/>
  </si>
  <si>
    <t>Scientific research coordination</t>
    <phoneticPr fontId="8" type="noConversion"/>
  </si>
  <si>
    <t>Back pain</t>
    <phoneticPr fontId="8" type="noConversion"/>
  </si>
  <si>
    <t>Physiological period</t>
    <phoneticPr fontId="8" type="noConversion"/>
  </si>
  <si>
    <t>Examination stress</t>
    <phoneticPr fontId="8" type="noConversion"/>
  </si>
  <si>
    <t>Roommate set the alarm too early</t>
    <phoneticPr fontId="8" type="noConversion"/>
  </si>
  <si>
    <t>001</t>
    <phoneticPr fontId="8" type="noConversion"/>
  </si>
  <si>
    <t>002</t>
    <phoneticPr fontId="8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</si>
  <si>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</si>
  <si>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</si>
  <si>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</si>
  <si>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</si>
  <si>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</si>
  <si>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</si>
  <si>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</si>
  <si>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</si>
  <si>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</si>
  <si>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</si>
  <si>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</si>
  <si>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</si>
  <si>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</si>
  <si>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</si>
  <si>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</si>
  <si>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</si>
  <si>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</si>
  <si>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</si>
  <si>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</si>
  <si>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</si>
  <si>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</si>
  <si>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</si>
  <si>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</si>
  <si>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</si>
  <si>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</si>
  <si>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</si>
  <si>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</si>
  <si>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</si>
  <si>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</si>
  <si>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</si>
  <si>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</si>
  <si>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</si>
  <si>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</si>
  <si>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</si>
  <si>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</si>
  <si>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</si>
  <si>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</si>
  <si>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</si>
  <si>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</si>
  <si>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</si>
  <si>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</si>
  <si>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</si>
  <si>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</si>
  <si>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</si>
  <si>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</si>
  <si>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</si>
  <si>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</si>
  <si>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</si>
  <si>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</si>
  <si>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</si>
  <si>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</si>
  <si>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</si>
  <si>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</si>
  <si>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</si>
  <si>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</si>
  <si>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</si>
  <si>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</si>
  <si>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</si>
  <si>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</si>
  <si>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</si>
  <si>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</si>
  <si>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</si>
  <si>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</si>
  <si>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</si>
  <si>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</si>
  <si>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</si>
  <si>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</si>
  <si>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</si>
  <si>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</si>
  <si>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</si>
  <si>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</si>
  <si>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</si>
  <si>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</si>
  <si>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</si>
  <si>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</si>
  <si>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</si>
  <si>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</si>
  <si>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</si>
  <si>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</si>
  <si>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</si>
  <si>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</si>
  <si>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</si>
  <si>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</si>
  <si>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</si>
  <si>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</si>
  <si>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</si>
  <si>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</si>
  <si>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neutral</t>
    <phoneticPr fontId="9" type="noConversion"/>
  </si>
  <si>
    <t>disgust</t>
    <phoneticPr fontId="9" type="noConversion"/>
  </si>
  <si>
    <t>fear</t>
    <phoneticPr fontId="9" type="noConversion"/>
  </si>
  <si>
    <t>sad</t>
    <phoneticPr fontId="9" type="noConversion"/>
  </si>
  <si>
    <t>happy</t>
    <phoneticPr fontId="9" type="noConversion"/>
  </si>
  <si>
    <t>anger</t>
    <phoneticPr fontId="9" type="noConversion"/>
  </si>
  <si>
    <t>sad</t>
    <phoneticPr fontId="8" type="noConversion"/>
  </si>
  <si>
    <t>fear</t>
    <phoneticPr fontId="8" type="noConversion"/>
  </si>
  <si>
    <t>happy</t>
    <phoneticPr fontId="8" type="noConversion"/>
  </si>
  <si>
    <t>Video6</t>
    <phoneticPr fontId="9" type="noConversion"/>
  </si>
  <si>
    <t>Video4</t>
    <phoneticPr fontId="9" type="noConversion"/>
  </si>
  <si>
    <t>Video3</t>
    <phoneticPr fontId="9" type="noConversion"/>
  </si>
  <si>
    <t>Video2</t>
    <phoneticPr fontId="9" type="noConversion"/>
  </si>
  <si>
    <t>Video1</t>
    <phoneticPr fontId="9" type="noConversion"/>
  </si>
  <si>
    <t>Video5</t>
    <phoneticPr fontId="9" type="noConversion"/>
  </si>
  <si>
    <t>Order of videos</t>
    <phoneticPr fontId="9" type="noConversion"/>
  </si>
  <si>
    <t>2018/4/18 14:00</t>
    <phoneticPr fontId="9" type="noConversion"/>
  </si>
  <si>
    <t>2018/4/19 10:00</t>
    <phoneticPr fontId="9" type="noConversion"/>
  </si>
  <si>
    <t>2018/4/19 18:00</t>
    <phoneticPr fontId="9" type="noConversion"/>
  </si>
  <si>
    <t>2018/4/19 19:00</t>
    <phoneticPr fontId="9" type="noConversion"/>
  </si>
  <si>
    <t>2018/4/20 10:00</t>
    <phoneticPr fontId="9" type="noConversion"/>
  </si>
  <si>
    <t>2018/4/20 19:00</t>
    <phoneticPr fontId="9" type="noConversion"/>
  </si>
  <si>
    <t>2018/4/21 18:00</t>
    <phoneticPr fontId="9" type="noConversion"/>
  </si>
  <si>
    <t>2018/4/22 14:00</t>
    <phoneticPr fontId="9" type="noConversion"/>
  </si>
  <si>
    <t>2018/4/23 9:00</t>
    <phoneticPr fontId="9" type="noConversion"/>
  </si>
  <si>
    <t>2018/4/23 14:00</t>
    <phoneticPr fontId="9" type="noConversion"/>
  </si>
  <si>
    <t>2018/4/24 10:00</t>
    <phoneticPr fontId="9" type="noConversion"/>
  </si>
  <si>
    <t>2018/4/24 14:00</t>
    <phoneticPr fontId="9" type="noConversion"/>
  </si>
  <si>
    <t>2018/4/24 19:00</t>
    <phoneticPr fontId="9" type="noConversion"/>
  </si>
  <si>
    <t>2018/4/25 9:00</t>
    <phoneticPr fontId="9" type="noConversion"/>
  </si>
  <si>
    <t>2018/4/25 14:00</t>
    <phoneticPr fontId="9" type="noConversion"/>
  </si>
  <si>
    <t>2018/4/26 14:00</t>
    <phoneticPr fontId="9" type="noConversion"/>
  </si>
  <si>
    <t>2018/4/26 8:00</t>
    <phoneticPr fontId="9" type="noConversion"/>
  </si>
  <si>
    <t>2018/4/26 18:00</t>
  </si>
  <si>
    <t>2018/4/27 9:00</t>
    <phoneticPr fontId="9" type="noConversion"/>
  </si>
  <si>
    <t>2018/4/27 14:00</t>
    <phoneticPr fontId="9" type="noConversion"/>
  </si>
  <si>
    <t>2018/4/27 19:00</t>
    <phoneticPr fontId="9" type="noConversion"/>
  </si>
  <si>
    <t>2018/4/28 14:00</t>
    <phoneticPr fontId="9" type="noConversion"/>
  </si>
  <si>
    <t>2018/4/28 19:00</t>
    <phoneticPr fontId="9" type="noConversion"/>
  </si>
  <si>
    <t>2018/5/3 9:00</t>
    <phoneticPr fontId="9" type="noConversion"/>
  </si>
  <si>
    <t>2018/5/3 14:00</t>
    <phoneticPr fontId="9" type="noConversion"/>
  </si>
  <si>
    <t>2018/5/3 19:00</t>
    <phoneticPr fontId="9" type="noConversion"/>
  </si>
  <si>
    <t>2018/5/4 9:00</t>
    <phoneticPr fontId="9" type="noConversion"/>
  </si>
  <si>
    <t>2018/5/4 14:00</t>
    <phoneticPr fontId="9" type="noConversion"/>
  </si>
  <si>
    <t>2018/5/4 16:00</t>
    <phoneticPr fontId="9" type="noConversion"/>
  </si>
  <si>
    <t>2018/5/7 9:00</t>
    <phoneticPr fontId="9" type="noConversion"/>
  </si>
  <si>
    <t>2018/5/7 13:00</t>
    <phoneticPr fontId="9" type="noConversion"/>
  </si>
  <si>
    <t>2018/5/7 16:00</t>
    <phoneticPr fontId="9" type="noConversion"/>
  </si>
  <si>
    <t>2018/5/7 19:00</t>
    <phoneticPr fontId="9" type="noConversion"/>
  </si>
  <si>
    <t>2018/5/9 14:00</t>
    <phoneticPr fontId="9" type="noConversion"/>
  </si>
  <si>
    <t>2018/5/9 20:00</t>
    <phoneticPr fontId="9" type="noConversion"/>
  </si>
  <si>
    <t>2018/5/10 9:00</t>
    <phoneticPr fontId="9" type="noConversion"/>
  </si>
  <si>
    <t>2018/5/10 16:00</t>
    <phoneticPr fontId="9" type="noConversion"/>
  </si>
  <si>
    <t>2018/5/10 19:00</t>
    <phoneticPr fontId="9" type="noConversion"/>
  </si>
  <si>
    <t>2018/5/11 9:00</t>
    <phoneticPr fontId="9" type="noConversion"/>
  </si>
  <si>
    <t>2018/5/11 15:00</t>
    <phoneticPr fontId="9" type="noConversion"/>
  </si>
  <si>
    <t>2018/5/11 19:00</t>
    <phoneticPr fontId="9" type="noConversion"/>
  </si>
  <si>
    <t>2018/5/12 16:00</t>
    <phoneticPr fontId="9" type="noConversion"/>
  </si>
  <si>
    <t>2018/5/12 14:00</t>
    <phoneticPr fontId="9" type="noConversion"/>
  </si>
  <si>
    <t>2018/5/14 9:00</t>
    <phoneticPr fontId="9" type="noConversion"/>
  </si>
  <si>
    <t>2018/5/15 9:00</t>
    <phoneticPr fontId="9" type="noConversion"/>
  </si>
  <si>
    <t>2018/5/15 14:00</t>
    <phoneticPr fontId="9" type="noConversion"/>
  </si>
  <si>
    <t>2018/5/15 19:00</t>
    <phoneticPr fontId="9" type="noConversion"/>
  </si>
  <si>
    <t>2018/5/16 8:00</t>
    <phoneticPr fontId="9" type="noConversion"/>
  </si>
  <si>
    <t>2018/5/16 14:00</t>
    <phoneticPr fontId="9" type="noConversion"/>
  </si>
  <si>
    <t>2018/5/20 9:00</t>
    <phoneticPr fontId="9" type="noConversion"/>
  </si>
  <si>
    <t>2018/5/25 14:00</t>
    <phoneticPr fontId="9" type="noConversion"/>
  </si>
  <si>
    <t>2018/5/25 9:00</t>
    <phoneticPr fontId="9" type="noConversion"/>
  </si>
  <si>
    <t>2018/5/25 16:00</t>
    <phoneticPr fontId="9" type="noConversion"/>
  </si>
  <si>
    <t>2018/5/25 20:00</t>
    <phoneticPr fontId="9" type="noConversion"/>
  </si>
  <si>
    <t>2018/5/27 14:00</t>
    <phoneticPr fontId="9" type="noConversion"/>
  </si>
  <si>
    <t>2018/5/29 10:00</t>
    <phoneticPr fontId="9" type="noConversion"/>
  </si>
  <si>
    <t>2018/6/13 10:00</t>
    <phoneticPr fontId="9" type="noConversion"/>
  </si>
  <si>
    <t>2018/6/13 19:00</t>
    <phoneticPr fontId="9" type="noConversion"/>
  </si>
  <si>
    <t>2018/6/14 9:00</t>
    <phoneticPr fontId="9" type="noConversion"/>
  </si>
  <si>
    <t>2018/6/14 19:00</t>
    <phoneticPr fontId="9" type="noConversion"/>
  </si>
  <si>
    <t>2018/6/19 9:00</t>
    <phoneticPr fontId="9" type="noConversion"/>
  </si>
  <si>
    <t>2018/6/19 14:00</t>
    <phoneticPr fontId="9" type="noConversion"/>
  </si>
  <si>
    <t>2018/6/20 19:00</t>
    <phoneticPr fontId="9" type="noConversion"/>
  </si>
  <si>
    <t>2018/6/21 9:00</t>
    <phoneticPr fontId="9" type="noConversion"/>
  </si>
  <si>
    <t>2018/6/21 18:00</t>
    <phoneticPr fontId="9" type="noConversion"/>
  </si>
  <si>
    <t>2018/6/22 13:00</t>
    <phoneticPr fontId="9" type="noConversion"/>
  </si>
  <si>
    <t>2018/6/22 18:00</t>
    <phoneticPr fontId="9" type="noConversion"/>
  </si>
  <si>
    <t>2018/6/23 15:00</t>
    <phoneticPr fontId="9" type="noConversion"/>
  </si>
  <si>
    <t>2018/6/25 14:00</t>
    <phoneticPr fontId="9" type="noConversion"/>
  </si>
  <si>
    <t>2018/6/25 18:00</t>
    <phoneticPr fontId="9" type="noConversion"/>
  </si>
  <si>
    <t>2018/6/26 9:00</t>
    <phoneticPr fontId="9" type="noConversion"/>
  </si>
  <si>
    <t>2018/6/26 19:00</t>
    <phoneticPr fontId="9" type="noConversion"/>
  </si>
  <si>
    <t>2018/6/27 14:00</t>
    <phoneticPr fontId="9" type="noConversion"/>
  </si>
  <si>
    <t>2018/6/28 14:00</t>
    <phoneticPr fontId="9" type="noConversion"/>
  </si>
  <si>
    <t>2018/6/29 16:00</t>
    <phoneticPr fontId="9" type="noConversion"/>
  </si>
  <si>
    <t>2018/6/29 9:00</t>
    <phoneticPr fontId="9" type="noConversion"/>
  </si>
  <si>
    <t>2018/6/29 14:00</t>
    <phoneticPr fontId="9" type="noConversion"/>
  </si>
  <si>
    <t>2018/7/2 9:00</t>
    <phoneticPr fontId="9" type="noConversion"/>
  </si>
  <si>
    <t>2018/7/2 20:00</t>
    <phoneticPr fontId="9" type="noConversion"/>
  </si>
  <si>
    <t>2018/7/3 9:00</t>
    <phoneticPr fontId="9" type="noConversion"/>
  </si>
  <si>
    <t>2018/7/4 9:00</t>
    <phoneticPr fontId="9" type="noConversion"/>
  </si>
  <si>
    <t>2018/7/4 18:00</t>
    <phoneticPr fontId="9" type="noConversion"/>
  </si>
  <si>
    <t>Fatigue (after experiment)</t>
    <phoneticPr fontId="9" type="noConversion"/>
  </si>
  <si>
    <t>Current Emotional Self-Assessment Form (CESAF)</t>
    <phoneticPr fontId="8" type="noConversion"/>
  </si>
  <si>
    <t>mean</t>
    <phoneticPr fontId="8" type="noConversion"/>
  </si>
  <si>
    <t>std</t>
    <phoneticPr fontId="8" type="noConversion"/>
  </si>
  <si>
    <t>C. Sleep Duration</t>
    <phoneticPr fontId="9" type="noConversion"/>
  </si>
  <si>
    <t>ID = three-digit number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</si>
</sst>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h:mm;@"/>
    <numFmt numFmtId="178" formatCode="yyyy/m/d\ h:mm;@"/>
  </numFmts>
  <fonts count="1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" fillId="6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0" fontId="10" fillId="13" borderId="0" xfId="3" applyFont="1" applyFill="1" applyBorder="1" applyAlignment="1">
      <alignment horizontal="left" vertical="center"/>
    </xf>
    <xf numFmtId="0" fontId="10" fillId="0" borderId="0" xfId="1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1" fillId="0" borderId="0" xfId="3" applyFont="1" applyFill="1" applyBorder="1" applyAlignment="1">
      <alignment horizontal="left" vertical="center"/>
    </xf>
    <xf numFmtId="0" fontId="10" fillId="0" borderId="0" xfId="0" applyFont="1" applyFill="1">
      <alignment vertical="center"/>
    </xf>
    <xf numFmtId="0" fontId="0" fillId="0" borderId="0" xfId="3" applyFont="1" applyFill="1" applyBorder="1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13" borderId="0" xfId="2" applyFont="1" applyFill="1" applyAlignment="1">
      <alignment vertical="center"/>
    </xf>
    <xf numFmtId="0" fontId="0" fillId="0" borderId="0" xfId="2" applyFont="1" applyFill="1" applyAlignment="1">
      <alignment vertical="center"/>
    </xf>
    <xf numFmtId="0" fontId="1" fillId="0" borderId="0" xfId="2" applyFont="1" applyFill="1" applyAlignment="1">
      <alignment vertical="center"/>
    </xf>
    <xf numFmtId="0" fontId="10" fillId="0" borderId="0" xfId="2" applyFont="1" applyFill="1" applyAlignment="1"/>
    <xf numFmtId="0" fontId="5" fillId="5" borderId="2" xfId="4" applyAlignment="1"/>
    <xf numFmtId="0" fontId="0" fillId="0" borderId="0" xfId="1" applyFont="1" applyFill="1" applyBorder="1" applyAlignment="1">
      <alignment horizontal="left" vertical="center"/>
    </xf>
    <xf numFmtId="0" fontId="7" fillId="16" borderId="0" xfId="12" applyFont="1" applyFill="1" applyAlignment="1">
      <alignment vertical="center"/>
    </xf>
    <xf numFmtId="0" fontId="11" fillId="18" borderId="0" xfId="0" applyFont="1" applyFill="1">
      <alignment vertical="center"/>
    </xf>
    <xf numFmtId="0" fontId="11" fillId="17" borderId="0" xfId="10" applyFont="1" applyFill="1" applyAlignment="1">
      <alignment vertical="center"/>
    </xf>
    <xf numFmtId="0" fontId="10" fillId="14" borderId="0" xfId="8" applyFont="1" applyFill="1" applyAlignment="1">
      <alignment vertical="center"/>
    </xf>
    <xf numFmtId="0" fontId="10" fillId="15" borderId="0" xfId="11" applyFont="1" applyFill="1" applyAlignment="1">
      <alignment vertical="center"/>
    </xf>
    <xf numFmtId="0" fontId="10" fillId="13" borderId="0" xfId="9" applyFont="1" applyFill="1" applyAlignment="1">
      <alignment vertical="center"/>
    </xf>
    <xf numFmtId="0" fontId="10" fillId="13" borderId="0" xfId="9" applyFont="1" applyFill="1" applyAlignment="1"/>
    <xf numFmtId="0" fontId="10" fillId="15" borderId="0" xfId="11" applyFont="1" applyFill="1" applyAlignment="1"/>
    <xf numFmtId="0" fontId="3" fillId="0" borderId="0" xfId="2" applyFill="1" applyAlignment="1"/>
    <xf numFmtId="0" fontId="1" fillId="0" borderId="0" xfId="8" applyFill="1" applyAlignment="1"/>
    <xf numFmtId="0" fontId="1" fillId="0" borderId="0" xfId="9" applyFill="1" applyAlignment="1"/>
    <xf numFmtId="0" fontId="1" fillId="0" borderId="0" xfId="11" applyFill="1" applyAlignment="1"/>
    <xf numFmtId="0" fontId="1" fillId="0" borderId="0" xfId="12" applyFill="1" applyAlignment="1"/>
    <xf numFmtId="0" fontId="4" fillId="0" borderId="0" xfId="3" applyFill="1" applyAlignment="1"/>
    <xf numFmtId="0" fontId="1" fillId="0" borderId="0" xfId="2" applyFont="1" applyFill="1" applyAlignment="1"/>
    <xf numFmtId="0" fontId="1" fillId="0" borderId="0" xfId="8" applyFont="1" applyFill="1" applyAlignment="1"/>
    <xf numFmtId="0" fontId="1" fillId="0" borderId="0" xfId="9" applyFont="1" applyFill="1" applyAlignment="1"/>
    <xf numFmtId="0" fontId="1" fillId="0" borderId="0" xfId="11" applyFont="1" applyFill="1" applyAlignment="1"/>
    <xf numFmtId="0" fontId="1" fillId="0" borderId="0" xfId="12" applyFont="1" applyFill="1" applyAlignment="1"/>
    <xf numFmtId="0" fontId="1" fillId="0" borderId="0" xfId="3" applyFont="1" applyFill="1" applyAlignment="1"/>
    <xf numFmtId="0" fontId="1" fillId="0" borderId="0" xfId="0" applyFont="1" applyAlignment="1"/>
    <xf numFmtId="20" fontId="0" fillId="0" borderId="0" xfId="0" applyNumberFormat="1">
      <alignment vertical="center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right"/>
    </xf>
    <xf numFmtId="176" fontId="0" fillId="0" borderId="0" xfId="0" applyNumberFormat="1" applyAlignment="1"/>
    <xf numFmtId="177" fontId="0" fillId="0" borderId="0" xfId="0" applyNumberFormat="1">
      <alignment vertical="center"/>
    </xf>
    <xf numFmtId="0" fontId="10" fillId="0" borderId="0" xfId="0" applyFont="1" applyFill="1" applyAlignment="1">
      <alignment horizontal="left" vertical="center"/>
    </xf>
    <xf numFmtId="0" fontId="10" fillId="0" borderId="0" xfId="2" applyFont="1" applyFill="1" applyAlignment="1">
      <alignment horizontal="left"/>
    </xf>
    <xf numFmtId="0" fontId="10" fillId="0" borderId="0" xfId="1" applyFont="1" applyFill="1" applyAlignment="1">
      <alignment horizontal="left"/>
    </xf>
    <xf numFmtId="0" fontId="10" fillId="0" borderId="0" xfId="3" applyFont="1" applyFill="1" applyAlignment="1">
      <alignment horizontal="left"/>
    </xf>
    <xf numFmtId="0" fontId="10" fillId="0" borderId="0" xfId="11" applyFont="1" applyFill="1" applyAlignment="1">
      <alignment horizontal="left"/>
    </xf>
    <xf numFmtId="0" fontId="10" fillId="0" borderId="3" xfId="6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1" xfId="5" applyFont="1" applyFill="1" applyAlignment="1">
      <alignment horizontal="left"/>
    </xf>
    <xf numFmtId="0" fontId="10" fillId="0" borderId="0" xfId="2" applyFont="1" applyFill="1" applyAlignment="1">
      <alignment horizontal="left" vertical="center"/>
    </xf>
    <xf numFmtId="0" fontId="10" fillId="0" borderId="0" xfId="3" applyFont="1" applyFill="1" applyAlignment="1">
      <alignment horizontal="left" vertical="center"/>
    </xf>
    <xf numFmtId="0" fontId="10" fillId="0" borderId="0" xfId="1" applyFont="1" applyFill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/>
    <xf numFmtId="0" fontId="10" fillId="0" borderId="0" xfId="0" applyFont="1" applyFill="1" applyBorder="1">
      <alignment vertical="center"/>
    </xf>
    <xf numFmtId="49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/>
    <xf numFmtId="178" fontId="0" fillId="0" borderId="0" xfId="0" applyNumberForma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10" fillId="0" borderId="0" xfId="3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2" applyFont="1" applyFill="1" applyBorder="1" applyAlignment="1">
      <alignment horizontal="center"/>
    </xf>
    <xf numFmtId="0" fontId="10" fillId="0" borderId="0" xfId="11" applyFont="1" applyFill="1" applyBorder="1" applyAlignment="1">
      <alignment horizontal="center"/>
    </xf>
    <xf numFmtId="0" fontId="10" fillId="0" borderId="0" xfId="12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</cellXfs>
  <cellStyles count="13">
    <cellStyle name="40% - 着色 2" xfId="7" builtinId="35"/>
    <cellStyle name="40% - 着色 4" xfId="10" builtinId="43"/>
    <cellStyle name="40% - 着色 5" xfId="11" builtinId="47"/>
    <cellStyle name="40% - 着色 6" xfId="12" builtinId="51"/>
    <cellStyle name="60% - 着色 2" xfId="8" builtinId="36"/>
    <cellStyle name="60% - 着色 3" xfId="9" builtinId="40"/>
    <cellStyle name="差" xfId="2" builtinId="27"/>
    <cellStyle name="常规" xfId="0" builtinId="0"/>
    <cellStyle name="好" xfId="1" builtinId="26"/>
    <cellStyle name="计算" xfId="5" builtinId="22"/>
    <cellStyle name="适中" xfId="3" builtinId="28"/>
    <cellStyle name="输出" xfId="4" builtinId="21"/>
    <cellStyle name="注释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38426-48D2-41C3-ACB5-9FD451A11EE2}">
  <dimension ref="A1:F8"/>
  <sheetViews>
    <sheetView workbookViewId="0">
      <selection sqref="A1:F8"/>
    </sheetView>
  </sheetViews>
  <sheetFormatPr defaultRowHeight="13.9" x14ac:dyDescent="0.4"/>
  <cols>
    <col min="1" max="1" width="3.3984375" style="1" customWidth="1"/>
    <col min="2" max="3" width="9.06640625" style="1"/>
    <col min="6" max="6" width="10.73046875" customWidth="1"/>
  </cols>
  <sheetData>
    <row r="1" spans="1:6" x14ac:dyDescent="0.4">
      <c r="A1" s="63" t="s">
        <v>418</v>
      </c>
      <c r="B1" s="63"/>
      <c r="C1" s="63"/>
      <c r="D1" s="63"/>
      <c r="E1" s="63"/>
      <c r="F1" s="63"/>
    </row>
    <row r="3" spans="1:6" x14ac:dyDescent="0.4">
      <c r="A3" s="64" t="s">
        <v>90</v>
      </c>
      <c r="B3" s="64"/>
      <c r="C3" s="64"/>
      <c r="D3" s="64"/>
      <c r="E3" s="64"/>
    </row>
    <row r="4" spans="1:6" x14ac:dyDescent="0.4">
      <c r="A4" s="11">
        <v>1</v>
      </c>
      <c r="B4" s="63" t="s">
        <v>99</v>
      </c>
      <c r="C4" s="63"/>
      <c r="D4" s="63"/>
      <c r="E4" s="63"/>
      <c r="F4" s="63"/>
    </row>
    <row r="5" spans="1:6" x14ac:dyDescent="0.4">
      <c r="A5" s="11">
        <v>2</v>
      </c>
      <c r="B5" s="63" t="s">
        <v>98</v>
      </c>
      <c r="C5" s="63"/>
      <c r="D5" s="63"/>
      <c r="E5" s="63"/>
      <c r="F5" s="63"/>
    </row>
    <row r="6" spans="1:6" x14ac:dyDescent="0.4">
      <c r="A6" s="11">
        <v>3</v>
      </c>
      <c r="B6" s="63" t="s">
        <v>180</v>
      </c>
      <c r="C6" s="63"/>
      <c r="D6" s="63"/>
      <c r="E6" s="63"/>
      <c r="F6" s="63"/>
    </row>
    <row r="7" spans="1:6" x14ac:dyDescent="0.4">
      <c r="A7" s="11">
        <v>4</v>
      </c>
      <c r="B7" s="63" t="s">
        <v>183</v>
      </c>
      <c r="C7" s="63"/>
      <c r="D7" s="63"/>
      <c r="E7" s="63"/>
      <c r="F7" s="63"/>
    </row>
    <row r="8" spans="1:6" x14ac:dyDescent="0.4">
      <c r="A8" s="11">
        <v>5</v>
      </c>
      <c r="B8" s="63" t="s">
        <v>414</v>
      </c>
      <c r="C8" s="63"/>
      <c r="D8" s="63"/>
      <c r="E8" s="63"/>
      <c r="F8" s="63"/>
    </row>
  </sheetData>
  <mergeCells count="7">
    <mergeCell ref="B7:F7"/>
    <mergeCell ref="A1:F1"/>
    <mergeCell ref="B8:F8"/>
    <mergeCell ref="A3:E3"/>
    <mergeCell ref="B4:F4"/>
    <mergeCell ref="B5:F5"/>
    <mergeCell ref="B6:F6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EACF-175B-4C82-8100-9EAA9F9C28AA}">
  <dimension ref="A1:Q92"/>
  <sheetViews>
    <sheetView tabSelected="1" workbookViewId="0">
      <selection activeCell="Q12" sqref="A1:Q12"/>
    </sheetView>
  </sheetViews>
  <sheetFormatPr defaultRowHeight="13.9" x14ac:dyDescent="0.4"/>
  <cols>
    <col min="2" max="2" width="7.73046875" customWidth="1"/>
    <col min="3" max="4" width="10.19921875" customWidth="1"/>
    <col min="5" max="5" width="18.6640625" customWidth="1"/>
    <col min="16" max="17" width="9.06640625" style="8"/>
  </cols>
  <sheetData>
    <row r="1" spans="1:17" x14ac:dyDescent="0.4">
      <c r="A1" s="3" t="s">
        <v>88</v>
      </c>
      <c r="B1" s="3" t="s">
        <v>91</v>
      </c>
      <c r="C1" s="3" t="s">
        <v>92</v>
      </c>
      <c r="D1" s="3" t="s">
        <v>95</v>
      </c>
      <c r="E1" s="3" t="s">
        <v>89</v>
      </c>
      <c r="F1" s="17" t="s">
        <v>109</v>
      </c>
      <c r="G1" s="4" t="s">
        <v>110</v>
      </c>
      <c r="H1" s="5" t="s">
        <v>111</v>
      </c>
      <c r="I1" s="4" t="s">
        <v>112</v>
      </c>
      <c r="J1" s="5" t="s">
        <v>113</v>
      </c>
      <c r="K1" s="4" t="s">
        <v>114</v>
      </c>
      <c r="L1" s="5" t="s">
        <v>115</v>
      </c>
      <c r="M1" s="5" t="s">
        <v>116</v>
      </c>
      <c r="N1" s="4" t="s">
        <v>117</v>
      </c>
      <c r="O1" s="5" t="s">
        <v>118</v>
      </c>
      <c r="P1" s="9" t="s">
        <v>120</v>
      </c>
      <c r="Q1" s="5" t="s">
        <v>119</v>
      </c>
    </row>
    <row r="2" spans="1:17" x14ac:dyDescent="0.4">
      <c r="A2" s="55" t="s">
        <v>226</v>
      </c>
      <c r="B2" s="3" t="s">
        <v>93</v>
      </c>
      <c r="C2" s="3">
        <v>24</v>
      </c>
      <c r="D2" s="3" t="s">
        <v>96</v>
      </c>
      <c r="E2" s="3" t="s">
        <v>0</v>
      </c>
      <c r="F2" s="3">
        <v>6</v>
      </c>
      <c r="G2" s="3">
        <v>6</v>
      </c>
      <c r="H2" s="3">
        <v>4</v>
      </c>
      <c r="I2" s="3">
        <v>2</v>
      </c>
      <c r="J2" s="3">
        <v>6</v>
      </c>
      <c r="K2" s="3">
        <v>4</v>
      </c>
      <c r="L2" s="3">
        <v>4</v>
      </c>
      <c r="M2" s="3">
        <v>4</v>
      </c>
      <c r="N2" s="3">
        <v>3</v>
      </c>
      <c r="O2" s="3">
        <v>4</v>
      </c>
      <c r="P2" s="7">
        <f>SUM(G2+I2+K2+N2)</f>
        <v>15</v>
      </c>
      <c r="Q2" s="5">
        <f>SUM(F2+H2+J2+L2+M2+O2)</f>
        <v>28</v>
      </c>
    </row>
    <row r="3" spans="1:17" x14ac:dyDescent="0.4">
      <c r="A3" s="55" t="s">
        <v>227</v>
      </c>
      <c r="B3" s="3" t="s">
        <v>93</v>
      </c>
      <c r="C3" s="3">
        <v>23</v>
      </c>
      <c r="D3" s="3" t="s">
        <v>96</v>
      </c>
      <c r="E3" s="3" t="s">
        <v>1</v>
      </c>
      <c r="F3" s="3">
        <v>4</v>
      </c>
      <c r="G3" s="3">
        <v>2</v>
      </c>
      <c r="H3" s="3">
        <v>5</v>
      </c>
      <c r="I3" s="3">
        <v>2</v>
      </c>
      <c r="J3" s="3">
        <v>3</v>
      </c>
      <c r="K3" s="3">
        <v>2</v>
      </c>
      <c r="L3" s="3">
        <v>5</v>
      </c>
      <c r="M3" s="3">
        <v>4</v>
      </c>
      <c r="N3" s="3">
        <v>2</v>
      </c>
      <c r="O3" s="3">
        <v>4</v>
      </c>
      <c r="P3" s="7">
        <f t="shared" ref="P3:P67" si="0">SUM(G3+I3+K3+N3)</f>
        <v>8</v>
      </c>
      <c r="Q3" s="5">
        <f t="shared" ref="Q3:Q67" si="1">SUM(F3+H3+J3+L3+M3+O3)</f>
        <v>25</v>
      </c>
    </row>
    <row r="4" spans="1:17" x14ac:dyDescent="0.4">
      <c r="A4" s="55" t="s">
        <v>228</v>
      </c>
      <c r="B4" s="3" t="s">
        <v>93</v>
      </c>
      <c r="C4" s="3">
        <v>21</v>
      </c>
      <c r="D4" s="3" t="s">
        <v>96</v>
      </c>
      <c r="E4" s="3" t="s">
        <v>2</v>
      </c>
      <c r="F4" s="3">
        <v>4</v>
      </c>
      <c r="G4" s="3">
        <v>3</v>
      </c>
      <c r="H4" s="3">
        <v>5</v>
      </c>
      <c r="I4" s="3">
        <v>2</v>
      </c>
      <c r="J4" s="3">
        <v>6</v>
      </c>
      <c r="K4" s="3">
        <v>3</v>
      </c>
      <c r="L4" s="3">
        <v>5</v>
      </c>
      <c r="M4" s="3">
        <v>5</v>
      </c>
      <c r="N4" s="3">
        <v>3</v>
      </c>
      <c r="O4" s="3">
        <v>5</v>
      </c>
      <c r="P4" s="7">
        <f t="shared" si="0"/>
        <v>11</v>
      </c>
      <c r="Q4" s="5">
        <f t="shared" si="1"/>
        <v>30</v>
      </c>
    </row>
    <row r="5" spans="1:17" x14ac:dyDescent="0.4">
      <c r="A5" s="55" t="s">
        <v>229</v>
      </c>
      <c r="B5" s="3" t="s">
        <v>93</v>
      </c>
      <c r="C5" s="3">
        <v>28</v>
      </c>
      <c r="D5" s="3" t="s">
        <v>96</v>
      </c>
      <c r="E5" s="3" t="s">
        <v>3</v>
      </c>
      <c r="F5" s="3">
        <v>2</v>
      </c>
      <c r="G5" s="3">
        <v>1</v>
      </c>
      <c r="H5" s="3">
        <v>6</v>
      </c>
      <c r="I5" s="3">
        <v>2</v>
      </c>
      <c r="J5" s="3">
        <v>7</v>
      </c>
      <c r="K5" s="3">
        <v>2</v>
      </c>
      <c r="L5" s="3">
        <v>6</v>
      </c>
      <c r="M5" s="3">
        <v>5</v>
      </c>
      <c r="N5" s="3">
        <v>1</v>
      </c>
      <c r="O5" s="3">
        <v>6</v>
      </c>
      <c r="P5" s="7">
        <f t="shared" si="0"/>
        <v>6</v>
      </c>
      <c r="Q5" s="5">
        <f t="shared" si="1"/>
        <v>32</v>
      </c>
    </row>
    <row r="6" spans="1:17" x14ac:dyDescent="0.4">
      <c r="A6" s="55" t="s">
        <v>230</v>
      </c>
      <c r="B6" s="3" t="s">
        <v>93</v>
      </c>
      <c r="C6" s="3">
        <v>25</v>
      </c>
      <c r="D6" s="3" t="s">
        <v>96</v>
      </c>
      <c r="E6" s="3" t="s">
        <v>4</v>
      </c>
      <c r="F6" s="3">
        <v>5</v>
      </c>
      <c r="G6" s="3">
        <v>1</v>
      </c>
      <c r="H6" s="3">
        <v>6</v>
      </c>
      <c r="I6" s="3">
        <v>1</v>
      </c>
      <c r="J6" s="3">
        <v>6</v>
      </c>
      <c r="K6" s="3">
        <v>1</v>
      </c>
      <c r="L6" s="3">
        <v>5</v>
      </c>
      <c r="M6" s="3">
        <v>5</v>
      </c>
      <c r="N6" s="3">
        <v>1</v>
      </c>
      <c r="O6" s="3">
        <v>5</v>
      </c>
      <c r="P6" s="7">
        <f t="shared" si="0"/>
        <v>4</v>
      </c>
      <c r="Q6" s="5">
        <f t="shared" si="1"/>
        <v>32</v>
      </c>
    </row>
    <row r="7" spans="1:17" x14ac:dyDescent="0.4">
      <c r="A7" s="55" t="s">
        <v>231</v>
      </c>
      <c r="B7" s="3" t="s">
        <v>93</v>
      </c>
      <c r="C7" s="3">
        <v>25</v>
      </c>
      <c r="D7" s="3" t="s">
        <v>96</v>
      </c>
      <c r="E7" s="3" t="s">
        <v>5</v>
      </c>
      <c r="F7" s="3">
        <v>3</v>
      </c>
      <c r="G7" s="3">
        <v>3</v>
      </c>
      <c r="H7" s="3">
        <v>5</v>
      </c>
      <c r="I7" s="3">
        <v>2</v>
      </c>
      <c r="J7" s="3">
        <v>6</v>
      </c>
      <c r="K7" s="3">
        <v>3</v>
      </c>
      <c r="L7" s="3">
        <v>5</v>
      </c>
      <c r="M7" s="3">
        <v>4</v>
      </c>
      <c r="N7" s="3">
        <v>3</v>
      </c>
      <c r="O7" s="3">
        <v>3</v>
      </c>
      <c r="P7" s="7">
        <f t="shared" si="0"/>
        <v>11</v>
      </c>
      <c r="Q7" s="5">
        <f t="shared" si="1"/>
        <v>26</v>
      </c>
    </row>
    <row r="8" spans="1:17" x14ac:dyDescent="0.4">
      <c r="A8" s="55" t="s">
        <v>232</v>
      </c>
      <c r="B8" s="3" t="s">
        <v>93</v>
      </c>
      <c r="C8" s="3">
        <v>25</v>
      </c>
      <c r="D8" s="3" t="s">
        <v>96</v>
      </c>
      <c r="E8" s="3" t="s">
        <v>6</v>
      </c>
      <c r="F8" s="3">
        <v>2</v>
      </c>
      <c r="G8" s="3">
        <v>1</v>
      </c>
      <c r="H8" s="3">
        <v>6</v>
      </c>
      <c r="I8" s="3">
        <v>2</v>
      </c>
      <c r="J8" s="3">
        <v>6</v>
      </c>
      <c r="K8" s="3">
        <v>2</v>
      </c>
      <c r="L8" s="3">
        <v>6</v>
      </c>
      <c r="M8" s="3">
        <v>6</v>
      </c>
      <c r="N8" s="3">
        <v>3</v>
      </c>
      <c r="O8" s="3">
        <v>6</v>
      </c>
      <c r="P8" s="7">
        <f t="shared" si="0"/>
        <v>8</v>
      </c>
      <c r="Q8" s="5">
        <f t="shared" si="1"/>
        <v>32</v>
      </c>
    </row>
    <row r="9" spans="1:17" x14ac:dyDescent="0.4">
      <c r="A9" s="55" t="s">
        <v>233</v>
      </c>
      <c r="B9" s="3" t="s">
        <v>94</v>
      </c>
      <c r="C9" s="3">
        <v>22</v>
      </c>
      <c r="D9" s="3" t="s">
        <v>96</v>
      </c>
      <c r="E9" s="3" t="s">
        <v>7</v>
      </c>
      <c r="F9" s="3">
        <v>4</v>
      </c>
      <c r="G9" s="3">
        <v>6</v>
      </c>
      <c r="H9" s="3">
        <v>7</v>
      </c>
      <c r="I9" s="3">
        <v>5</v>
      </c>
      <c r="J9" s="3">
        <v>7</v>
      </c>
      <c r="K9" s="3">
        <v>6</v>
      </c>
      <c r="L9" s="3">
        <v>5</v>
      </c>
      <c r="M9" s="3">
        <v>3</v>
      </c>
      <c r="N9" s="3">
        <v>2</v>
      </c>
      <c r="O9" s="3">
        <v>5</v>
      </c>
      <c r="P9" s="7">
        <f t="shared" si="0"/>
        <v>19</v>
      </c>
      <c r="Q9" s="5">
        <f t="shared" si="1"/>
        <v>31</v>
      </c>
    </row>
    <row r="10" spans="1:17" x14ac:dyDescent="0.4">
      <c r="A10" s="55" t="s">
        <v>234</v>
      </c>
      <c r="B10" s="3" t="s">
        <v>93</v>
      </c>
      <c r="C10" s="3">
        <v>26</v>
      </c>
      <c r="D10" s="3" t="s">
        <v>96</v>
      </c>
      <c r="E10" s="3" t="s">
        <v>8</v>
      </c>
      <c r="F10" s="3">
        <v>4</v>
      </c>
      <c r="G10" s="3">
        <v>2</v>
      </c>
      <c r="H10" s="3">
        <v>4</v>
      </c>
      <c r="I10" s="3">
        <v>2</v>
      </c>
      <c r="J10" s="3">
        <v>7</v>
      </c>
      <c r="K10" s="3">
        <v>2</v>
      </c>
      <c r="L10" s="3">
        <v>6</v>
      </c>
      <c r="M10" s="3">
        <v>7</v>
      </c>
      <c r="N10" s="3">
        <v>2</v>
      </c>
      <c r="O10" s="3">
        <v>7</v>
      </c>
      <c r="P10" s="7">
        <f t="shared" si="0"/>
        <v>8</v>
      </c>
      <c r="Q10" s="5">
        <f t="shared" si="1"/>
        <v>35</v>
      </c>
    </row>
    <row r="11" spans="1:17" x14ac:dyDescent="0.4">
      <c r="A11" s="55" t="s">
        <v>235</v>
      </c>
      <c r="B11" s="3" t="s">
        <v>93</v>
      </c>
      <c r="C11" s="3">
        <v>25</v>
      </c>
      <c r="D11" s="3" t="s">
        <v>96</v>
      </c>
      <c r="E11" s="3" t="s">
        <v>9</v>
      </c>
      <c r="F11" s="3">
        <v>6</v>
      </c>
      <c r="G11" s="3">
        <v>3</v>
      </c>
      <c r="H11" s="3">
        <v>5</v>
      </c>
      <c r="I11" s="3">
        <v>4</v>
      </c>
      <c r="J11" s="3">
        <v>5</v>
      </c>
      <c r="K11" s="3">
        <v>3</v>
      </c>
      <c r="L11" s="3">
        <v>5</v>
      </c>
      <c r="M11" s="3">
        <v>5</v>
      </c>
      <c r="N11" s="3">
        <v>3</v>
      </c>
      <c r="O11" s="3">
        <v>5</v>
      </c>
      <c r="P11" s="7">
        <f t="shared" si="0"/>
        <v>13</v>
      </c>
      <c r="Q11" s="5">
        <f t="shared" si="1"/>
        <v>31</v>
      </c>
    </row>
    <row r="12" spans="1:17" x14ac:dyDescent="0.4">
      <c r="A12" s="55" t="s">
        <v>236</v>
      </c>
      <c r="B12" s="3" t="s">
        <v>93</v>
      </c>
      <c r="C12" s="3">
        <v>24</v>
      </c>
      <c r="D12" s="3" t="s">
        <v>96</v>
      </c>
      <c r="E12" s="3" t="s">
        <v>10</v>
      </c>
      <c r="F12" s="3">
        <v>4</v>
      </c>
      <c r="G12" s="3">
        <v>5</v>
      </c>
      <c r="H12" s="3">
        <v>4</v>
      </c>
      <c r="I12" s="3">
        <v>5</v>
      </c>
      <c r="J12" s="3">
        <v>5</v>
      </c>
      <c r="K12" s="3">
        <v>3</v>
      </c>
      <c r="L12" s="3">
        <v>5</v>
      </c>
      <c r="M12" s="3">
        <v>4</v>
      </c>
      <c r="N12" s="3">
        <v>4</v>
      </c>
      <c r="O12" s="3">
        <v>5</v>
      </c>
      <c r="P12" s="7">
        <f t="shared" si="0"/>
        <v>17</v>
      </c>
      <c r="Q12" s="5">
        <f t="shared" si="1"/>
        <v>27</v>
      </c>
    </row>
    <row r="13" spans="1:17" x14ac:dyDescent="0.4">
      <c r="A13" s="55" t="s">
        <v>237</v>
      </c>
      <c r="B13" s="3" t="s">
        <v>94</v>
      </c>
      <c r="C13" s="3">
        <v>22</v>
      </c>
      <c r="D13" s="3" t="s">
        <v>96</v>
      </c>
      <c r="E13" s="3" t="s">
        <v>11</v>
      </c>
      <c r="F13" s="3">
        <v>7</v>
      </c>
      <c r="G13" s="3">
        <v>5</v>
      </c>
      <c r="H13" s="3">
        <v>6</v>
      </c>
      <c r="I13" s="3">
        <v>3</v>
      </c>
      <c r="J13" s="3">
        <v>7</v>
      </c>
      <c r="K13" s="3">
        <v>5</v>
      </c>
      <c r="L13" s="3">
        <v>7</v>
      </c>
      <c r="M13" s="3">
        <v>5</v>
      </c>
      <c r="N13" s="3">
        <v>3</v>
      </c>
      <c r="O13" s="3">
        <v>5</v>
      </c>
      <c r="P13" s="7">
        <f t="shared" si="0"/>
        <v>16</v>
      </c>
      <c r="Q13" s="5">
        <f t="shared" si="1"/>
        <v>37</v>
      </c>
    </row>
    <row r="14" spans="1:17" x14ac:dyDescent="0.4">
      <c r="A14" s="55" t="s">
        <v>238</v>
      </c>
      <c r="B14" s="3" t="s">
        <v>94</v>
      </c>
      <c r="C14" s="3">
        <v>25</v>
      </c>
      <c r="D14" s="3" t="s">
        <v>96</v>
      </c>
      <c r="E14" s="3" t="s">
        <v>12</v>
      </c>
      <c r="F14" s="3">
        <v>2</v>
      </c>
      <c r="G14" s="3">
        <v>4</v>
      </c>
      <c r="H14" s="3">
        <v>2</v>
      </c>
      <c r="I14" s="3">
        <v>4</v>
      </c>
      <c r="J14" s="3">
        <v>6</v>
      </c>
      <c r="K14" s="3">
        <v>4</v>
      </c>
      <c r="L14" s="3">
        <v>5</v>
      </c>
      <c r="M14" s="3">
        <v>5</v>
      </c>
      <c r="N14" s="3">
        <v>4</v>
      </c>
      <c r="O14" s="3">
        <v>5</v>
      </c>
      <c r="P14" s="7">
        <f t="shared" si="0"/>
        <v>16</v>
      </c>
      <c r="Q14" s="5">
        <f t="shared" si="1"/>
        <v>25</v>
      </c>
    </row>
    <row r="15" spans="1:17" x14ac:dyDescent="0.4">
      <c r="A15" s="55" t="s">
        <v>239</v>
      </c>
      <c r="B15" s="3" t="s">
        <v>94</v>
      </c>
      <c r="C15" s="3">
        <v>23</v>
      </c>
      <c r="D15" s="3" t="s">
        <v>96</v>
      </c>
      <c r="E15" s="3" t="s">
        <v>13</v>
      </c>
      <c r="F15" s="3">
        <v>4</v>
      </c>
      <c r="G15" s="3">
        <v>3</v>
      </c>
      <c r="H15" s="3">
        <v>5</v>
      </c>
      <c r="I15" s="3">
        <v>4</v>
      </c>
      <c r="J15" s="3">
        <v>5</v>
      </c>
      <c r="K15" s="3">
        <v>4</v>
      </c>
      <c r="L15" s="3">
        <v>3</v>
      </c>
      <c r="M15" s="3">
        <v>5</v>
      </c>
      <c r="N15" s="3">
        <v>3</v>
      </c>
      <c r="O15" s="3">
        <v>3</v>
      </c>
      <c r="P15" s="7">
        <f t="shared" si="0"/>
        <v>14</v>
      </c>
      <c r="Q15" s="5">
        <f t="shared" si="1"/>
        <v>25</v>
      </c>
    </row>
    <row r="16" spans="1:17" x14ac:dyDescent="0.4">
      <c r="A16" s="55" t="s">
        <v>240</v>
      </c>
      <c r="B16" s="3" t="s">
        <v>93</v>
      </c>
      <c r="C16" s="3">
        <v>25</v>
      </c>
      <c r="D16" s="3" t="s">
        <v>96</v>
      </c>
      <c r="E16" s="3" t="s">
        <v>14</v>
      </c>
      <c r="F16" s="3">
        <v>5</v>
      </c>
      <c r="G16" s="3">
        <v>4</v>
      </c>
      <c r="H16" s="3">
        <v>5</v>
      </c>
      <c r="I16" s="3">
        <v>5</v>
      </c>
      <c r="J16" s="3">
        <v>5</v>
      </c>
      <c r="K16" s="3">
        <v>4</v>
      </c>
      <c r="L16" s="3">
        <v>5</v>
      </c>
      <c r="M16" s="3">
        <v>5</v>
      </c>
      <c r="N16" s="3">
        <v>4</v>
      </c>
      <c r="O16" s="3">
        <v>5</v>
      </c>
      <c r="P16" s="7">
        <f t="shared" si="0"/>
        <v>17</v>
      </c>
      <c r="Q16" s="5">
        <f t="shared" si="1"/>
        <v>30</v>
      </c>
    </row>
    <row r="17" spans="1:17" x14ac:dyDescent="0.4">
      <c r="A17" s="55" t="s">
        <v>241</v>
      </c>
      <c r="B17" s="3" t="s">
        <v>94</v>
      </c>
      <c r="C17" s="3">
        <v>21</v>
      </c>
      <c r="D17" s="3" t="s">
        <v>96</v>
      </c>
      <c r="E17" s="3" t="s">
        <v>15</v>
      </c>
      <c r="F17" s="3">
        <v>5</v>
      </c>
      <c r="G17" s="3">
        <v>4</v>
      </c>
      <c r="H17" s="3">
        <v>6</v>
      </c>
      <c r="I17" s="3">
        <v>2</v>
      </c>
      <c r="J17" s="3">
        <v>7</v>
      </c>
      <c r="K17" s="3">
        <v>6</v>
      </c>
      <c r="L17" s="3">
        <v>6</v>
      </c>
      <c r="M17" s="3">
        <v>6</v>
      </c>
      <c r="N17" s="3">
        <v>2</v>
      </c>
      <c r="O17" s="3">
        <v>6</v>
      </c>
      <c r="P17" s="7">
        <f t="shared" si="0"/>
        <v>14</v>
      </c>
      <c r="Q17" s="5">
        <f t="shared" si="1"/>
        <v>36</v>
      </c>
    </row>
    <row r="18" spans="1:17" x14ac:dyDescent="0.4">
      <c r="A18" s="55" t="s">
        <v>242</v>
      </c>
      <c r="B18" s="3" t="s">
        <v>93</v>
      </c>
      <c r="C18" s="3">
        <v>26</v>
      </c>
      <c r="D18" s="3" t="s">
        <v>96</v>
      </c>
      <c r="E18" s="3" t="s">
        <v>16</v>
      </c>
      <c r="F18" s="3">
        <v>6</v>
      </c>
      <c r="G18" s="3">
        <v>2</v>
      </c>
      <c r="H18" s="3">
        <v>6</v>
      </c>
      <c r="I18" s="3">
        <v>2</v>
      </c>
      <c r="J18" s="3">
        <v>6</v>
      </c>
      <c r="K18" s="3">
        <v>1</v>
      </c>
      <c r="L18" s="3">
        <v>6</v>
      </c>
      <c r="M18" s="3">
        <v>6</v>
      </c>
      <c r="N18" s="3">
        <v>2</v>
      </c>
      <c r="O18" s="3">
        <v>6</v>
      </c>
      <c r="P18" s="7">
        <f t="shared" si="0"/>
        <v>7</v>
      </c>
      <c r="Q18" s="5">
        <f t="shared" si="1"/>
        <v>36</v>
      </c>
    </row>
    <row r="19" spans="1:17" x14ac:dyDescent="0.4">
      <c r="A19" s="55" t="s">
        <v>243</v>
      </c>
      <c r="B19" s="3" t="s">
        <v>93</v>
      </c>
      <c r="C19" s="3">
        <v>26</v>
      </c>
      <c r="D19" s="3" t="s">
        <v>96</v>
      </c>
      <c r="E19" s="3" t="s">
        <v>17</v>
      </c>
      <c r="F19" s="3">
        <v>7</v>
      </c>
      <c r="G19" s="3">
        <v>4</v>
      </c>
      <c r="H19" s="3">
        <v>7</v>
      </c>
      <c r="I19" s="3">
        <v>2</v>
      </c>
      <c r="J19" s="3">
        <v>3</v>
      </c>
      <c r="K19" s="3">
        <v>2</v>
      </c>
      <c r="L19" s="3">
        <v>7</v>
      </c>
      <c r="M19" s="3">
        <v>7</v>
      </c>
      <c r="N19" s="3">
        <v>1</v>
      </c>
      <c r="O19" s="3">
        <v>7</v>
      </c>
      <c r="P19" s="7">
        <f t="shared" si="0"/>
        <v>9</v>
      </c>
      <c r="Q19" s="5">
        <f t="shared" si="1"/>
        <v>38</v>
      </c>
    </row>
    <row r="20" spans="1:17" x14ac:dyDescent="0.4">
      <c r="A20" s="55" t="s">
        <v>244</v>
      </c>
      <c r="B20" s="3" t="s">
        <v>94</v>
      </c>
      <c r="C20" s="3">
        <v>21</v>
      </c>
      <c r="D20" s="3" t="s">
        <v>96</v>
      </c>
      <c r="E20" s="3" t="s">
        <v>18</v>
      </c>
      <c r="F20" s="3">
        <v>6</v>
      </c>
      <c r="G20" s="3">
        <v>6</v>
      </c>
      <c r="H20" s="3">
        <v>6</v>
      </c>
      <c r="I20" s="3">
        <v>3</v>
      </c>
      <c r="J20" s="3">
        <v>5</v>
      </c>
      <c r="K20" s="3">
        <v>5</v>
      </c>
      <c r="L20" s="3">
        <v>4</v>
      </c>
      <c r="M20" s="3">
        <v>5</v>
      </c>
      <c r="N20" s="3">
        <v>6</v>
      </c>
      <c r="O20" s="3">
        <v>6</v>
      </c>
      <c r="P20" s="7">
        <f t="shared" si="0"/>
        <v>20</v>
      </c>
      <c r="Q20" s="5">
        <f t="shared" si="1"/>
        <v>32</v>
      </c>
    </row>
    <row r="21" spans="1:17" x14ac:dyDescent="0.4">
      <c r="A21" s="55" t="s">
        <v>245</v>
      </c>
      <c r="B21" s="3" t="s">
        <v>94</v>
      </c>
      <c r="C21" s="3">
        <v>25</v>
      </c>
      <c r="D21" s="3" t="s">
        <v>96</v>
      </c>
      <c r="E21" s="3" t="s">
        <v>19</v>
      </c>
      <c r="F21" s="3">
        <v>4</v>
      </c>
      <c r="G21" s="3">
        <v>5</v>
      </c>
      <c r="H21" s="3">
        <v>4</v>
      </c>
      <c r="I21" s="3">
        <v>1</v>
      </c>
      <c r="J21" s="3">
        <v>5</v>
      </c>
      <c r="K21" s="3">
        <v>5</v>
      </c>
      <c r="L21" s="3">
        <v>3</v>
      </c>
      <c r="M21" s="3">
        <v>4</v>
      </c>
      <c r="N21" s="3">
        <v>3</v>
      </c>
      <c r="O21" s="3">
        <v>4</v>
      </c>
      <c r="P21" s="7">
        <f t="shared" si="0"/>
        <v>14</v>
      </c>
      <c r="Q21" s="5">
        <f t="shared" si="1"/>
        <v>24</v>
      </c>
    </row>
    <row r="22" spans="1:17" x14ac:dyDescent="0.4">
      <c r="A22" s="55" t="s">
        <v>246</v>
      </c>
      <c r="B22" s="3" t="s">
        <v>93</v>
      </c>
      <c r="C22" s="3">
        <v>24</v>
      </c>
      <c r="D22" s="3" t="s">
        <v>96</v>
      </c>
      <c r="E22" s="3" t="s">
        <v>20</v>
      </c>
      <c r="F22" s="3">
        <v>7</v>
      </c>
      <c r="G22" s="3">
        <v>4</v>
      </c>
      <c r="H22" s="3">
        <v>7</v>
      </c>
      <c r="I22" s="3">
        <v>3</v>
      </c>
      <c r="J22" s="3">
        <v>7</v>
      </c>
      <c r="K22" s="3">
        <v>3</v>
      </c>
      <c r="L22" s="3">
        <v>7</v>
      </c>
      <c r="M22" s="3">
        <v>7</v>
      </c>
      <c r="N22" s="3">
        <v>6</v>
      </c>
      <c r="O22" s="3">
        <v>7</v>
      </c>
      <c r="P22" s="7">
        <f t="shared" si="0"/>
        <v>16</v>
      </c>
      <c r="Q22" s="5">
        <f t="shared" si="1"/>
        <v>42</v>
      </c>
    </row>
    <row r="23" spans="1:17" x14ac:dyDescent="0.4">
      <c r="A23" s="55" t="s">
        <v>247</v>
      </c>
      <c r="B23" s="3" t="s">
        <v>93</v>
      </c>
      <c r="C23" s="3">
        <v>25</v>
      </c>
      <c r="D23" s="3" t="s">
        <v>96</v>
      </c>
      <c r="E23" s="3" t="s">
        <v>21</v>
      </c>
      <c r="F23" s="3">
        <v>6</v>
      </c>
      <c r="G23" s="3">
        <v>3</v>
      </c>
      <c r="H23" s="3">
        <v>5</v>
      </c>
      <c r="I23" s="3">
        <v>2</v>
      </c>
      <c r="J23" s="3">
        <v>5</v>
      </c>
      <c r="K23" s="3">
        <v>3</v>
      </c>
      <c r="L23" s="3">
        <v>5</v>
      </c>
      <c r="M23" s="3">
        <v>5</v>
      </c>
      <c r="N23" s="3">
        <v>3</v>
      </c>
      <c r="O23" s="3">
        <v>5</v>
      </c>
      <c r="P23" s="7">
        <f t="shared" si="0"/>
        <v>11</v>
      </c>
      <c r="Q23" s="5">
        <f t="shared" si="1"/>
        <v>31</v>
      </c>
    </row>
    <row r="24" spans="1:17" x14ac:dyDescent="0.4">
      <c r="A24" s="55" t="s">
        <v>248</v>
      </c>
      <c r="B24" s="3" t="s">
        <v>93</v>
      </c>
      <c r="C24" s="3">
        <v>24</v>
      </c>
      <c r="D24" s="3" t="s">
        <v>96</v>
      </c>
      <c r="E24" s="3" t="s">
        <v>22</v>
      </c>
      <c r="F24" s="3">
        <v>6</v>
      </c>
      <c r="G24" s="3">
        <v>2</v>
      </c>
      <c r="H24" s="3">
        <v>5</v>
      </c>
      <c r="I24" s="3">
        <v>2</v>
      </c>
      <c r="J24" s="3">
        <v>6</v>
      </c>
      <c r="K24" s="3">
        <v>5</v>
      </c>
      <c r="L24" s="3">
        <v>6</v>
      </c>
      <c r="M24" s="3">
        <v>5</v>
      </c>
      <c r="N24" s="3">
        <v>4</v>
      </c>
      <c r="O24" s="3">
        <v>5</v>
      </c>
      <c r="P24" s="7">
        <f t="shared" si="0"/>
        <v>13</v>
      </c>
      <c r="Q24" s="5">
        <f t="shared" si="1"/>
        <v>33</v>
      </c>
    </row>
    <row r="25" spans="1:17" x14ac:dyDescent="0.4">
      <c r="A25" s="55" t="s">
        <v>249</v>
      </c>
      <c r="B25" s="3" t="s">
        <v>93</v>
      </c>
      <c r="C25" s="3">
        <v>24</v>
      </c>
      <c r="D25" s="3" t="s">
        <v>96</v>
      </c>
      <c r="E25" s="3" t="s">
        <v>23</v>
      </c>
      <c r="F25" s="3">
        <v>7</v>
      </c>
      <c r="G25" s="3">
        <v>4</v>
      </c>
      <c r="H25" s="3">
        <v>7</v>
      </c>
      <c r="I25" s="3">
        <v>2</v>
      </c>
      <c r="J25" s="3">
        <v>6</v>
      </c>
      <c r="K25" s="3">
        <v>4</v>
      </c>
      <c r="L25" s="3">
        <v>7</v>
      </c>
      <c r="M25" s="3">
        <v>7</v>
      </c>
      <c r="N25" s="3">
        <v>4</v>
      </c>
      <c r="O25" s="3">
        <v>6</v>
      </c>
      <c r="P25" s="7">
        <f t="shared" si="0"/>
        <v>14</v>
      </c>
      <c r="Q25" s="5">
        <f t="shared" si="1"/>
        <v>40</v>
      </c>
    </row>
    <row r="26" spans="1:17" x14ac:dyDescent="0.4">
      <c r="A26" s="55" t="s">
        <v>250</v>
      </c>
      <c r="B26" s="3" t="s">
        <v>93</v>
      </c>
      <c r="C26" s="3">
        <v>25</v>
      </c>
      <c r="D26" s="3" t="s">
        <v>96</v>
      </c>
      <c r="E26" s="3" t="s">
        <v>24</v>
      </c>
      <c r="F26" s="3">
        <v>7</v>
      </c>
      <c r="G26" s="3">
        <v>4</v>
      </c>
      <c r="H26" s="3">
        <v>6</v>
      </c>
      <c r="I26" s="3">
        <v>1</v>
      </c>
      <c r="J26" s="3">
        <v>6</v>
      </c>
      <c r="K26" s="3">
        <v>1</v>
      </c>
      <c r="L26" s="3">
        <v>7</v>
      </c>
      <c r="M26" s="3">
        <v>7</v>
      </c>
      <c r="N26" s="3">
        <v>2</v>
      </c>
      <c r="O26" s="3">
        <v>6</v>
      </c>
      <c r="P26" s="7">
        <f t="shared" si="0"/>
        <v>8</v>
      </c>
      <c r="Q26" s="5">
        <f t="shared" si="1"/>
        <v>39</v>
      </c>
    </row>
    <row r="27" spans="1:17" x14ac:dyDescent="0.4">
      <c r="A27" s="55" t="s">
        <v>251</v>
      </c>
      <c r="B27" s="3" t="s">
        <v>93</v>
      </c>
      <c r="C27" s="3">
        <v>24</v>
      </c>
      <c r="D27" s="3" t="s">
        <v>96</v>
      </c>
      <c r="E27" s="3" t="s">
        <v>25</v>
      </c>
      <c r="F27" s="3">
        <v>5</v>
      </c>
      <c r="G27" s="3">
        <v>3</v>
      </c>
      <c r="H27" s="3">
        <v>5</v>
      </c>
      <c r="I27" s="3">
        <v>2</v>
      </c>
      <c r="J27" s="3">
        <v>6</v>
      </c>
      <c r="K27" s="3">
        <v>1</v>
      </c>
      <c r="L27" s="3">
        <v>5</v>
      </c>
      <c r="M27" s="3">
        <v>5</v>
      </c>
      <c r="N27" s="3">
        <v>2</v>
      </c>
      <c r="O27" s="3">
        <v>5</v>
      </c>
      <c r="P27" s="7">
        <f t="shared" si="0"/>
        <v>8</v>
      </c>
      <c r="Q27" s="5">
        <f t="shared" si="1"/>
        <v>31</v>
      </c>
    </row>
    <row r="28" spans="1:17" x14ac:dyDescent="0.4">
      <c r="A28" s="55" t="s">
        <v>252</v>
      </c>
      <c r="B28" s="3" t="s">
        <v>93</v>
      </c>
      <c r="C28" s="3">
        <v>25</v>
      </c>
      <c r="D28" s="3" t="s">
        <v>96</v>
      </c>
      <c r="E28" s="3" t="s">
        <v>26</v>
      </c>
      <c r="F28" s="3">
        <v>5</v>
      </c>
      <c r="G28" s="3">
        <v>3</v>
      </c>
      <c r="H28" s="3">
        <v>4</v>
      </c>
      <c r="I28" s="3">
        <v>2</v>
      </c>
      <c r="J28" s="3">
        <v>5</v>
      </c>
      <c r="K28" s="3">
        <v>3</v>
      </c>
      <c r="L28" s="3">
        <v>5</v>
      </c>
      <c r="M28" s="3">
        <v>5</v>
      </c>
      <c r="N28" s="3">
        <v>3</v>
      </c>
      <c r="O28" s="3">
        <v>5</v>
      </c>
      <c r="P28" s="7">
        <f t="shared" si="0"/>
        <v>11</v>
      </c>
      <c r="Q28" s="5">
        <f t="shared" si="1"/>
        <v>29</v>
      </c>
    </row>
    <row r="29" spans="1:17" x14ac:dyDescent="0.4">
      <c r="A29" s="55" t="s">
        <v>253</v>
      </c>
      <c r="B29" s="3" t="s">
        <v>93</v>
      </c>
      <c r="C29" s="3">
        <v>27</v>
      </c>
      <c r="D29" s="3" t="s">
        <v>96</v>
      </c>
      <c r="E29" s="3" t="s">
        <v>27</v>
      </c>
      <c r="F29" s="3">
        <v>6</v>
      </c>
      <c r="G29" s="3">
        <v>5</v>
      </c>
      <c r="H29" s="3">
        <v>5</v>
      </c>
      <c r="I29" s="3">
        <v>3</v>
      </c>
      <c r="J29" s="3">
        <v>5</v>
      </c>
      <c r="K29" s="3">
        <v>5</v>
      </c>
      <c r="L29" s="3">
        <v>5</v>
      </c>
      <c r="M29" s="3">
        <v>5</v>
      </c>
      <c r="N29" s="3">
        <v>5</v>
      </c>
      <c r="O29" s="3">
        <v>5</v>
      </c>
      <c r="P29" s="7">
        <f t="shared" si="0"/>
        <v>18</v>
      </c>
      <c r="Q29" s="5">
        <f t="shared" si="1"/>
        <v>31</v>
      </c>
    </row>
    <row r="30" spans="1:17" x14ac:dyDescent="0.4">
      <c r="A30" s="55" t="s">
        <v>254</v>
      </c>
      <c r="B30" s="3" t="s">
        <v>93</v>
      </c>
      <c r="C30" s="3">
        <v>25</v>
      </c>
      <c r="D30" s="3" t="s">
        <v>96</v>
      </c>
      <c r="E30" s="3" t="s">
        <v>28</v>
      </c>
      <c r="F30" s="3">
        <v>6</v>
      </c>
      <c r="G30" s="3">
        <v>2</v>
      </c>
      <c r="H30" s="3">
        <v>5</v>
      </c>
      <c r="I30" s="3">
        <v>1</v>
      </c>
      <c r="J30" s="3">
        <v>6</v>
      </c>
      <c r="K30" s="3">
        <v>3</v>
      </c>
      <c r="L30" s="3">
        <v>5</v>
      </c>
      <c r="M30" s="3">
        <v>4</v>
      </c>
      <c r="N30" s="3">
        <v>2</v>
      </c>
      <c r="O30" s="3">
        <v>4</v>
      </c>
      <c r="P30" s="7">
        <f t="shared" si="0"/>
        <v>8</v>
      </c>
      <c r="Q30" s="5">
        <f t="shared" si="1"/>
        <v>30</v>
      </c>
    </row>
    <row r="31" spans="1:17" x14ac:dyDescent="0.4">
      <c r="A31" s="55" t="s">
        <v>255</v>
      </c>
      <c r="B31" s="3" t="s">
        <v>93</v>
      </c>
      <c r="C31" s="3">
        <v>24</v>
      </c>
      <c r="D31" s="3" t="s">
        <v>96</v>
      </c>
      <c r="E31" s="3" t="s">
        <v>29</v>
      </c>
      <c r="F31" s="3">
        <v>6</v>
      </c>
      <c r="G31" s="3">
        <v>2</v>
      </c>
      <c r="H31" s="3">
        <v>6</v>
      </c>
      <c r="I31" s="3">
        <v>1</v>
      </c>
      <c r="J31" s="3">
        <v>4</v>
      </c>
      <c r="K31" s="3">
        <v>2</v>
      </c>
      <c r="L31" s="3">
        <v>6</v>
      </c>
      <c r="M31" s="3">
        <v>6</v>
      </c>
      <c r="N31" s="3">
        <v>1</v>
      </c>
      <c r="O31" s="3">
        <v>6</v>
      </c>
      <c r="P31" s="7">
        <f t="shared" si="0"/>
        <v>6</v>
      </c>
      <c r="Q31" s="5">
        <f t="shared" si="1"/>
        <v>34</v>
      </c>
    </row>
    <row r="32" spans="1:17" x14ac:dyDescent="0.4">
      <c r="A32" s="55" t="s">
        <v>256</v>
      </c>
      <c r="B32" s="3" t="s">
        <v>94</v>
      </c>
      <c r="C32" s="3">
        <v>23</v>
      </c>
      <c r="D32" s="3" t="s">
        <v>96</v>
      </c>
      <c r="E32" s="3" t="s">
        <v>30</v>
      </c>
      <c r="F32" s="3">
        <v>6</v>
      </c>
      <c r="G32" s="3">
        <v>4</v>
      </c>
      <c r="H32" s="3">
        <v>6</v>
      </c>
      <c r="I32" s="3">
        <v>3</v>
      </c>
      <c r="J32" s="3">
        <v>6</v>
      </c>
      <c r="K32" s="3">
        <v>4</v>
      </c>
      <c r="L32" s="3">
        <v>6</v>
      </c>
      <c r="M32" s="3">
        <v>5</v>
      </c>
      <c r="N32" s="3">
        <v>5</v>
      </c>
      <c r="O32" s="3">
        <v>6</v>
      </c>
      <c r="P32" s="7">
        <f t="shared" si="0"/>
        <v>16</v>
      </c>
      <c r="Q32" s="5">
        <f t="shared" si="1"/>
        <v>35</v>
      </c>
    </row>
    <row r="33" spans="1:17" x14ac:dyDescent="0.4">
      <c r="A33" s="55" t="s">
        <v>257</v>
      </c>
      <c r="B33" s="3" t="s">
        <v>94</v>
      </c>
      <c r="C33" s="3">
        <v>25</v>
      </c>
      <c r="D33" s="3" t="s">
        <v>96</v>
      </c>
      <c r="E33" s="3" t="s">
        <v>31</v>
      </c>
      <c r="F33" s="3">
        <v>4</v>
      </c>
      <c r="G33" s="3">
        <v>4</v>
      </c>
      <c r="H33" s="3">
        <v>6</v>
      </c>
      <c r="I33" s="3">
        <v>5</v>
      </c>
      <c r="J33" s="3">
        <v>5</v>
      </c>
      <c r="K33" s="3">
        <v>5</v>
      </c>
      <c r="L33" s="3">
        <v>5</v>
      </c>
      <c r="M33" s="3">
        <v>6</v>
      </c>
      <c r="N33" s="3">
        <v>5</v>
      </c>
      <c r="O33" s="3">
        <v>5</v>
      </c>
      <c r="P33" s="7">
        <f t="shared" si="0"/>
        <v>19</v>
      </c>
      <c r="Q33" s="5">
        <f t="shared" si="1"/>
        <v>31</v>
      </c>
    </row>
    <row r="34" spans="1:17" x14ac:dyDescent="0.4">
      <c r="A34" s="55" t="s">
        <v>258</v>
      </c>
      <c r="B34" s="3" t="s">
        <v>93</v>
      </c>
      <c r="C34" s="3">
        <v>26</v>
      </c>
      <c r="D34" s="3" t="s">
        <v>96</v>
      </c>
      <c r="E34" s="3" t="s">
        <v>32</v>
      </c>
      <c r="F34" s="3">
        <v>6</v>
      </c>
      <c r="G34" s="3">
        <v>3</v>
      </c>
      <c r="H34" s="3">
        <v>5</v>
      </c>
      <c r="I34" s="3">
        <v>2</v>
      </c>
      <c r="J34" s="3">
        <v>6</v>
      </c>
      <c r="K34" s="3">
        <v>4</v>
      </c>
      <c r="L34" s="3">
        <v>5</v>
      </c>
      <c r="M34" s="3">
        <v>5</v>
      </c>
      <c r="N34" s="3">
        <v>3</v>
      </c>
      <c r="O34" s="3">
        <v>5</v>
      </c>
      <c r="P34" s="7">
        <f t="shared" si="0"/>
        <v>12</v>
      </c>
      <c r="Q34" s="5">
        <f t="shared" si="1"/>
        <v>32</v>
      </c>
    </row>
    <row r="35" spans="1:17" x14ac:dyDescent="0.4">
      <c r="A35" s="55" t="s">
        <v>259</v>
      </c>
      <c r="B35" s="3" t="s">
        <v>93</v>
      </c>
      <c r="C35" s="3">
        <v>25</v>
      </c>
      <c r="D35" s="3" t="s">
        <v>96</v>
      </c>
      <c r="E35" s="3" t="s">
        <v>33</v>
      </c>
      <c r="F35" s="3">
        <v>7</v>
      </c>
      <c r="G35" s="3">
        <v>2</v>
      </c>
      <c r="H35" s="3">
        <v>6</v>
      </c>
      <c r="I35" s="3">
        <v>2</v>
      </c>
      <c r="J35" s="3">
        <v>6</v>
      </c>
      <c r="K35" s="3">
        <v>2</v>
      </c>
      <c r="L35" s="3">
        <v>6</v>
      </c>
      <c r="M35" s="3">
        <v>6</v>
      </c>
      <c r="N35" s="3">
        <v>3</v>
      </c>
      <c r="O35" s="3">
        <v>6</v>
      </c>
      <c r="P35" s="7">
        <f t="shared" si="0"/>
        <v>9</v>
      </c>
      <c r="Q35" s="5">
        <f t="shared" si="1"/>
        <v>37</v>
      </c>
    </row>
    <row r="36" spans="1:17" x14ac:dyDescent="0.4">
      <c r="A36" s="55" t="s">
        <v>260</v>
      </c>
      <c r="B36" s="3" t="s">
        <v>93</v>
      </c>
      <c r="C36" s="3">
        <v>25</v>
      </c>
      <c r="D36" s="3" t="s">
        <v>96</v>
      </c>
      <c r="E36" s="3" t="s">
        <v>34</v>
      </c>
      <c r="F36" s="3">
        <v>7</v>
      </c>
      <c r="G36" s="3">
        <v>5</v>
      </c>
      <c r="H36" s="3">
        <v>7</v>
      </c>
      <c r="I36" s="3">
        <v>5</v>
      </c>
      <c r="J36" s="3">
        <v>5</v>
      </c>
      <c r="K36" s="3">
        <v>5</v>
      </c>
      <c r="L36" s="3">
        <v>5</v>
      </c>
      <c r="M36" s="3">
        <v>5</v>
      </c>
      <c r="N36" s="3">
        <v>2</v>
      </c>
      <c r="O36" s="3">
        <v>5</v>
      </c>
      <c r="P36" s="7">
        <f t="shared" si="0"/>
        <v>17</v>
      </c>
      <c r="Q36" s="5">
        <f t="shared" si="1"/>
        <v>34</v>
      </c>
    </row>
    <row r="37" spans="1:17" x14ac:dyDescent="0.4">
      <c r="A37" s="55" t="s">
        <v>261</v>
      </c>
      <c r="B37" s="3" t="s">
        <v>93</v>
      </c>
      <c r="C37" s="3">
        <v>26</v>
      </c>
      <c r="D37" s="3" t="s">
        <v>96</v>
      </c>
      <c r="E37" s="3" t="s">
        <v>35</v>
      </c>
      <c r="F37" s="3">
        <v>5</v>
      </c>
      <c r="G37" s="3">
        <v>4</v>
      </c>
      <c r="H37" s="3">
        <v>5</v>
      </c>
      <c r="I37" s="3">
        <v>4</v>
      </c>
      <c r="J37" s="3">
        <v>4</v>
      </c>
      <c r="K37" s="3">
        <v>3</v>
      </c>
      <c r="L37" s="3">
        <v>6</v>
      </c>
      <c r="M37" s="3">
        <v>5</v>
      </c>
      <c r="N37" s="3">
        <v>3</v>
      </c>
      <c r="O37" s="3">
        <v>6</v>
      </c>
      <c r="P37" s="7">
        <f t="shared" si="0"/>
        <v>14</v>
      </c>
      <c r="Q37" s="5">
        <f t="shared" si="1"/>
        <v>31</v>
      </c>
    </row>
    <row r="38" spans="1:17" x14ac:dyDescent="0.4">
      <c r="A38" s="55" t="s">
        <v>262</v>
      </c>
      <c r="B38" s="3" t="s">
        <v>94</v>
      </c>
      <c r="C38" s="3">
        <v>31</v>
      </c>
      <c r="D38" s="3" t="s">
        <v>96</v>
      </c>
      <c r="E38" s="3" t="s">
        <v>36</v>
      </c>
      <c r="F38" s="3">
        <v>4</v>
      </c>
      <c r="G38" s="3">
        <v>3</v>
      </c>
      <c r="H38" s="3">
        <v>5</v>
      </c>
      <c r="I38" s="3">
        <v>2</v>
      </c>
      <c r="J38" s="3">
        <v>5</v>
      </c>
      <c r="K38" s="3">
        <v>4</v>
      </c>
      <c r="L38" s="3">
        <v>4</v>
      </c>
      <c r="M38" s="3">
        <v>4</v>
      </c>
      <c r="N38" s="3">
        <v>2</v>
      </c>
      <c r="O38" s="3">
        <v>3</v>
      </c>
      <c r="P38" s="7">
        <f t="shared" si="0"/>
        <v>11</v>
      </c>
      <c r="Q38" s="5">
        <f t="shared" si="1"/>
        <v>25</v>
      </c>
    </row>
    <row r="39" spans="1:17" x14ac:dyDescent="0.4">
      <c r="A39" s="55" t="s">
        <v>263</v>
      </c>
      <c r="B39" s="3" t="s">
        <v>93</v>
      </c>
      <c r="C39" s="3">
        <v>25</v>
      </c>
      <c r="D39" s="3" t="s">
        <v>96</v>
      </c>
      <c r="E39" s="3" t="s">
        <v>37</v>
      </c>
      <c r="F39" s="3">
        <v>7</v>
      </c>
      <c r="G39" s="3">
        <v>3</v>
      </c>
      <c r="H39" s="3">
        <v>6</v>
      </c>
      <c r="I39" s="3">
        <v>3</v>
      </c>
      <c r="J39" s="3">
        <v>7</v>
      </c>
      <c r="K39" s="3">
        <v>2</v>
      </c>
      <c r="L39" s="3">
        <v>6</v>
      </c>
      <c r="M39" s="3">
        <v>6</v>
      </c>
      <c r="N39" s="3">
        <v>3</v>
      </c>
      <c r="O39" s="3">
        <v>6</v>
      </c>
      <c r="P39" s="7">
        <f t="shared" si="0"/>
        <v>11</v>
      </c>
      <c r="Q39" s="5">
        <f t="shared" si="1"/>
        <v>38</v>
      </c>
    </row>
    <row r="40" spans="1:17" x14ac:dyDescent="0.4">
      <c r="A40" s="55" t="s">
        <v>264</v>
      </c>
      <c r="B40" s="3" t="s">
        <v>94</v>
      </c>
      <c r="C40" s="3">
        <v>23</v>
      </c>
      <c r="D40" s="3" t="s">
        <v>97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7"/>
      <c r="Q40" s="5"/>
    </row>
    <row r="41" spans="1:17" x14ac:dyDescent="0.4">
      <c r="A41" s="55" t="s">
        <v>265</v>
      </c>
      <c r="B41" s="3" t="s">
        <v>93</v>
      </c>
      <c r="C41" s="3">
        <v>24</v>
      </c>
      <c r="D41" s="3" t="s">
        <v>96</v>
      </c>
      <c r="E41" s="3" t="s">
        <v>38</v>
      </c>
      <c r="F41" s="3">
        <v>5</v>
      </c>
      <c r="G41" s="3">
        <v>3</v>
      </c>
      <c r="H41" s="3">
        <v>5</v>
      </c>
      <c r="I41" s="3">
        <v>2</v>
      </c>
      <c r="J41" s="3">
        <v>5</v>
      </c>
      <c r="K41" s="3">
        <v>3</v>
      </c>
      <c r="L41" s="3">
        <v>5</v>
      </c>
      <c r="M41" s="3">
        <v>5</v>
      </c>
      <c r="N41" s="3">
        <v>3</v>
      </c>
      <c r="O41" s="3">
        <v>6</v>
      </c>
      <c r="P41" s="7">
        <f t="shared" si="0"/>
        <v>11</v>
      </c>
      <c r="Q41" s="5">
        <f t="shared" si="1"/>
        <v>31</v>
      </c>
    </row>
    <row r="42" spans="1:17" x14ac:dyDescent="0.4">
      <c r="A42" s="55" t="s">
        <v>266</v>
      </c>
      <c r="B42" s="3" t="s">
        <v>94</v>
      </c>
      <c r="C42" s="3">
        <v>25</v>
      </c>
      <c r="D42" s="3" t="s">
        <v>96</v>
      </c>
      <c r="E42" s="3" t="s">
        <v>39</v>
      </c>
      <c r="F42" s="3">
        <v>7</v>
      </c>
      <c r="G42" s="3">
        <v>5</v>
      </c>
      <c r="H42" s="3">
        <v>6</v>
      </c>
      <c r="I42" s="3">
        <v>1</v>
      </c>
      <c r="J42" s="3">
        <v>6</v>
      </c>
      <c r="K42" s="3">
        <v>7</v>
      </c>
      <c r="L42" s="3">
        <v>6</v>
      </c>
      <c r="M42" s="3">
        <v>7</v>
      </c>
      <c r="N42" s="3">
        <v>3</v>
      </c>
      <c r="O42" s="3">
        <v>6</v>
      </c>
      <c r="P42" s="7">
        <f t="shared" si="0"/>
        <v>16</v>
      </c>
      <c r="Q42" s="5">
        <f t="shared" si="1"/>
        <v>38</v>
      </c>
    </row>
    <row r="43" spans="1:17" x14ac:dyDescent="0.4">
      <c r="A43" s="55" t="s">
        <v>267</v>
      </c>
      <c r="B43" s="3" t="s">
        <v>93</v>
      </c>
      <c r="C43" s="3">
        <v>22</v>
      </c>
      <c r="D43" s="3" t="s">
        <v>96</v>
      </c>
      <c r="E43" s="3" t="s">
        <v>40</v>
      </c>
      <c r="F43" s="3">
        <v>1</v>
      </c>
      <c r="G43" s="3">
        <v>4</v>
      </c>
      <c r="H43" s="3">
        <v>7</v>
      </c>
      <c r="I43" s="3">
        <v>1</v>
      </c>
      <c r="J43" s="3">
        <v>3</v>
      </c>
      <c r="K43" s="3">
        <v>4</v>
      </c>
      <c r="L43" s="3">
        <v>4</v>
      </c>
      <c r="M43" s="3">
        <v>1</v>
      </c>
      <c r="N43" s="3">
        <v>7</v>
      </c>
      <c r="O43" s="3">
        <v>6</v>
      </c>
      <c r="P43" s="7">
        <f t="shared" si="0"/>
        <v>16</v>
      </c>
      <c r="Q43" s="5">
        <f t="shared" si="1"/>
        <v>22</v>
      </c>
    </row>
    <row r="44" spans="1:17" x14ac:dyDescent="0.4">
      <c r="A44" s="55" t="s">
        <v>268</v>
      </c>
      <c r="B44" s="3" t="s">
        <v>94</v>
      </c>
      <c r="C44" s="3">
        <v>25</v>
      </c>
      <c r="D44" s="3" t="s">
        <v>96</v>
      </c>
      <c r="E44" s="3" t="s">
        <v>41</v>
      </c>
      <c r="F44" s="3">
        <v>5</v>
      </c>
      <c r="G44" s="3">
        <v>3</v>
      </c>
      <c r="H44" s="3">
        <v>6</v>
      </c>
      <c r="I44" s="3">
        <v>2</v>
      </c>
      <c r="J44" s="3">
        <v>5</v>
      </c>
      <c r="K44" s="3">
        <v>3</v>
      </c>
      <c r="L44" s="3">
        <v>5</v>
      </c>
      <c r="M44" s="3">
        <v>6</v>
      </c>
      <c r="N44" s="3">
        <v>4</v>
      </c>
      <c r="O44" s="3">
        <v>5</v>
      </c>
      <c r="P44" s="7">
        <f t="shared" si="0"/>
        <v>12</v>
      </c>
      <c r="Q44" s="5">
        <f t="shared" si="1"/>
        <v>32</v>
      </c>
    </row>
    <row r="45" spans="1:17" x14ac:dyDescent="0.4">
      <c r="A45" s="55" t="s">
        <v>269</v>
      </c>
      <c r="B45" s="3" t="s">
        <v>94</v>
      </c>
      <c r="C45" s="3">
        <v>21</v>
      </c>
      <c r="D45" s="3" t="s">
        <v>96</v>
      </c>
      <c r="E45" s="3" t="s">
        <v>42</v>
      </c>
      <c r="F45" s="3">
        <v>7</v>
      </c>
      <c r="G45" s="3">
        <v>5</v>
      </c>
      <c r="H45" s="3">
        <v>7</v>
      </c>
      <c r="I45" s="3">
        <v>5</v>
      </c>
      <c r="J45" s="3">
        <v>5</v>
      </c>
      <c r="K45" s="3">
        <v>3</v>
      </c>
      <c r="L45" s="3">
        <v>7</v>
      </c>
      <c r="M45" s="3">
        <v>7</v>
      </c>
      <c r="N45" s="3">
        <v>3</v>
      </c>
      <c r="O45" s="3">
        <v>7</v>
      </c>
      <c r="P45" s="7">
        <f t="shared" si="0"/>
        <v>16</v>
      </c>
      <c r="Q45" s="5">
        <f t="shared" si="1"/>
        <v>40</v>
      </c>
    </row>
    <row r="46" spans="1:17" x14ac:dyDescent="0.4">
      <c r="A46" s="55" t="s">
        <v>270</v>
      </c>
      <c r="B46" s="3" t="s">
        <v>93</v>
      </c>
      <c r="C46" s="3">
        <v>20</v>
      </c>
      <c r="D46" s="3" t="s">
        <v>96</v>
      </c>
      <c r="E46" s="3" t="s">
        <v>43</v>
      </c>
      <c r="F46" s="3">
        <v>1</v>
      </c>
      <c r="G46" s="3">
        <v>2</v>
      </c>
      <c r="H46" s="3">
        <v>2</v>
      </c>
      <c r="I46" s="3">
        <v>1</v>
      </c>
      <c r="J46" s="3">
        <v>5</v>
      </c>
      <c r="K46" s="3">
        <v>2</v>
      </c>
      <c r="L46" s="3">
        <v>1</v>
      </c>
      <c r="M46" s="3">
        <v>5</v>
      </c>
      <c r="N46" s="3">
        <v>2</v>
      </c>
      <c r="O46" s="3">
        <v>6</v>
      </c>
      <c r="P46" s="7">
        <f t="shared" si="0"/>
        <v>7</v>
      </c>
      <c r="Q46" s="5">
        <f t="shared" si="1"/>
        <v>20</v>
      </c>
    </row>
    <row r="47" spans="1:17" x14ac:dyDescent="0.4">
      <c r="A47" s="55" t="s">
        <v>271</v>
      </c>
      <c r="B47" s="3" t="s">
        <v>93</v>
      </c>
      <c r="C47" s="3">
        <v>26</v>
      </c>
      <c r="D47" s="3" t="s">
        <v>96</v>
      </c>
      <c r="E47" s="3" t="s">
        <v>44</v>
      </c>
      <c r="F47" s="3">
        <v>7</v>
      </c>
      <c r="G47" s="3">
        <v>4</v>
      </c>
      <c r="H47" s="3">
        <v>4</v>
      </c>
      <c r="I47" s="3">
        <v>4</v>
      </c>
      <c r="J47" s="3">
        <v>4</v>
      </c>
      <c r="K47" s="3">
        <v>3</v>
      </c>
      <c r="L47" s="3">
        <v>7</v>
      </c>
      <c r="M47" s="3">
        <v>7</v>
      </c>
      <c r="N47" s="3">
        <v>4</v>
      </c>
      <c r="O47" s="3">
        <v>7</v>
      </c>
      <c r="P47" s="7">
        <f t="shared" si="0"/>
        <v>15</v>
      </c>
      <c r="Q47" s="5">
        <f t="shared" si="1"/>
        <v>36</v>
      </c>
    </row>
    <row r="48" spans="1:17" x14ac:dyDescent="0.4">
      <c r="A48" s="55" t="s">
        <v>272</v>
      </c>
      <c r="B48" s="3" t="s">
        <v>93</v>
      </c>
      <c r="C48" s="3">
        <v>22</v>
      </c>
      <c r="D48" s="3" t="s">
        <v>96</v>
      </c>
      <c r="E48" s="3" t="s">
        <v>45</v>
      </c>
      <c r="F48" s="3">
        <v>6</v>
      </c>
      <c r="G48" s="3">
        <v>2</v>
      </c>
      <c r="H48" s="3">
        <v>6</v>
      </c>
      <c r="I48" s="3">
        <v>2</v>
      </c>
      <c r="J48" s="3">
        <v>4</v>
      </c>
      <c r="K48" s="3">
        <v>2</v>
      </c>
      <c r="L48" s="3">
        <v>6</v>
      </c>
      <c r="M48" s="3">
        <v>6</v>
      </c>
      <c r="N48" s="3">
        <v>2</v>
      </c>
      <c r="O48" s="3">
        <v>5</v>
      </c>
      <c r="P48" s="7">
        <f t="shared" si="0"/>
        <v>8</v>
      </c>
      <c r="Q48" s="5">
        <f t="shared" si="1"/>
        <v>33</v>
      </c>
    </row>
    <row r="49" spans="1:17" x14ac:dyDescent="0.4">
      <c r="A49" s="55" t="s">
        <v>273</v>
      </c>
      <c r="B49" s="3" t="s">
        <v>94</v>
      </c>
      <c r="C49" s="3">
        <v>21</v>
      </c>
      <c r="D49" s="3" t="s">
        <v>96</v>
      </c>
      <c r="E49" s="3" t="s">
        <v>46</v>
      </c>
      <c r="F49" s="3">
        <v>6</v>
      </c>
      <c r="G49" s="3">
        <v>2</v>
      </c>
      <c r="H49" s="3">
        <v>6</v>
      </c>
      <c r="I49" s="3">
        <v>6</v>
      </c>
      <c r="J49" s="3">
        <v>6</v>
      </c>
      <c r="K49" s="3">
        <v>6</v>
      </c>
      <c r="L49" s="3">
        <v>7</v>
      </c>
      <c r="M49" s="3">
        <v>6</v>
      </c>
      <c r="N49" s="3">
        <v>3</v>
      </c>
      <c r="O49" s="3">
        <v>5</v>
      </c>
      <c r="P49" s="7">
        <f t="shared" si="0"/>
        <v>17</v>
      </c>
      <c r="Q49" s="5">
        <f t="shared" si="1"/>
        <v>36</v>
      </c>
    </row>
    <row r="50" spans="1:17" x14ac:dyDescent="0.4">
      <c r="A50" s="55" t="s">
        <v>274</v>
      </c>
      <c r="B50" s="3" t="s">
        <v>93</v>
      </c>
      <c r="C50" s="3">
        <v>25</v>
      </c>
      <c r="D50" s="3" t="s">
        <v>96</v>
      </c>
      <c r="E50" s="3" t="s">
        <v>47</v>
      </c>
      <c r="F50" s="3">
        <v>6</v>
      </c>
      <c r="G50" s="3">
        <v>2</v>
      </c>
      <c r="H50" s="3">
        <v>6</v>
      </c>
      <c r="I50" s="3">
        <v>1</v>
      </c>
      <c r="J50" s="3">
        <v>6</v>
      </c>
      <c r="K50" s="3">
        <v>4</v>
      </c>
      <c r="L50" s="3">
        <v>6</v>
      </c>
      <c r="M50" s="3">
        <v>6</v>
      </c>
      <c r="N50" s="3">
        <v>2</v>
      </c>
      <c r="O50" s="3">
        <v>6</v>
      </c>
      <c r="P50" s="7">
        <f t="shared" si="0"/>
        <v>9</v>
      </c>
      <c r="Q50" s="5">
        <f t="shared" si="1"/>
        <v>36</v>
      </c>
    </row>
    <row r="51" spans="1:17" x14ac:dyDescent="0.4">
      <c r="A51" s="55" t="s">
        <v>275</v>
      </c>
      <c r="B51" s="3" t="s">
        <v>93</v>
      </c>
      <c r="C51" s="3">
        <v>25</v>
      </c>
      <c r="D51" s="3" t="s">
        <v>96</v>
      </c>
      <c r="E51" s="3" t="s">
        <v>48</v>
      </c>
      <c r="F51" s="3">
        <v>4</v>
      </c>
      <c r="G51" s="3">
        <v>3</v>
      </c>
      <c r="H51" s="3">
        <v>5</v>
      </c>
      <c r="I51" s="3">
        <v>2</v>
      </c>
      <c r="J51" s="3">
        <v>6</v>
      </c>
      <c r="K51" s="3">
        <v>3</v>
      </c>
      <c r="L51" s="3">
        <v>4</v>
      </c>
      <c r="M51" s="3">
        <v>4</v>
      </c>
      <c r="N51" s="3">
        <v>2</v>
      </c>
      <c r="O51" s="3">
        <v>4</v>
      </c>
      <c r="P51" s="7">
        <f t="shared" si="0"/>
        <v>10</v>
      </c>
      <c r="Q51" s="5">
        <f t="shared" si="1"/>
        <v>27</v>
      </c>
    </row>
    <row r="52" spans="1:17" x14ac:dyDescent="0.4">
      <c r="A52" s="55" t="s">
        <v>276</v>
      </c>
      <c r="B52" s="3" t="s">
        <v>93</v>
      </c>
      <c r="C52" s="3">
        <v>25</v>
      </c>
      <c r="D52" s="3" t="s">
        <v>96</v>
      </c>
      <c r="E52" s="3" t="s">
        <v>49</v>
      </c>
      <c r="F52" s="3">
        <v>5</v>
      </c>
      <c r="G52" s="3">
        <v>1</v>
      </c>
      <c r="H52" s="3">
        <v>5</v>
      </c>
      <c r="I52" s="3">
        <v>1</v>
      </c>
      <c r="J52" s="3">
        <v>5</v>
      </c>
      <c r="K52" s="3">
        <v>4</v>
      </c>
      <c r="L52" s="3">
        <v>6</v>
      </c>
      <c r="M52" s="3">
        <v>5</v>
      </c>
      <c r="N52" s="3">
        <v>1</v>
      </c>
      <c r="O52" s="3">
        <v>5</v>
      </c>
      <c r="P52" s="7">
        <f t="shared" si="0"/>
        <v>7</v>
      </c>
      <c r="Q52" s="5">
        <f t="shared" si="1"/>
        <v>31</v>
      </c>
    </row>
    <row r="53" spans="1:17" x14ac:dyDescent="0.4">
      <c r="A53" s="55" t="s">
        <v>277</v>
      </c>
      <c r="B53" s="3" t="s">
        <v>93</v>
      </c>
      <c r="C53" s="3">
        <v>24</v>
      </c>
      <c r="D53" s="3" t="s">
        <v>96</v>
      </c>
      <c r="E53" s="3" t="s">
        <v>50</v>
      </c>
      <c r="F53" s="3">
        <v>6</v>
      </c>
      <c r="G53" s="3">
        <v>2</v>
      </c>
      <c r="H53" s="3">
        <v>4</v>
      </c>
      <c r="I53" s="3">
        <v>3</v>
      </c>
      <c r="J53" s="3">
        <v>6</v>
      </c>
      <c r="K53" s="3">
        <v>2</v>
      </c>
      <c r="L53" s="3">
        <v>6</v>
      </c>
      <c r="M53" s="3">
        <v>6</v>
      </c>
      <c r="N53" s="3">
        <v>3</v>
      </c>
      <c r="O53" s="3">
        <v>6</v>
      </c>
      <c r="P53" s="7">
        <f t="shared" si="0"/>
        <v>10</v>
      </c>
      <c r="Q53" s="5">
        <f t="shared" si="1"/>
        <v>34</v>
      </c>
    </row>
    <row r="54" spans="1:17" x14ac:dyDescent="0.4">
      <c r="A54" s="55" t="s">
        <v>278</v>
      </c>
      <c r="B54" s="3" t="s">
        <v>93</v>
      </c>
      <c r="C54" s="3">
        <v>24</v>
      </c>
      <c r="D54" s="3" t="s">
        <v>96</v>
      </c>
      <c r="E54" s="3" t="s">
        <v>51</v>
      </c>
      <c r="F54" s="3">
        <v>5</v>
      </c>
      <c r="G54" s="3">
        <v>1</v>
      </c>
      <c r="H54" s="3">
        <v>7</v>
      </c>
      <c r="I54" s="3">
        <v>2</v>
      </c>
      <c r="J54" s="3">
        <v>7</v>
      </c>
      <c r="K54" s="3">
        <v>4</v>
      </c>
      <c r="L54" s="3">
        <v>6</v>
      </c>
      <c r="M54" s="3">
        <v>5</v>
      </c>
      <c r="N54" s="3">
        <v>1</v>
      </c>
      <c r="O54" s="3">
        <v>5</v>
      </c>
      <c r="P54" s="7">
        <f t="shared" si="0"/>
        <v>8</v>
      </c>
      <c r="Q54" s="5">
        <f t="shared" si="1"/>
        <v>35</v>
      </c>
    </row>
    <row r="55" spans="1:17" x14ac:dyDescent="0.4">
      <c r="A55" s="55" t="s">
        <v>279</v>
      </c>
      <c r="B55" s="3" t="s">
        <v>94</v>
      </c>
      <c r="C55" s="3">
        <v>25</v>
      </c>
      <c r="D55" s="3" t="s">
        <v>96</v>
      </c>
      <c r="E55" s="3" t="s">
        <v>52</v>
      </c>
      <c r="F55" s="3">
        <v>5</v>
      </c>
      <c r="G55" s="3">
        <v>3</v>
      </c>
      <c r="H55" s="3">
        <v>5</v>
      </c>
      <c r="I55" s="3">
        <v>6</v>
      </c>
      <c r="J55" s="3">
        <v>3</v>
      </c>
      <c r="K55" s="3">
        <v>5</v>
      </c>
      <c r="L55" s="3">
        <v>6</v>
      </c>
      <c r="M55" s="3">
        <v>5</v>
      </c>
      <c r="N55" s="3">
        <v>3</v>
      </c>
      <c r="O55" s="3">
        <v>5</v>
      </c>
      <c r="P55" s="7">
        <f t="shared" si="0"/>
        <v>17</v>
      </c>
      <c r="Q55" s="5">
        <f t="shared" si="1"/>
        <v>29</v>
      </c>
    </row>
    <row r="56" spans="1:17" x14ac:dyDescent="0.4">
      <c r="A56" s="55" t="s">
        <v>280</v>
      </c>
      <c r="B56" s="3" t="s">
        <v>93</v>
      </c>
      <c r="C56" s="3">
        <v>24</v>
      </c>
      <c r="D56" s="3" t="s">
        <v>96</v>
      </c>
      <c r="E56" s="3" t="s">
        <v>53</v>
      </c>
      <c r="F56" s="3">
        <v>5</v>
      </c>
      <c r="G56" s="3">
        <v>1</v>
      </c>
      <c r="H56" s="3">
        <v>5</v>
      </c>
      <c r="I56" s="3">
        <v>1</v>
      </c>
      <c r="J56" s="3">
        <v>2</v>
      </c>
      <c r="K56" s="3">
        <v>2</v>
      </c>
      <c r="L56" s="3">
        <v>5</v>
      </c>
      <c r="M56" s="3">
        <v>5</v>
      </c>
      <c r="N56" s="3">
        <v>3</v>
      </c>
      <c r="O56" s="3">
        <v>5</v>
      </c>
      <c r="P56" s="7">
        <f t="shared" si="0"/>
        <v>7</v>
      </c>
      <c r="Q56" s="5">
        <f t="shared" si="1"/>
        <v>27</v>
      </c>
    </row>
    <row r="57" spans="1:17" x14ac:dyDescent="0.4">
      <c r="A57" s="55" t="s">
        <v>281</v>
      </c>
      <c r="B57" s="3" t="s">
        <v>93</v>
      </c>
      <c r="C57" s="3">
        <v>25</v>
      </c>
      <c r="D57" s="3" t="s">
        <v>96</v>
      </c>
      <c r="E57" s="3" t="s">
        <v>54</v>
      </c>
      <c r="F57" s="3">
        <v>4</v>
      </c>
      <c r="G57" s="3">
        <v>5</v>
      </c>
      <c r="H57" s="3">
        <v>4</v>
      </c>
      <c r="I57" s="3">
        <v>2</v>
      </c>
      <c r="J57" s="3">
        <v>6</v>
      </c>
      <c r="K57" s="3">
        <v>5</v>
      </c>
      <c r="L57" s="3">
        <v>4</v>
      </c>
      <c r="M57" s="3">
        <v>6</v>
      </c>
      <c r="N57" s="3">
        <v>2</v>
      </c>
      <c r="O57" s="3">
        <v>5</v>
      </c>
      <c r="P57" s="7">
        <f t="shared" si="0"/>
        <v>14</v>
      </c>
      <c r="Q57" s="5">
        <f t="shared" si="1"/>
        <v>29</v>
      </c>
    </row>
    <row r="58" spans="1:17" x14ac:dyDescent="0.4">
      <c r="A58" s="55" t="s">
        <v>282</v>
      </c>
      <c r="B58" s="3" t="s">
        <v>93</v>
      </c>
      <c r="C58" s="3">
        <v>25</v>
      </c>
      <c r="D58" s="3" t="s">
        <v>96</v>
      </c>
      <c r="E58" s="3" t="s">
        <v>55</v>
      </c>
      <c r="F58" s="3">
        <v>5</v>
      </c>
      <c r="G58" s="3">
        <v>6</v>
      </c>
      <c r="H58" s="3">
        <v>6</v>
      </c>
      <c r="I58" s="3">
        <v>2</v>
      </c>
      <c r="J58" s="3">
        <v>6</v>
      </c>
      <c r="K58" s="3">
        <v>2</v>
      </c>
      <c r="L58" s="3">
        <v>5</v>
      </c>
      <c r="M58" s="3">
        <v>5</v>
      </c>
      <c r="N58" s="3">
        <v>5</v>
      </c>
      <c r="O58" s="3">
        <v>5</v>
      </c>
      <c r="P58" s="7">
        <f t="shared" si="0"/>
        <v>15</v>
      </c>
      <c r="Q58" s="5">
        <f t="shared" si="1"/>
        <v>32</v>
      </c>
    </row>
    <row r="59" spans="1:17" x14ac:dyDescent="0.4">
      <c r="A59" s="55" t="s">
        <v>283</v>
      </c>
      <c r="B59" s="3" t="s">
        <v>94</v>
      </c>
      <c r="C59" s="3">
        <v>22</v>
      </c>
      <c r="D59" s="3" t="s">
        <v>96</v>
      </c>
      <c r="E59" s="3" t="s">
        <v>56</v>
      </c>
      <c r="F59" s="3">
        <v>2</v>
      </c>
      <c r="G59" s="3">
        <v>5</v>
      </c>
      <c r="H59" s="3">
        <v>5</v>
      </c>
      <c r="I59" s="3">
        <v>4</v>
      </c>
      <c r="J59" s="3">
        <v>4</v>
      </c>
      <c r="K59" s="3">
        <v>5</v>
      </c>
      <c r="L59" s="3">
        <v>3</v>
      </c>
      <c r="M59" s="3">
        <v>5</v>
      </c>
      <c r="N59" s="3">
        <v>3</v>
      </c>
      <c r="O59" s="3">
        <v>4</v>
      </c>
      <c r="P59" s="7">
        <f t="shared" si="0"/>
        <v>17</v>
      </c>
      <c r="Q59" s="5">
        <f t="shared" si="1"/>
        <v>23</v>
      </c>
    </row>
    <row r="60" spans="1:17" x14ac:dyDescent="0.4">
      <c r="A60" s="55" t="s">
        <v>284</v>
      </c>
      <c r="B60" s="3" t="s">
        <v>93</v>
      </c>
      <c r="C60" s="3">
        <v>25</v>
      </c>
      <c r="D60" s="3" t="s">
        <v>96</v>
      </c>
      <c r="E60" s="3" t="s">
        <v>57</v>
      </c>
      <c r="F60" s="3">
        <v>6</v>
      </c>
      <c r="G60" s="3">
        <v>1</v>
      </c>
      <c r="H60" s="3">
        <v>6</v>
      </c>
      <c r="I60" s="3">
        <v>1</v>
      </c>
      <c r="J60" s="3">
        <v>5</v>
      </c>
      <c r="K60" s="3">
        <v>3</v>
      </c>
      <c r="L60" s="3">
        <v>6</v>
      </c>
      <c r="M60" s="3">
        <v>5</v>
      </c>
      <c r="N60" s="3">
        <v>1</v>
      </c>
      <c r="O60" s="3">
        <v>5</v>
      </c>
      <c r="P60" s="7">
        <f t="shared" si="0"/>
        <v>6</v>
      </c>
      <c r="Q60" s="5">
        <f t="shared" si="1"/>
        <v>33</v>
      </c>
    </row>
    <row r="61" spans="1:17" x14ac:dyDescent="0.4">
      <c r="A61" s="55" t="s">
        <v>285</v>
      </c>
      <c r="B61" s="3" t="s">
        <v>94</v>
      </c>
      <c r="C61" s="3">
        <v>24</v>
      </c>
      <c r="D61" s="3" t="s">
        <v>96</v>
      </c>
      <c r="E61" s="3" t="s">
        <v>58</v>
      </c>
      <c r="F61" s="3">
        <v>7</v>
      </c>
      <c r="G61" s="3">
        <v>6</v>
      </c>
      <c r="H61" s="3">
        <v>7</v>
      </c>
      <c r="I61" s="3">
        <v>4</v>
      </c>
      <c r="J61" s="3">
        <v>7</v>
      </c>
      <c r="K61" s="3">
        <v>6</v>
      </c>
      <c r="L61" s="3">
        <v>7</v>
      </c>
      <c r="M61" s="3">
        <v>7</v>
      </c>
      <c r="N61" s="3">
        <v>6</v>
      </c>
      <c r="O61" s="3">
        <v>7</v>
      </c>
      <c r="P61" s="7">
        <f t="shared" si="0"/>
        <v>22</v>
      </c>
      <c r="Q61" s="5">
        <f t="shared" si="1"/>
        <v>42</v>
      </c>
    </row>
    <row r="62" spans="1:17" x14ac:dyDescent="0.4">
      <c r="A62" s="55" t="s">
        <v>286</v>
      </c>
      <c r="B62" s="3" t="s">
        <v>93</v>
      </c>
      <c r="C62" s="3">
        <v>24</v>
      </c>
      <c r="D62" s="3" t="s">
        <v>96</v>
      </c>
      <c r="E62" s="3" t="s">
        <v>59</v>
      </c>
      <c r="F62" s="3">
        <v>5</v>
      </c>
      <c r="G62" s="3">
        <v>2</v>
      </c>
      <c r="H62" s="3">
        <v>6</v>
      </c>
      <c r="I62" s="3">
        <v>2</v>
      </c>
      <c r="J62" s="3">
        <v>6</v>
      </c>
      <c r="K62" s="3">
        <v>1</v>
      </c>
      <c r="L62" s="3">
        <v>7</v>
      </c>
      <c r="M62" s="3">
        <v>6</v>
      </c>
      <c r="N62" s="3">
        <v>1</v>
      </c>
      <c r="O62" s="3">
        <v>6</v>
      </c>
      <c r="P62" s="7">
        <f t="shared" si="0"/>
        <v>6</v>
      </c>
      <c r="Q62" s="5">
        <f t="shared" si="1"/>
        <v>36</v>
      </c>
    </row>
    <row r="63" spans="1:17" x14ac:dyDescent="0.4">
      <c r="A63" s="55" t="s">
        <v>287</v>
      </c>
      <c r="B63" s="3" t="s">
        <v>94</v>
      </c>
      <c r="C63" s="3">
        <v>25</v>
      </c>
      <c r="D63" s="3" t="s">
        <v>96</v>
      </c>
      <c r="E63" s="3" t="s">
        <v>60</v>
      </c>
      <c r="F63" s="3">
        <v>2</v>
      </c>
      <c r="G63" s="3">
        <v>7</v>
      </c>
      <c r="H63" s="3">
        <v>6</v>
      </c>
      <c r="I63" s="3">
        <v>4</v>
      </c>
      <c r="J63" s="3">
        <v>7</v>
      </c>
      <c r="K63" s="3">
        <v>6</v>
      </c>
      <c r="L63" s="3">
        <v>6</v>
      </c>
      <c r="M63" s="3">
        <v>6</v>
      </c>
      <c r="N63" s="3">
        <v>7</v>
      </c>
      <c r="O63" s="3">
        <v>6</v>
      </c>
      <c r="P63" s="7">
        <f t="shared" si="0"/>
        <v>24</v>
      </c>
      <c r="Q63" s="5">
        <f t="shared" si="1"/>
        <v>33</v>
      </c>
    </row>
    <row r="64" spans="1:17" x14ac:dyDescent="0.4">
      <c r="A64" s="55" t="s">
        <v>288</v>
      </c>
      <c r="B64" s="3" t="s">
        <v>94</v>
      </c>
      <c r="C64" s="3">
        <v>23</v>
      </c>
      <c r="D64" s="3" t="s">
        <v>96</v>
      </c>
      <c r="E64" s="3" t="s">
        <v>61</v>
      </c>
      <c r="F64" s="3">
        <v>5</v>
      </c>
      <c r="G64" s="3">
        <v>2</v>
      </c>
      <c r="H64" s="3">
        <v>6</v>
      </c>
      <c r="I64" s="3">
        <v>2</v>
      </c>
      <c r="J64" s="3">
        <v>7</v>
      </c>
      <c r="K64" s="3">
        <v>2</v>
      </c>
      <c r="L64" s="3">
        <v>5</v>
      </c>
      <c r="M64" s="3">
        <v>5</v>
      </c>
      <c r="N64" s="3">
        <v>1</v>
      </c>
      <c r="O64" s="3">
        <v>5</v>
      </c>
      <c r="P64" s="7">
        <f t="shared" si="0"/>
        <v>7</v>
      </c>
      <c r="Q64" s="5">
        <f t="shared" si="1"/>
        <v>33</v>
      </c>
    </row>
    <row r="65" spans="1:17" x14ac:dyDescent="0.4">
      <c r="A65" s="55" t="s">
        <v>289</v>
      </c>
      <c r="B65" s="3" t="s">
        <v>94</v>
      </c>
      <c r="C65" s="3">
        <v>26</v>
      </c>
      <c r="D65" s="3" t="s">
        <v>96</v>
      </c>
      <c r="E65" s="3" t="s">
        <v>62</v>
      </c>
      <c r="F65" s="3">
        <v>5</v>
      </c>
      <c r="G65" s="3">
        <v>6</v>
      </c>
      <c r="H65" s="3">
        <v>7</v>
      </c>
      <c r="I65" s="3">
        <v>5</v>
      </c>
      <c r="J65" s="3">
        <v>5</v>
      </c>
      <c r="K65" s="3">
        <v>4</v>
      </c>
      <c r="L65" s="3">
        <v>6</v>
      </c>
      <c r="M65" s="3">
        <v>6</v>
      </c>
      <c r="N65" s="3">
        <v>6</v>
      </c>
      <c r="O65" s="3">
        <v>7</v>
      </c>
      <c r="P65" s="7">
        <f t="shared" si="0"/>
        <v>21</v>
      </c>
      <c r="Q65" s="5">
        <f t="shared" si="1"/>
        <v>36</v>
      </c>
    </row>
    <row r="66" spans="1:17" x14ac:dyDescent="0.4">
      <c r="A66" s="55" t="s">
        <v>290</v>
      </c>
      <c r="B66" s="3" t="s">
        <v>93</v>
      </c>
      <c r="C66" s="3">
        <v>24</v>
      </c>
      <c r="D66" s="3" t="s">
        <v>96</v>
      </c>
      <c r="E66" s="3" t="s">
        <v>63</v>
      </c>
      <c r="F66" s="3">
        <v>6</v>
      </c>
      <c r="G66" s="3">
        <v>6</v>
      </c>
      <c r="H66" s="3">
        <v>6</v>
      </c>
      <c r="I66" s="3">
        <v>3</v>
      </c>
      <c r="J66" s="3">
        <v>5</v>
      </c>
      <c r="K66" s="3">
        <v>4</v>
      </c>
      <c r="L66" s="3">
        <v>6</v>
      </c>
      <c r="M66" s="3">
        <v>5</v>
      </c>
      <c r="N66" s="3">
        <v>3</v>
      </c>
      <c r="O66" s="3">
        <v>5</v>
      </c>
      <c r="P66" s="7">
        <f t="shared" si="0"/>
        <v>16</v>
      </c>
      <c r="Q66" s="5">
        <f t="shared" si="1"/>
        <v>33</v>
      </c>
    </row>
    <row r="67" spans="1:17" x14ac:dyDescent="0.4">
      <c r="A67" s="55" t="s">
        <v>291</v>
      </c>
      <c r="B67" s="3" t="s">
        <v>94</v>
      </c>
      <c r="C67" s="3">
        <v>27</v>
      </c>
      <c r="D67" s="3" t="s">
        <v>96</v>
      </c>
      <c r="E67" s="3" t="s">
        <v>64</v>
      </c>
      <c r="F67" s="3">
        <v>5</v>
      </c>
      <c r="G67" s="3">
        <v>3</v>
      </c>
      <c r="H67" s="3">
        <v>5</v>
      </c>
      <c r="I67" s="3">
        <v>2</v>
      </c>
      <c r="J67" s="3">
        <v>4</v>
      </c>
      <c r="K67" s="3">
        <v>5</v>
      </c>
      <c r="L67" s="3">
        <v>5</v>
      </c>
      <c r="M67" s="3">
        <v>4</v>
      </c>
      <c r="N67" s="3">
        <v>3</v>
      </c>
      <c r="O67" s="3">
        <v>5</v>
      </c>
      <c r="P67" s="7">
        <f t="shared" si="0"/>
        <v>13</v>
      </c>
      <c r="Q67" s="5">
        <f t="shared" si="1"/>
        <v>28</v>
      </c>
    </row>
    <row r="68" spans="1:17" x14ac:dyDescent="0.4">
      <c r="A68" s="55" t="s">
        <v>292</v>
      </c>
      <c r="B68" s="3" t="s">
        <v>94</v>
      </c>
      <c r="C68" s="3">
        <v>26</v>
      </c>
      <c r="D68" s="3" t="s">
        <v>96</v>
      </c>
      <c r="E68" s="3" t="s">
        <v>65</v>
      </c>
      <c r="F68" s="3">
        <v>7</v>
      </c>
      <c r="G68" s="3">
        <v>3</v>
      </c>
      <c r="H68" s="3">
        <v>7</v>
      </c>
      <c r="I68" s="3">
        <v>2</v>
      </c>
      <c r="J68" s="3">
        <v>6</v>
      </c>
      <c r="K68" s="3">
        <v>2</v>
      </c>
      <c r="L68" s="3">
        <v>6</v>
      </c>
      <c r="M68" s="3">
        <v>6</v>
      </c>
      <c r="N68" s="3">
        <v>6</v>
      </c>
      <c r="O68" s="3">
        <v>6</v>
      </c>
      <c r="P68" s="7">
        <f t="shared" ref="P68:P90" si="2">SUM(G68+I68+K68+N68)</f>
        <v>13</v>
      </c>
      <c r="Q68" s="5">
        <f t="shared" ref="Q68:Q90" si="3">SUM(F68+H68+J68+L68+M68+O68)</f>
        <v>38</v>
      </c>
    </row>
    <row r="69" spans="1:17" x14ac:dyDescent="0.4">
      <c r="A69" s="55" t="s">
        <v>293</v>
      </c>
      <c r="B69" s="3" t="s">
        <v>93</v>
      </c>
      <c r="C69" s="3">
        <v>23</v>
      </c>
      <c r="D69" s="3" t="s">
        <v>96</v>
      </c>
      <c r="E69" s="3" t="s">
        <v>66</v>
      </c>
      <c r="F69" s="3">
        <v>7</v>
      </c>
      <c r="G69" s="3">
        <v>5</v>
      </c>
      <c r="H69" s="3">
        <v>7</v>
      </c>
      <c r="I69" s="3">
        <v>4</v>
      </c>
      <c r="J69" s="3">
        <v>5</v>
      </c>
      <c r="K69" s="3">
        <v>3</v>
      </c>
      <c r="L69" s="3">
        <v>6</v>
      </c>
      <c r="M69" s="3">
        <v>6</v>
      </c>
      <c r="N69" s="3">
        <v>4</v>
      </c>
      <c r="O69" s="3">
        <v>6</v>
      </c>
      <c r="P69" s="7">
        <f t="shared" si="2"/>
        <v>16</v>
      </c>
      <c r="Q69" s="5">
        <f t="shared" si="3"/>
        <v>37</v>
      </c>
    </row>
    <row r="70" spans="1:17" x14ac:dyDescent="0.4">
      <c r="A70" s="55" t="s">
        <v>294</v>
      </c>
      <c r="B70" s="3" t="s">
        <v>94</v>
      </c>
      <c r="C70" s="3">
        <v>21</v>
      </c>
      <c r="D70" s="3" t="s">
        <v>96</v>
      </c>
      <c r="E70" s="3" t="s">
        <v>67</v>
      </c>
      <c r="F70" s="3">
        <v>6</v>
      </c>
      <c r="G70" s="3">
        <v>2</v>
      </c>
      <c r="H70" s="3">
        <v>2</v>
      </c>
      <c r="I70" s="3">
        <v>2</v>
      </c>
      <c r="J70" s="3">
        <v>5</v>
      </c>
      <c r="K70" s="3">
        <v>4</v>
      </c>
      <c r="L70" s="3">
        <v>6</v>
      </c>
      <c r="M70" s="3">
        <v>6</v>
      </c>
      <c r="N70" s="3">
        <v>3</v>
      </c>
      <c r="O70" s="3">
        <v>6</v>
      </c>
      <c r="P70" s="7">
        <f t="shared" si="2"/>
        <v>11</v>
      </c>
      <c r="Q70" s="5">
        <f t="shared" si="3"/>
        <v>31</v>
      </c>
    </row>
    <row r="71" spans="1:17" x14ac:dyDescent="0.4">
      <c r="A71" s="55" t="s">
        <v>295</v>
      </c>
      <c r="B71" s="3" t="s">
        <v>93</v>
      </c>
      <c r="C71" s="3">
        <v>21</v>
      </c>
      <c r="D71" s="3" t="s">
        <v>96</v>
      </c>
      <c r="E71" s="3" t="s">
        <v>68</v>
      </c>
      <c r="F71" s="3">
        <v>5</v>
      </c>
      <c r="G71" s="3">
        <v>3</v>
      </c>
      <c r="H71" s="3">
        <v>6</v>
      </c>
      <c r="I71" s="3">
        <v>2</v>
      </c>
      <c r="J71" s="3">
        <v>6</v>
      </c>
      <c r="K71" s="3">
        <v>3</v>
      </c>
      <c r="L71" s="3">
        <v>5</v>
      </c>
      <c r="M71" s="3">
        <v>6</v>
      </c>
      <c r="N71" s="3">
        <v>2</v>
      </c>
      <c r="O71" s="3">
        <v>6</v>
      </c>
      <c r="P71" s="7">
        <f t="shared" si="2"/>
        <v>10</v>
      </c>
      <c r="Q71" s="5">
        <f t="shared" si="3"/>
        <v>34</v>
      </c>
    </row>
    <row r="72" spans="1:17" x14ac:dyDescent="0.4">
      <c r="A72" s="55" t="s">
        <v>296</v>
      </c>
      <c r="B72" s="3" t="s">
        <v>93</v>
      </c>
      <c r="C72" s="3">
        <v>23</v>
      </c>
      <c r="D72" s="3" t="s">
        <v>96</v>
      </c>
      <c r="E72" s="3" t="s">
        <v>69</v>
      </c>
      <c r="F72" s="3">
        <v>5</v>
      </c>
      <c r="G72" s="3">
        <v>2</v>
      </c>
      <c r="H72" s="3">
        <v>5</v>
      </c>
      <c r="I72" s="3">
        <v>1</v>
      </c>
      <c r="J72" s="3">
        <v>5</v>
      </c>
      <c r="K72" s="3">
        <v>1</v>
      </c>
      <c r="L72" s="3">
        <v>6</v>
      </c>
      <c r="M72" s="3">
        <v>5</v>
      </c>
      <c r="N72" s="3">
        <v>2</v>
      </c>
      <c r="O72" s="3">
        <v>5</v>
      </c>
      <c r="P72" s="7">
        <f t="shared" si="2"/>
        <v>6</v>
      </c>
      <c r="Q72" s="5">
        <f t="shared" si="3"/>
        <v>31</v>
      </c>
    </row>
    <row r="73" spans="1:17" x14ac:dyDescent="0.4">
      <c r="A73" s="55" t="s">
        <v>297</v>
      </c>
      <c r="B73" s="3" t="s">
        <v>93</v>
      </c>
      <c r="C73" s="3">
        <v>23</v>
      </c>
      <c r="D73" s="3" t="s">
        <v>96</v>
      </c>
      <c r="E73" s="3" t="s">
        <v>70</v>
      </c>
      <c r="F73" s="3">
        <v>6</v>
      </c>
      <c r="G73" s="3">
        <v>2</v>
      </c>
      <c r="H73" s="3">
        <v>6</v>
      </c>
      <c r="I73" s="3">
        <v>1</v>
      </c>
      <c r="J73" s="3">
        <v>4</v>
      </c>
      <c r="K73" s="3">
        <v>1</v>
      </c>
      <c r="L73" s="3">
        <v>6</v>
      </c>
      <c r="M73" s="3">
        <v>6</v>
      </c>
      <c r="N73" s="3">
        <v>1</v>
      </c>
      <c r="O73" s="3">
        <v>5</v>
      </c>
      <c r="P73" s="7">
        <f t="shared" si="2"/>
        <v>5</v>
      </c>
      <c r="Q73" s="5">
        <f t="shared" si="3"/>
        <v>33</v>
      </c>
    </row>
    <row r="74" spans="1:17" x14ac:dyDescent="0.4">
      <c r="A74" s="55" t="s">
        <v>298</v>
      </c>
      <c r="B74" s="3" t="s">
        <v>94</v>
      </c>
      <c r="C74" s="3">
        <v>22</v>
      </c>
      <c r="D74" s="3" t="s">
        <v>96</v>
      </c>
      <c r="E74" s="3" t="s">
        <v>71</v>
      </c>
      <c r="F74" s="3">
        <v>1</v>
      </c>
      <c r="G74" s="3">
        <v>2</v>
      </c>
      <c r="H74" s="3">
        <v>6</v>
      </c>
      <c r="I74" s="3">
        <v>3</v>
      </c>
      <c r="J74" s="3">
        <v>3</v>
      </c>
      <c r="K74" s="3">
        <v>3</v>
      </c>
      <c r="L74" s="3">
        <v>3</v>
      </c>
      <c r="M74" s="3">
        <v>3</v>
      </c>
      <c r="N74" s="3">
        <v>3</v>
      </c>
      <c r="O74" s="3">
        <v>2</v>
      </c>
      <c r="P74" s="7">
        <f t="shared" si="2"/>
        <v>11</v>
      </c>
      <c r="Q74" s="5">
        <f t="shared" si="3"/>
        <v>18</v>
      </c>
    </row>
    <row r="75" spans="1:17" x14ac:dyDescent="0.4">
      <c r="A75" s="55" t="s">
        <v>299</v>
      </c>
      <c r="B75" s="3" t="s">
        <v>94</v>
      </c>
      <c r="C75" s="3">
        <v>18</v>
      </c>
      <c r="D75" s="3" t="s">
        <v>96</v>
      </c>
      <c r="E75" s="3" t="s">
        <v>72</v>
      </c>
      <c r="F75" s="3">
        <v>4</v>
      </c>
      <c r="G75" s="3">
        <v>5</v>
      </c>
      <c r="H75" s="3">
        <v>4</v>
      </c>
      <c r="I75" s="3">
        <v>2</v>
      </c>
      <c r="J75" s="3">
        <v>4</v>
      </c>
      <c r="K75" s="3">
        <v>2</v>
      </c>
      <c r="L75" s="3">
        <v>5</v>
      </c>
      <c r="M75" s="3">
        <v>5</v>
      </c>
      <c r="N75" s="3">
        <v>3</v>
      </c>
      <c r="O75" s="3">
        <v>4</v>
      </c>
      <c r="P75" s="7">
        <f t="shared" si="2"/>
        <v>12</v>
      </c>
      <c r="Q75" s="5">
        <f t="shared" si="3"/>
        <v>26</v>
      </c>
    </row>
    <row r="76" spans="1:17" x14ac:dyDescent="0.4">
      <c r="A76" s="55" t="s">
        <v>300</v>
      </c>
      <c r="B76" s="3" t="s">
        <v>94</v>
      </c>
      <c r="C76" s="3">
        <v>21</v>
      </c>
      <c r="D76" s="3" t="s">
        <v>96</v>
      </c>
      <c r="E76" s="3" t="s">
        <v>73</v>
      </c>
      <c r="F76" s="3">
        <v>6</v>
      </c>
      <c r="G76" s="3">
        <v>2</v>
      </c>
      <c r="H76" s="3">
        <v>7</v>
      </c>
      <c r="I76" s="3">
        <v>3</v>
      </c>
      <c r="J76" s="3">
        <v>7</v>
      </c>
      <c r="K76" s="3">
        <v>3</v>
      </c>
      <c r="L76" s="3">
        <v>6</v>
      </c>
      <c r="M76" s="3">
        <v>6</v>
      </c>
      <c r="N76" s="3">
        <v>6</v>
      </c>
      <c r="O76" s="3">
        <v>6</v>
      </c>
      <c r="P76" s="7">
        <f t="shared" si="2"/>
        <v>14</v>
      </c>
      <c r="Q76" s="5">
        <f t="shared" si="3"/>
        <v>38</v>
      </c>
    </row>
    <row r="77" spans="1:17" x14ac:dyDescent="0.4">
      <c r="A77" s="55" t="s">
        <v>301</v>
      </c>
      <c r="B77" s="3" t="s">
        <v>93</v>
      </c>
      <c r="C77" s="3">
        <v>20</v>
      </c>
      <c r="D77" s="3" t="s">
        <v>96</v>
      </c>
      <c r="E77" s="3" t="s">
        <v>74</v>
      </c>
      <c r="F77" s="3">
        <v>4</v>
      </c>
      <c r="G77" s="3">
        <v>3</v>
      </c>
      <c r="H77" s="3">
        <v>4</v>
      </c>
      <c r="I77" s="3">
        <v>3</v>
      </c>
      <c r="J77" s="3">
        <v>6</v>
      </c>
      <c r="K77" s="3">
        <v>5</v>
      </c>
      <c r="L77" s="3">
        <v>5</v>
      </c>
      <c r="M77" s="3">
        <v>5</v>
      </c>
      <c r="N77" s="3">
        <v>5</v>
      </c>
      <c r="O77" s="3">
        <v>5</v>
      </c>
      <c r="P77" s="7">
        <f t="shared" si="2"/>
        <v>16</v>
      </c>
      <c r="Q77" s="5">
        <f t="shared" si="3"/>
        <v>29</v>
      </c>
    </row>
    <row r="78" spans="1:17" x14ac:dyDescent="0.4">
      <c r="A78" s="55" t="s">
        <v>302</v>
      </c>
      <c r="B78" s="3" t="s">
        <v>94</v>
      </c>
      <c r="C78" s="3">
        <v>24</v>
      </c>
      <c r="D78" s="3" t="s">
        <v>96</v>
      </c>
      <c r="E78" s="3" t="s">
        <v>75</v>
      </c>
      <c r="F78" s="3">
        <v>6</v>
      </c>
      <c r="G78" s="3">
        <v>4</v>
      </c>
      <c r="H78" s="3">
        <v>6</v>
      </c>
      <c r="I78" s="3">
        <v>2</v>
      </c>
      <c r="J78" s="3">
        <v>2</v>
      </c>
      <c r="K78" s="3">
        <v>4</v>
      </c>
      <c r="L78" s="3">
        <v>6</v>
      </c>
      <c r="M78" s="3">
        <v>2</v>
      </c>
      <c r="N78" s="3">
        <v>4</v>
      </c>
      <c r="O78" s="3">
        <v>1</v>
      </c>
      <c r="P78" s="7">
        <f t="shared" si="2"/>
        <v>14</v>
      </c>
      <c r="Q78" s="5">
        <f t="shared" si="3"/>
        <v>23</v>
      </c>
    </row>
    <row r="79" spans="1:17" x14ac:dyDescent="0.4">
      <c r="A79" s="55" t="s">
        <v>303</v>
      </c>
      <c r="B79" s="3" t="s">
        <v>93</v>
      </c>
      <c r="C79" s="3">
        <v>23</v>
      </c>
      <c r="D79" s="3" t="s">
        <v>96</v>
      </c>
      <c r="E79" s="3" t="s">
        <v>76</v>
      </c>
      <c r="F79" s="3">
        <v>7</v>
      </c>
      <c r="G79" s="3">
        <v>1</v>
      </c>
      <c r="H79" s="3">
        <v>6</v>
      </c>
      <c r="I79" s="3">
        <v>1</v>
      </c>
      <c r="J79" s="3">
        <v>7</v>
      </c>
      <c r="K79" s="3">
        <v>2</v>
      </c>
      <c r="L79" s="3">
        <v>7</v>
      </c>
      <c r="M79" s="3">
        <v>7</v>
      </c>
      <c r="N79" s="3">
        <v>1</v>
      </c>
      <c r="O79" s="3">
        <v>7</v>
      </c>
      <c r="P79" s="7">
        <f t="shared" si="2"/>
        <v>5</v>
      </c>
      <c r="Q79" s="5">
        <f t="shared" si="3"/>
        <v>41</v>
      </c>
    </row>
    <row r="80" spans="1:17" x14ac:dyDescent="0.4">
      <c r="A80" s="55" t="s">
        <v>304</v>
      </c>
      <c r="B80" s="3" t="s">
        <v>93</v>
      </c>
      <c r="C80" s="3">
        <v>21</v>
      </c>
      <c r="D80" s="3" t="s">
        <v>96</v>
      </c>
      <c r="E80" s="3" t="s">
        <v>77</v>
      </c>
      <c r="F80" s="3">
        <v>6</v>
      </c>
      <c r="G80" s="3">
        <v>4</v>
      </c>
      <c r="H80" s="3">
        <v>6</v>
      </c>
      <c r="I80" s="3">
        <v>2</v>
      </c>
      <c r="J80" s="3">
        <v>4</v>
      </c>
      <c r="K80" s="3">
        <v>2</v>
      </c>
      <c r="L80" s="3">
        <v>4</v>
      </c>
      <c r="M80" s="3">
        <v>5</v>
      </c>
      <c r="N80" s="3">
        <v>4</v>
      </c>
      <c r="O80" s="3">
        <v>5</v>
      </c>
      <c r="P80" s="7">
        <f t="shared" si="2"/>
        <v>12</v>
      </c>
      <c r="Q80" s="5">
        <f t="shared" si="3"/>
        <v>30</v>
      </c>
    </row>
    <row r="81" spans="1:17" x14ac:dyDescent="0.4">
      <c r="A81" s="55" t="s">
        <v>305</v>
      </c>
      <c r="B81" s="3" t="s">
        <v>93</v>
      </c>
      <c r="C81" s="3">
        <v>24</v>
      </c>
      <c r="D81" s="3" t="s">
        <v>96</v>
      </c>
      <c r="E81" s="3" t="s">
        <v>78</v>
      </c>
      <c r="F81" s="3">
        <v>6</v>
      </c>
      <c r="G81" s="3">
        <v>3</v>
      </c>
      <c r="H81" s="3">
        <v>6</v>
      </c>
      <c r="I81" s="3">
        <v>3</v>
      </c>
      <c r="J81" s="3">
        <v>6</v>
      </c>
      <c r="K81" s="3">
        <v>2</v>
      </c>
      <c r="L81" s="3">
        <v>6</v>
      </c>
      <c r="M81" s="3">
        <v>6</v>
      </c>
      <c r="N81" s="3">
        <v>2</v>
      </c>
      <c r="O81" s="3">
        <v>5</v>
      </c>
      <c r="P81" s="7">
        <f t="shared" si="2"/>
        <v>10</v>
      </c>
      <c r="Q81" s="5">
        <f t="shared" si="3"/>
        <v>35</v>
      </c>
    </row>
    <row r="82" spans="1:17" x14ac:dyDescent="0.4">
      <c r="A82" s="55" t="s">
        <v>306</v>
      </c>
      <c r="B82" s="3" t="s">
        <v>94</v>
      </c>
      <c r="C82" s="3">
        <v>20</v>
      </c>
      <c r="D82" s="3" t="s">
        <v>96</v>
      </c>
      <c r="E82" s="3" t="s">
        <v>79</v>
      </c>
      <c r="F82" s="3">
        <v>6</v>
      </c>
      <c r="G82" s="3">
        <v>5</v>
      </c>
      <c r="H82" s="3">
        <v>3</v>
      </c>
      <c r="I82" s="3">
        <v>2</v>
      </c>
      <c r="J82" s="3">
        <v>5</v>
      </c>
      <c r="K82" s="3">
        <v>5</v>
      </c>
      <c r="L82" s="3">
        <v>5</v>
      </c>
      <c r="M82" s="3">
        <v>5</v>
      </c>
      <c r="N82" s="3">
        <v>5</v>
      </c>
      <c r="O82" s="3">
        <v>5</v>
      </c>
      <c r="P82" s="7">
        <f t="shared" si="2"/>
        <v>17</v>
      </c>
      <c r="Q82" s="5">
        <f t="shared" si="3"/>
        <v>29</v>
      </c>
    </row>
    <row r="83" spans="1:17" x14ac:dyDescent="0.4">
      <c r="A83" s="55" t="s">
        <v>307</v>
      </c>
      <c r="B83" s="3" t="s">
        <v>93</v>
      </c>
      <c r="C83" s="3">
        <v>21</v>
      </c>
      <c r="D83" s="3" t="s">
        <v>96</v>
      </c>
      <c r="E83" s="3" t="s">
        <v>80</v>
      </c>
      <c r="F83" s="3">
        <v>6</v>
      </c>
      <c r="G83" s="3">
        <v>6</v>
      </c>
      <c r="H83" s="3">
        <v>6</v>
      </c>
      <c r="I83" s="3">
        <v>2</v>
      </c>
      <c r="J83" s="3">
        <v>5</v>
      </c>
      <c r="K83" s="3">
        <v>6</v>
      </c>
      <c r="L83" s="3">
        <v>6</v>
      </c>
      <c r="M83" s="3">
        <v>7</v>
      </c>
      <c r="N83" s="3">
        <v>5</v>
      </c>
      <c r="O83" s="3">
        <v>7</v>
      </c>
      <c r="P83" s="7">
        <f t="shared" si="2"/>
        <v>19</v>
      </c>
      <c r="Q83" s="5">
        <f t="shared" si="3"/>
        <v>37</v>
      </c>
    </row>
    <row r="84" spans="1:17" x14ac:dyDescent="0.4">
      <c r="A84" s="55" t="s">
        <v>308</v>
      </c>
      <c r="B84" s="3" t="s">
        <v>93</v>
      </c>
      <c r="C84" s="3">
        <v>20</v>
      </c>
      <c r="D84" s="3" t="s">
        <v>96</v>
      </c>
      <c r="E84" s="3" t="s">
        <v>81</v>
      </c>
      <c r="F84" s="3">
        <v>6</v>
      </c>
      <c r="G84" s="3">
        <v>6</v>
      </c>
      <c r="H84" s="3">
        <v>5</v>
      </c>
      <c r="I84" s="3">
        <v>4</v>
      </c>
      <c r="J84" s="3">
        <v>5</v>
      </c>
      <c r="K84" s="3">
        <v>3</v>
      </c>
      <c r="L84" s="3">
        <v>5</v>
      </c>
      <c r="M84" s="3">
        <v>5</v>
      </c>
      <c r="N84" s="3">
        <v>3</v>
      </c>
      <c r="O84" s="3">
        <v>5</v>
      </c>
      <c r="P84" s="7">
        <f t="shared" si="2"/>
        <v>16</v>
      </c>
      <c r="Q84" s="5">
        <f t="shared" si="3"/>
        <v>31</v>
      </c>
    </row>
    <row r="85" spans="1:17" x14ac:dyDescent="0.4">
      <c r="A85" s="55" t="s">
        <v>309</v>
      </c>
      <c r="B85" s="3" t="s">
        <v>94</v>
      </c>
      <c r="C85" s="3">
        <v>19</v>
      </c>
      <c r="D85" s="3" t="s">
        <v>96</v>
      </c>
      <c r="E85" s="3" t="s">
        <v>82</v>
      </c>
      <c r="F85" s="3">
        <v>6</v>
      </c>
      <c r="G85" s="3">
        <v>7</v>
      </c>
      <c r="H85" s="3">
        <v>6</v>
      </c>
      <c r="I85" s="3">
        <v>6</v>
      </c>
      <c r="J85" s="3">
        <v>4</v>
      </c>
      <c r="K85" s="3">
        <v>7</v>
      </c>
      <c r="L85" s="3">
        <v>5</v>
      </c>
      <c r="M85" s="3">
        <v>5</v>
      </c>
      <c r="N85" s="3">
        <v>5</v>
      </c>
      <c r="O85" s="3">
        <v>5</v>
      </c>
      <c r="P85" s="7">
        <f t="shared" si="2"/>
        <v>25</v>
      </c>
      <c r="Q85" s="5">
        <f t="shared" si="3"/>
        <v>31</v>
      </c>
    </row>
    <row r="86" spans="1:17" x14ac:dyDescent="0.4">
      <c r="A86" s="55" t="s">
        <v>310</v>
      </c>
      <c r="B86" s="3" t="s">
        <v>94</v>
      </c>
      <c r="C86" s="3">
        <v>23</v>
      </c>
      <c r="D86" s="3" t="s">
        <v>96</v>
      </c>
      <c r="E86" s="3" t="s">
        <v>83</v>
      </c>
      <c r="F86" s="3">
        <v>6</v>
      </c>
      <c r="G86" s="3">
        <v>3</v>
      </c>
      <c r="H86" s="3">
        <v>4</v>
      </c>
      <c r="I86" s="3">
        <v>2</v>
      </c>
      <c r="J86" s="3">
        <v>4</v>
      </c>
      <c r="K86" s="3">
        <v>4</v>
      </c>
      <c r="L86" s="3">
        <v>4</v>
      </c>
      <c r="M86" s="3">
        <v>4</v>
      </c>
      <c r="N86" s="3">
        <v>3</v>
      </c>
      <c r="O86" s="3">
        <v>3</v>
      </c>
      <c r="P86" s="7">
        <f t="shared" si="2"/>
        <v>12</v>
      </c>
      <c r="Q86" s="5">
        <f t="shared" si="3"/>
        <v>25</v>
      </c>
    </row>
    <row r="87" spans="1:17" x14ac:dyDescent="0.4">
      <c r="A87" s="55" t="s">
        <v>311</v>
      </c>
      <c r="B87" s="3" t="s">
        <v>94</v>
      </c>
      <c r="C87" s="3">
        <v>22</v>
      </c>
      <c r="D87" s="3" t="s">
        <v>96</v>
      </c>
      <c r="E87" s="3" t="s">
        <v>84</v>
      </c>
      <c r="F87" s="3">
        <v>6</v>
      </c>
      <c r="G87" s="3">
        <v>2</v>
      </c>
      <c r="H87" s="3">
        <v>5</v>
      </c>
      <c r="I87" s="3">
        <v>2</v>
      </c>
      <c r="J87" s="3">
        <v>5</v>
      </c>
      <c r="K87" s="3">
        <v>2</v>
      </c>
      <c r="L87" s="3">
        <v>5</v>
      </c>
      <c r="M87" s="3">
        <v>5</v>
      </c>
      <c r="N87" s="3">
        <v>3</v>
      </c>
      <c r="O87" s="3">
        <v>5</v>
      </c>
      <c r="P87" s="7">
        <f t="shared" si="2"/>
        <v>9</v>
      </c>
      <c r="Q87" s="5">
        <f t="shared" si="3"/>
        <v>31</v>
      </c>
    </row>
    <row r="88" spans="1:17" x14ac:dyDescent="0.4">
      <c r="A88" s="55" t="s">
        <v>312</v>
      </c>
      <c r="B88" s="3" t="s">
        <v>93</v>
      </c>
      <c r="C88" s="3">
        <v>22</v>
      </c>
      <c r="D88" s="3" t="s">
        <v>96</v>
      </c>
      <c r="E88" s="3" t="s">
        <v>85</v>
      </c>
      <c r="F88" s="3">
        <v>6</v>
      </c>
      <c r="G88" s="3">
        <v>2</v>
      </c>
      <c r="H88" s="3">
        <v>6</v>
      </c>
      <c r="I88" s="3">
        <v>2</v>
      </c>
      <c r="J88" s="3">
        <v>6</v>
      </c>
      <c r="K88" s="3">
        <v>3</v>
      </c>
      <c r="L88" s="3">
        <v>6</v>
      </c>
      <c r="M88" s="3">
        <v>6</v>
      </c>
      <c r="N88" s="3">
        <v>1</v>
      </c>
      <c r="O88" s="3">
        <v>6</v>
      </c>
      <c r="P88" s="7">
        <f t="shared" si="2"/>
        <v>8</v>
      </c>
      <c r="Q88" s="5">
        <f t="shared" si="3"/>
        <v>36</v>
      </c>
    </row>
    <row r="89" spans="1:17" x14ac:dyDescent="0.4">
      <c r="A89" s="55" t="s">
        <v>313</v>
      </c>
      <c r="B89" s="3" t="s">
        <v>93</v>
      </c>
      <c r="C89" s="3">
        <v>21</v>
      </c>
      <c r="D89" s="3" t="s">
        <v>96</v>
      </c>
      <c r="E89" s="3" t="s">
        <v>86</v>
      </c>
      <c r="F89" s="3">
        <v>7</v>
      </c>
      <c r="G89" s="3">
        <v>3</v>
      </c>
      <c r="H89" s="3">
        <v>7</v>
      </c>
      <c r="I89" s="3">
        <v>4</v>
      </c>
      <c r="J89" s="3">
        <v>6</v>
      </c>
      <c r="K89" s="3">
        <v>3</v>
      </c>
      <c r="L89" s="3">
        <v>7</v>
      </c>
      <c r="M89" s="3">
        <v>7</v>
      </c>
      <c r="N89" s="3">
        <v>2</v>
      </c>
      <c r="O89" s="3">
        <v>7</v>
      </c>
      <c r="P89" s="7">
        <f t="shared" si="2"/>
        <v>12</v>
      </c>
      <c r="Q89" s="5">
        <f t="shared" si="3"/>
        <v>41</v>
      </c>
    </row>
    <row r="90" spans="1:17" x14ac:dyDescent="0.4">
      <c r="A90" s="55" t="s">
        <v>314</v>
      </c>
      <c r="B90" s="3" t="s">
        <v>93</v>
      </c>
      <c r="C90" s="3">
        <v>24</v>
      </c>
      <c r="D90" s="3" t="s">
        <v>96</v>
      </c>
      <c r="E90" s="3" t="s">
        <v>87</v>
      </c>
      <c r="F90" s="3">
        <v>5</v>
      </c>
      <c r="G90" s="3">
        <v>6</v>
      </c>
      <c r="H90" s="3">
        <v>4</v>
      </c>
      <c r="I90" s="3">
        <v>2</v>
      </c>
      <c r="J90" s="3">
        <v>5</v>
      </c>
      <c r="K90" s="3">
        <v>6</v>
      </c>
      <c r="L90" s="3">
        <v>4</v>
      </c>
      <c r="M90" s="3">
        <v>5</v>
      </c>
      <c r="N90" s="3">
        <v>6</v>
      </c>
      <c r="O90" s="3">
        <v>5</v>
      </c>
      <c r="P90" s="7">
        <f t="shared" si="2"/>
        <v>20</v>
      </c>
      <c r="Q90" s="5">
        <f t="shared" si="3"/>
        <v>28</v>
      </c>
    </row>
    <row r="91" spans="1:17" x14ac:dyDescent="0.4">
      <c r="A91" s="62" t="s">
        <v>415</v>
      </c>
      <c r="C91">
        <f>AVERAGE(C2:C39,C41:C90)</f>
        <v>23.693181818181817</v>
      </c>
    </row>
    <row r="92" spans="1:17" x14ac:dyDescent="0.4">
      <c r="A92" s="62" t="s">
        <v>416</v>
      </c>
      <c r="C92">
        <f>STDEV(C2:C39,C41:C90)</f>
        <v>2.1354046403565832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48F86-CFD1-4905-B750-40C0C6179A18}">
  <dimension ref="A1:Z90"/>
  <sheetViews>
    <sheetView topLeftCell="I1" workbookViewId="0">
      <selection activeCell="Z1" sqref="Z1"/>
    </sheetView>
  </sheetViews>
  <sheetFormatPr defaultRowHeight="13.9" x14ac:dyDescent="0.4"/>
  <cols>
    <col min="2" max="2" width="7.73046875" customWidth="1"/>
    <col min="3" max="4" width="10.19921875" customWidth="1"/>
    <col min="5" max="5" width="18.6640625" customWidth="1"/>
    <col min="6" max="17" width="9" style="10" customWidth="1"/>
    <col min="18" max="18" width="12.86328125" style="10" customWidth="1"/>
    <col min="19" max="19" width="10.46484375" style="10" customWidth="1"/>
    <col min="20" max="25" width="9" style="10" customWidth="1"/>
    <col min="26" max="26" width="9.1328125" style="15" bestFit="1" customWidth="1"/>
  </cols>
  <sheetData>
    <row r="1" spans="1:26" x14ac:dyDescent="0.4">
      <c r="A1" s="3" t="s">
        <v>88</v>
      </c>
      <c r="B1" s="3" t="s">
        <v>91</v>
      </c>
      <c r="C1" s="3" t="s">
        <v>92</v>
      </c>
      <c r="D1" s="3" t="s">
        <v>95</v>
      </c>
      <c r="E1" s="3" t="s">
        <v>89</v>
      </c>
      <c r="F1" t="s">
        <v>100</v>
      </c>
      <c r="G1" s="12" t="s">
        <v>101</v>
      </c>
      <c r="H1" t="s">
        <v>102</v>
      </c>
      <c r="I1" t="s">
        <v>103</v>
      </c>
      <c r="J1" s="12" t="s">
        <v>104</v>
      </c>
      <c r="K1" s="12" t="s">
        <v>105</v>
      </c>
      <c r="L1" t="s">
        <v>106</v>
      </c>
      <c r="M1" t="s">
        <v>107</v>
      </c>
      <c r="N1" t="s">
        <v>108</v>
      </c>
      <c r="O1" t="s">
        <v>121</v>
      </c>
      <c r="P1" s="12" t="s">
        <v>122</v>
      </c>
      <c r="Q1" s="12" t="s">
        <v>123</v>
      </c>
      <c r="R1" t="s">
        <v>124</v>
      </c>
      <c r="S1" s="12" t="s">
        <v>125</v>
      </c>
      <c r="T1" t="s">
        <v>126</v>
      </c>
      <c r="U1" s="12" t="s">
        <v>127</v>
      </c>
      <c r="V1" s="12" t="s">
        <v>128</v>
      </c>
      <c r="W1" s="12" t="s">
        <v>129</v>
      </c>
      <c r="X1" t="s">
        <v>130</v>
      </c>
      <c r="Y1" s="12" t="s">
        <v>131</v>
      </c>
      <c r="Z1" s="13" t="s">
        <v>178</v>
      </c>
    </row>
    <row r="2" spans="1:26" x14ac:dyDescent="0.4">
      <c r="A2" s="55" t="s">
        <v>226</v>
      </c>
      <c r="B2" s="3" t="s">
        <v>93</v>
      </c>
      <c r="C2" s="3">
        <v>24</v>
      </c>
      <c r="D2" s="3" t="s">
        <v>96</v>
      </c>
      <c r="E2" s="3" t="s">
        <v>0</v>
      </c>
      <c r="F2">
        <v>2</v>
      </c>
      <c r="G2">
        <v>1</v>
      </c>
      <c r="H2">
        <v>2</v>
      </c>
      <c r="I2">
        <v>2</v>
      </c>
      <c r="J2">
        <v>1</v>
      </c>
      <c r="K2">
        <v>3</v>
      </c>
      <c r="L2">
        <v>3</v>
      </c>
      <c r="M2">
        <v>1</v>
      </c>
      <c r="N2">
        <v>2</v>
      </c>
      <c r="O2">
        <v>2</v>
      </c>
      <c r="P2">
        <v>3</v>
      </c>
      <c r="Q2">
        <v>2</v>
      </c>
      <c r="R2">
        <v>2</v>
      </c>
      <c r="S2">
        <v>2</v>
      </c>
      <c r="T2">
        <v>1</v>
      </c>
      <c r="U2">
        <v>2</v>
      </c>
      <c r="V2">
        <v>3</v>
      </c>
      <c r="W2">
        <v>3</v>
      </c>
      <c r="X2">
        <v>1</v>
      </c>
      <c r="Y2">
        <v>2</v>
      </c>
      <c r="Z2" s="14">
        <f>(SUM(F2,H2,I2,L2,M2,N2,O2,R2,T2,X2)+50-SUM(G2,J2,K2,P2,Q2,S2,V2,W2,U2,Y2) )*1.25</f>
        <v>57.5</v>
      </c>
    </row>
    <row r="3" spans="1:26" x14ac:dyDescent="0.4">
      <c r="A3" s="55" t="s">
        <v>227</v>
      </c>
      <c r="B3" s="3" t="s">
        <v>93</v>
      </c>
      <c r="C3" s="3">
        <v>23</v>
      </c>
      <c r="D3" s="3" t="s">
        <v>96</v>
      </c>
      <c r="E3" s="3" t="s">
        <v>1</v>
      </c>
      <c r="F3">
        <v>1</v>
      </c>
      <c r="G3">
        <v>2</v>
      </c>
      <c r="H3">
        <v>1</v>
      </c>
      <c r="I3">
        <v>1</v>
      </c>
      <c r="J3">
        <v>4</v>
      </c>
      <c r="K3">
        <v>2</v>
      </c>
      <c r="L3">
        <v>1</v>
      </c>
      <c r="M3">
        <v>3</v>
      </c>
      <c r="N3">
        <v>1</v>
      </c>
      <c r="O3">
        <v>1</v>
      </c>
      <c r="P3">
        <v>3</v>
      </c>
      <c r="Q3">
        <v>2</v>
      </c>
      <c r="R3">
        <v>1</v>
      </c>
      <c r="S3">
        <v>3</v>
      </c>
      <c r="T3">
        <v>1</v>
      </c>
      <c r="U3">
        <v>1</v>
      </c>
      <c r="V3">
        <v>3</v>
      </c>
      <c r="W3">
        <v>3</v>
      </c>
      <c r="X3">
        <v>1</v>
      </c>
      <c r="Y3">
        <v>3</v>
      </c>
      <c r="Z3" s="14">
        <f t="shared" ref="Z3:Z67" si="0">(SUM(F3,H3,I3,L3,M3,N3,O3,R3,T3,X3)+50-SUM(G3,J3,K3,P3,Q3,S3,V3,W3,U3,Y3) )*1.25</f>
        <v>45</v>
      </c>
    </row>
    <row r="4" spans="1:26" x14ac:dyDescent="0.4">
      <c r="A4" s="55" t="s">
        <v>228</v>
      </c>
      <c r="B4" s="3" t="s">
        <v>93</v>
      </c>
      <c r="C4" s="3">
        <v>21</v>
      </c>
      <c r="D4" s="3" t="s">
        <v>96</v>
      </c>
      <c r="E4" s="3" t="s">
        <v>2</v>
      </c>
      <c r="F4">
        <v>2</v>
      </c>
      <c r="G4">
        <v>1</v>
      </c>
      <c r="H4">
        <v>2</v>
      </c>
      <c r="I4">
        <v>3</v>
      </c>
      <c r="J4">
        <v>3</v>
      </c>
      <c r="K4">
        <v>2</v>
      </c>
      <c r="L4">
        <v>2</v>
      </c>
      <c r="M4">
        <v>3</v>
      </c>
      <c r="N4">
        <v>3</v>
      </c>
      <c r="O4">
        <v>3</v>
      </c>
      <c r="P4">
        <v>1</v>
      </c>
      <c r="Q4">
        <v>2</v>
      </c>
      <c r="R4">
        <v>2</v>
      </c>
      <c r="S4">
        <v>3</v>
      </c>
      <c r="T4">
        <v>2</v>
      </c>
      <c r="U4">
        <v>2</v>
      </c>
      <c r="V4">
        <v>3</v>
      </c>
      <c r="W4">
        <v>3</v>
      </c>
      <c r="X4">
        <v>1</v>
      </c>
      <c r="Y4">
        <v>3</v>
      </c>
      <c r="Z4" s="14">
        <f t="shared" si="0"/>
        <v>62.5</v>
      </c>
    </row>
    <row r="5" spans="1:26" x14ac:dyDescent="0.4">
      <c r="A5" s="55" t="s">
        <v>229</v>
      </c>
      <c r="B5" s="3" t="s">
        <v>93</v>
      </c>
      <c r="C5" s="3">
        <v>28</v>
      </c>
      <c r="D5" s="3" t="s">
        <v>96</v>
      </c>
      <c r="E5" s="3" t="s">
        <v>3</v>
      </c>
      <c r="F5">
        <v>1</v>
      </c>
      <c r="G5">
        <v>3</v>
      </c>
      <c r="H5">
        <v>1</v>
      </c>
      <c r="I5">
        <v>1</v>
      </c>
      <c r="J5">
        <v>4</v>
      </c>
      <c r="K5">
        <v>4</v>
      </c>
      <c r="L5">
        <v>1</v>
      </c>
      <c r="M5">
        <v>1</v>
      </c>
      <c r="N5">
        <v>1</v>
      </c>
      <c r="O5">
        <v>2</v>
      </c>
      <c r="P5">
        <v>4</v>
      </c>
      <c r="Q5">
        <v>4</v>
      </c>
      <c r="R5">
        <v>1</v>
      </c>
      <c r="S5">
        <v>4</v>
      </c>
      <c r="T5">
        <v>1</v>
      </c>
      <c r="U5">
        <v>3</v>
      </c>
      <c r="V5">
        <v>3</v>
      </c>
      <c r="W5">
        <v>3</v>
      </c>
      <c r="X5">
        <v>1</v>
      </c>
      <c r="Y5">
        <v>4</v>
      </c>
      <c r="Z5" s="14">
        <f t="shared" si="0"/>
        <v>31.25</v>
      </c>
    </row>
    <row r="6" spans="1:26" x14ac:dyDescent="0.4">
      <c r="A6" s="55" t="s">
        <v>230</v>
      </c>
      <c r="B6" s="3" t="s">
        <v>93</v>
      </c>
      <c r="C6" s="3">
        <v>25</v>
      </c>
      <c r="D6" s="3" t="s">
        <v>96</v>
      </c>
      <c r="E6" s="3" t="s">
        <v>4</v>
      </c>
      <c r="F6">
        <v>2</v>
      </c>
      <c r="G6">
        <v>4</v>
      </c>
      <c r="H6">
        <v>1</v>
      </c>
      <c r="I6">
        <v>1</v>
      </c>
      <c r="J6">
        <v>3</v>
      </c>
      <c r="K6">
        <v>3</v>
      </c>
      <c r="L6">
        <v>1</v>
      </c>
      <c r="M6">
        <v>4</v>
      </c>
      <c r="N6">
        <v>1</v>
      </c>
      <c r="O6">
        <v>1</v>
      </c>
      <c r="P6">
        <v>4</v>
      </c>
      <c r="Q6">
        <v>3</v>
      </c>
      <c r="R6">
        <v>1</v>
      </c>
      <c r="S6">
        <v>4</v>
      </c>
      <c r="T6">
        <v>1</v>
      </c>
      <c r="U6">
        <v>1</v>
      </c>
      <c r="V6">
        <v>3</v>
      </c>
      <c r="W6">
        <v>4</v>
      </c>
      <c r="X6">
        <v>1</v>
      </c>
      <c r="Y6">
        <v>4</v>
      </c>
      <c r="Z6" s="14">
        <f t="shared" si="0"/>
        <v>38.75</v>
      </c>
    </row>
    <row r="7" spans="1:26" x14ac:dyDescent="0.4">
      <c r="A7" s="55" t="s">
        <v>231</v>
      </c>
      <c r="B7" s="3" t="s">
        <v>93</v>
      </c>
      <c r="C7" s="3">
        <v>25</v>
      </c>
      <c r="D7" s="3" t="s">
        <v>96</v>
      </c>
      <c r="E7" s="3" t="s">
        <v>5</v>
      </c>
      <c r="F7">
        <v>2</v>
      </c>
      <c r="G7">
        <v>3</v>
      </c>
      <c r="H7">
        <v>1</v>
      </c>
      <c r="I7">
        <v>1</v>
      </c>
      <c r="J7">
        <v>4</v>
      </c>
      <c r="K7">
        <v>2</v>
      </c>
      <c r="L7">
        <v>2</v>
      </c>
      <c r="M7">
        <v>1</v>
      </c>
      <c r="N7">
        <v>1</v>
      </c>
      <c r="O7">
        <v>1</v>
      </c>
      <c r="P7">
        <v>4</v>
      </c>
      <c r="Q7">
        <v>4</v>
      </c>
      <c r="R7">
        <v>1</v>
      </c>
      <c r="S7">
        <v>4</v>
      </c>
      <c r="T7">
        <v>2</v>
      </c>
      <c r="U7">
        <v>2</v>
      </c>
      <c r="V7">
        <v>3</v>
      </c>
      <c r="W7">
        <v>3</v>
      </c>
      <c r="X7">
        <v>1</v>
      </c>
      <c r="Y7">
        <v>4</v>
      </c>
      <c r="Z7" s="14">
        <f t="shared" si="0"/>
        <v>37.5</v>
      </c>
    </row>
    <row r="8" spans="1:26" x14ac:dyDescent="0.4">
      <c r="A8" s="55" t="s">
        <v>232</v>
      </c>
      <c r="B8" s="3" t="s">
        <v>93</v>
      </c>
      <c r="C8" s="3">
        <v>25</v>
      </c>
      <c r="D8" s="3" t="s">
        <v>96</v>
      </c>
      <c r="E8" s="3" t="s">
        <v>6</v>
      </c>
      <c r="F8">
        <v>1</v>
      </c>
      <c r="G8">
        <v>2</v>
      </c>
      <c r="H8">
        <v>1</v>
      </c>
      <c r="I8">
        <v>1</v>
      </c>
      <c r="J8">
        <v>4</v>
      </c>
      <c r="K8">
        <v>4</v>
      </c>
      <c r="L8">
        <v>2</v>
      </c>
      <c r="M8">
        <v>1</v>
      </c>
      <c r="N8">
        <v>2</v>
      </c>
      <c r="O8">
        <v>1</v>
      </c>
      <c r="P8">
        <v>4</v>
      </c>
      <c r="Q8">
        <v>4</v>
      </c>
      <c r="R8">
        <v>1</v>
      </c>
      <c r="S8">
        <v>4</v>
      </c>
      <c r="T8">
        <v>2</v>
      </c>
      <c r="U8">
        <v>3</v>
      </c>
      <c r="V8">
        <v>4</v>
      </c>
      <c r="W8">
        <v>3</v>
      </c>
      <c r="X8">
        <v>1</v>
      </c>
      <c r="Y8">
        <v>4</v>
      </c>
      <c r="Z8" s="14">
        <f t="shared" si="0"/>
        <v>33.75</v>
      </c>
    </row>
    <row r="9" spans="1:26" x14ac:dyDescent="0.4">
      <c r="A9" s="55" t="s">
        <v>233</v>
      </c>
      <c r="B9" s="3" t="s">
        <v>94</v>
      </c>
      <c r="C9" s="3">
        <v>22</v>
      </c>
      <c r="D9" s="3" t="s">
        <v>96</v>
      </c>
      <c r="E9" s="3" t="s">
        <v>7</v>
      </c>
      <c r="F9">
        <v>2</v>
      </c>
      <c r="G9">
        <v>2</v>
      </c>
      <c r="H9">
        <v>1</v>
      </c>
      <c r="I9">
        <v>1</v>
      </c>
      <c r="J9">
        <v>4</v>
      </c>
      <c r="K9">
        <v>3</v>
      </c>
      <c r="L9">
        <v>2</v>
      </c>
      <c r="M9">
        <v>1</v>
      </c>
      <c r="N9">
        <v>1</v>
      </c>
      <c r="O9">
        <v>1</v>
      </c>
      <c r="P9">
        <v>4</v>
      </c>
      <c r="Q9">
        <v>4</v>
      </c>
      <c r="R9">
        <v>1</v>
      </c>
      <c r="S9">
        <v>4</v>
      </c>
      <c r="T9">
        <v>1</v>
      </c>
      <c r="U9">
        <v>3</v>
      </c>
      <c r="V9">
        <v>4</v>
      </c>
      <c r="W9">
        <v>4</v>
      </c>
      <c r="X9">
        <v>1</v>
      </c>
      <c r="Y9">
        <v>4</v>
      </c>
      <c r="Z9" s="14">
        <f t="shared" si="0"/>
        <v>32.5</v>
      </c>
    </row>
    <row r="10" spans="1:26" x14ac:dyDescent="0.4">
      <c r="A10" s="55" t="s">
        <v>234</v>
      </c>
      <c r="B10" s="3" t="s">
        <v>93</v>
      </c>
      <c r="C10" s="3">
        <v>26</v>
      </c>
      <c r="D10" s="3" t="s">
        <v>96</v>
      </c>
      <c r="E10" s="3" t="s">
        <v>8</v>
      </c>
      <c r="F10">
        <v>2</v>
      </c>
      <c r="G10">
        <v>2</v>
      </c>
      <c r="H10">
        <v>1</v>
      </c>
      <c r="I10">
        <v>1</v>
      </c>
      <c r="J10">
        <v>4</v>
      </c>
      <c r="K10">
        <v>4</v>
      </c>
      <c r="L10">
        <v>1</v>
      </c>
      <c r="M10">
        <v>1</v>
      </c>
      <c r="N10">
        <v>1</v>
      </c>
      <c r="O10">
        <v>1</v>
      </c>
      <c r="P10">
        <v>4</v>
      </c>
      <c r="Q10">
        <v>4</v>
      </c>
      <c r="R10">
        <v>2</v>
      </c>
      <c r="S10">
        <v>3</v>
      </c>
      <c r="T10">
        <v>1</v>
      </c>
      <c r="U10">
        <v>3</v>
      </c>
      <c r="V10">
        <v>4</v>
      </c>
      <c r="W10">
        <v>4</v>
      </c>
      <c r="X10">
        <v>1</v>
      </c>
      <c r="Y10">
        <v>4</v>
      </c>
      <c r="Z10" s="14">
        <f t="shared" si="0"/>
        <v>32.5</v>
      </c>
    </row>
    <row r="11" spans="1:26" x14ac:dyDescent="0.4">
      <c r="A11" s="55" t="s">
        <v>235</v>
      </c>
      <c r="B11" s="3" t="s">
        <v>93</v>
      </c>
      <c r="C11" s="3">
        <v>25</v>
      </c>
      <c r="D11" s="3" t="s">
        <v>96</v>
      </c>
      <c r="E11" s="3" t="s">
        <v>9</v>
      </c>
      <c r="F11">
        <v>2</v>
      </c>
      <c r="G11">
        <v>2</v>
      </c>
      <c r="H11">
        <v>1</v>
      </c>
      <c r="I11">
        <v>2</v>
      </c>
      <c r="J11">
        <v>3</v>
      </c>
      <c r="K11">
        <v>3</v>
      </c>
      <c r="L11">
        <v>2</v>
      </c>
      <c r="M11">
        <v>1</v>
      </c>
      <c r="N11">
        <v>2</v>
      </c>
      <c r="O11">
        <v>2</v>
      </c>
      <c r="P11">
        <v>3</v>
      </c>
      <c r="Q11">
        <v>3</v>
      </c>
      <c r="R11">
        <v>1</v>
      </c>
      <c r="S11">
        <v>3</v>
      </c>
      <c r="T11">
        <v>1</v>
      </c>
      <c r="U11">
        <v>3</v>
      </c>
      <c r="V11">
        <v>3</v>
      </c>
      <c r="W11">
        <v>3</v>
      </c>
      <c r="X11">
        <v>1</v>
      </c>
      <c r="Y11">
        <v>3</v>
      </c>
      <c r="Z11" s="14">
        <f t="shared" si="0"/>
        <v>45</v>
      </c>
    </row>
    <row r="12" spans="1:26" x14ac:dyDescent="0.4">
      <c r="A12" s="55" t="s">
        <v>236</v>
      </c>
      <c r="B12" s="3" t="s">
        <v>93</v>
      </c>
      <c r="C12" s="3">
        <v>24</v>
      </c>
      <c r="D12" s="3" t="s">
        <v>96</v>
      </c>
      <c r="E12" s="3" t="s">
        <v>10</v>
      </c>
      <c r="F12">
        <v>2</v>
      </c>
      <c r="G12">
        <v>3</v>
      </c>
      <c r="H12">
        <v>2</v>
      </c>
      <c r="I12">
        <v>1</v>
      </c>
      <c r="J12">
        <v>3</v>
      </c>
      <c r="K12">
        <v>1</v>
      </c>
      <c r="L12">
        <v>1</v>
      </c>
      <c r="M12">
        <v>2</v>
      </c>
      <c r="N12">
        <v>2</v>
      </c>
      <c r="O12">
        <v>2</v>
      </c>
      <c r="P12">
        <v>3</v>
      </c>
      <c r="Q12">
        <v>3</v>
      </c>
      <c r="R12">
        <v>2</v>
      </c>
      <c r="S12">
        <v>3</v>
      </c>
      <c r="T12">
        <v>2</v>
      </c>
      <c r="U12">
        <v>2</v>
      </c>
      <c r="V12">
        <v>4</v>
      </c>
      <c r="W12">
        <v>2</v>
      </c>
      <c r="X12">
        <v>1</v>
      </c>
      <c r="Y12">
        <v>3</v>
      </c>
      <c r="Z12" s="14">
        <f t="shared" si="0"/>
        <v>50</v>
      </c>
    </row>
    <row r="13" spans="1:26" x14ac:dyDescent="0.4">
      <c r="A13" s="55" t="s">
        <v>237</v>
      </c>
      <c r="B13" s="3" t="s">
        <v>94</v>
      </c>
      <c r="C13" s="3">
        <v>22</v>
      </c>
      <c r="D13" s="3" t="s">
        <v>96</v>
      </c>
      <c r="E13" s="3" t="s">
        <v>11</v>
      </c>
      <c r="F13">
        <v>2</v>
      </c>
      <c r="G13">
        <v>4</v>
      </c>
      <c r="H13">
        <v>1</v>
      </c>
      <c r="I13">
        <v>1</v>
      </c>
      <c r="J13">
        <v>3</v>
      </c>
      <c r="K13">
        <v>4</v>
      </c>
      <c r="L13">
        <v>2</v>
      </c>
      <c r="M13">
        <v>1</v>
      </c>
      <c r="N13">
        <v>2</v>
      </c>
      <c r="O13">
        <v>2</v>
      </c>
      <c r="P13">
        <v>3</v>
      </c>
      <c r="Q13">
        <v>3</v>
      </c>
      <c r="R13">
        <v>2</v>
      </c>
      <c r="S13">
        <v>4</v>
      </c>
      <c r="T13">
        <v>1</v>
      </c>
      <c r="U13">
        <v>3</v>
      </c>
      <c r="V13">
        <v>3</v>
      </c>
      <c r="W13">
        <v>2</v>
      </c>
      <c r="X13">
        <v>1</v>
      </c>
      <c r="Y13">
        <v>3</v>
      </c>
      <c r="Z13" s="14">
        <f t="shared" si="0"/>
        <v>41.25</v>
      </c>
    </row>
    <row r="14" spans="1:26" x14ac:dyDescent="0.4">
      <c r="A14" s="55" t="s">
        <v>238</v>
      </c>
      <c r="B14" s="3" t="s">
        <v>94</v>
      </c>
      <c r="C14" s="3">
        <v>25</v>
      </c>
      <c r="D14" s="3" t="s">
        <v>96</v>
      </c>
      <c r="E14" s="3" t="s">
        <v>12</v>
      </c>
      <c r="F14">
        <v>2</v>
      </c>
      <c r="G14">
        <v>3</v>
      </c>
      <c r="H14">
        <v>2</v>
      </c>
      <c r="I14">
        <v>2</v>
      </c>
      <c r="J14">
        <v>3</v>
      </c>
      <c r="K14">
        <v>3</v>
      </c>
      <c r="L14">
        <v>1</v>
      </c>
      <c r="M14">
        <v>1</v>
      </c>
      <c r="N14">
        <v>1</v>
      </c>
      <c r="O14">
        <v>2</v>
      </c>
      <c r="P14">
        <v>3</v>
      </c>
      <c r="Q14">
        <v>4</v>
      </c>
      <c r="R14">
        <v>1</v>
      </c>
      <c r="S14">
        <v>3</v>
      </c>
      <c r="T14">
        <v>1</v>
      </c>
      <c r="U14">
        <v>3</v>
      </c>
      <c r="V14">
        <v>3</v>
      </c>
      <c r="W14">
        <v>3</v>
      </c>
      <c r="X14">
        <v>1</v>
      </c>
      <c r="Y14">
        <v>3</v>
      </c>
      <c r="Z14" s="14">
        <f t="shared" si="0"/>
        <v>41.25</v>
      </c>
    </row>
    <row r="15" spans="1:26" x14ac:dyDescent="0.4">
      <c r="A15" s="55" t="s">
        <v>239</v>
      </c>
      <c r="B15" s="3" t="s">
        <v>94</v>
      </c>
      <c r="C15" s="3">
        <v>23</v>
      </c>
      <c r="D15" s="3" t="s">
        <v>96</v>
      </c>
      <c r="E15" s="3" t="s">
        <v>13</v>
      </c>
      <c r="F15">
        <v>2</v>
      </c>
      <c r="G15">
        <v>2</v>
      </c>
      <c r="H15">
        <v>1</v>
      </c>
      <c r="I15">
        <v>2</v>
      </c>
      <c r="J15">
        <v>4</v>
      </c>
      <c r="K15">
        <v>3</v>
      </c>
      <c r="L15">
        <v>2</v>
      </c>
      <c r="M15">
        <v>1</v>
      </c>
      <c r="N15">
        <v>1</v>
      </c>
      <c r="O15">
        <v>2</v>
      </c>
      <c r="P15">
        <v>3</v>
      </c>
      <c r="Q15">
        <v>2</v>
      </c>
      <c r="R15">
        <v>2</v>
      </c>
      <c r="S15">
        <v>3</v>
      </c>
      <c r="T15">
        <v>2</v>
      </c>
      <c r="U15">
        <v>4</v>
      </c>
      <c r="V15">
        <v>3</v>
      </c>
      <c r="W15">
        <v>3</v>
      </c>
      <c r="X15">
        <v>1</v>
      </c>
      <c r="Y15">
        <v>4</v>
      </c>
      <c r="Z15" s="14">
        <f t="shared" si="0"/>
        <v>43.75</v>
      </c>
    </row>
    <row r="16" spans="1:26" x14ac:dyDescent="0.4">
      <c r="A16" s="55" t="s">
        <v>240</v>
      </c>
      <c r="B16" s="3" t="s">
        <v>93</v>
      </c>
      <c r="C16" s="3">
        <v>25</v>
      </c>
      <c r="D16" s="3" t="s">
        <v>96</v>
      </c>
      <c r="E16" s="3" t="s">
        <v>14</v>
      </c>
      <c r="F16">
        <v>1</v>
      </c>
      <c r="G16">
        <v>3</v>
      </c>
      <c r="H16">
        <v>2</v>
      </c>
      <c r="I16">
        <v>1</v>
      </c>
      <c r="J16">
        <v>3</v>
      </c>
      <c r="K16">
        <v>2</v>
      </c>
      <c r="L16">
        <v>2</v>
      </c>
      <c r="M16">
        <v>1</v>
      </c>
      <c r="N16">
        <v>1</v>
      </c>
      <c r="O16">
        <v>2</v>
      </c>
      <c r="P16">
        <v>3</v>
      </c>
      <c r="Q16">
        <v>2</v>
      </c>
      <c r="R16">
        <v>1</v>
      </c>
      <c r="S16">
        <v>3</v>
      </c>
      <c r="T16">
        <v>1</v>
      </c>
      <c r="U16">
        <v>2</v>
      </c>
      <c r="V16">
        <v>3</v>
      </c>
      <c r="W16">
        <v>3</v>
      </c>
      <c r="X16">
        <v>1</v>
      </c>
      <c r="Y16">
        <v>3</v>
      </c>
      <c r="Z16" s="14">
        <f t="shared" si="0"/>
        <v>45</v>
      </c>
    </row>
    <row r="17" spans="1:26" x14ac:dyDescent="0.4">
      <c r="A17" s="55" t="s">
        <v>241</v>
      </c>
      <c r="B17" s="3" t="s">
        <v>94</v>
      </c>
      <c r="C17" s="3">
        <v>21</v>
      </c>
      <c r="D17" s="3" t="s">
        <v>96</v>
      </c>
      <c r="E17" s="3" t="s">
        <v>15</v>
      </c>
      <c r="F17">
        <v>1</v>
      </c>
      <c r="G17">
        <v>2</v>
      </c>
      <c r="H17">
        <v>1</v>
      </c>
      <c r="I17">
        <v>1</v>
      </c>
      <c r="J17">
        <v>4</v>
      </c>
      <c r="K17">
        <v>4</v>
      </c>
      <c r="L17">
        <v>1</v>
      </c>
      <c r="M17">
        <v>1</v>
      </c>
      <c r="N17">
        <v>2</v>
      </c>
      <c r="O17">
        <v>2</v>
      </c>
      <c r="P17">
        <v>4</v>
      </c>
      <c r="Q17">
        <v>4</v>
      </c>
      <c r="R17">
        <v>1</v>
      </c>
      <c r="S17">
        <v>4</v>
      </c>
      <c r="T17">
        <v>1</v>
      </c>
      <c r="U17">
        <v>3</v>
      </c>
      <c r="V17">
        <v>4</v>
      </c>
      <c r="W17">
        <v>2</v>
      </c>
      <c r="X17">
        <v>1</v>
      </c>
      <c r="Y17">
        <v>4</v>
      </c>
      <c r="Z17" s="14">
        <f t="shared" si="0"/>
        <v>33.75</v>
      </c>
    </row>
    <row r="18" spans="1:26" x14ac:dyDescent="0.4">
      <c r="A18" s="55" t="s">
        <v>242</v>
      </c>
      <c r="B18" s="3" t="s">
        <v>93</v>
      </c>
      <c r="C18" s="3">
        <v>26</v>
      </c>
      <c r="D18" s="3" t="s">
        <v>96</v>
      </c>
      <c r="E18" s="3" t="s">
        <v>16</v>
      </c>
      <c r="F18">
        <v>2</v>
      </c>
      <c r="G18">
        <v>2</v>
      </c>
      <c r="H18">
        <v>2</v>
      </c>
      <c r="I18">
        <v>1</v>
      </c>
      <c r="J18">
        <v>4</v>
      </c>
      <c r="K18">
        <v>4</v>
      </c>
      <c r="L18">
        <v>1</v>
      </c>
      <c r="M18">
        <v>2</v>
      </c>
      <c r="N18">
        <v>2</v>
      </c>
      <c r="O18">
        <v>3</v>
      </c>
      <c r="P18">
        <v>2</v>
      </c>
      <c r="Q18">
        <v>3</v>
      </c>
      <c r="R18">
        <v>2</v>
      </c>
      <c r="S18">
        <v>3</v>
      </c>
      <c r="T18">
        <v>3</v>
      </c>
      <c r="U18">
        <v>3</v>
      </c>
      <c r="V18">
        <v>3</v>
      </c>
      <c r="W18">
        <v>2</v>
      </c>
      <c r="X18">
        <v>1</v>
      </c>
      <c r="Y18">
        <v>2</v>
      </c>
      <c r="Z18" s="14">
        <f t="shared" si="0"/>
        <v>51.25</v>
      </c>
    </row>
    <row r="19" spans="1:26" x14ac:dyDescent="0.4">
      <c r="A19" s="55" t="s">
        <v>243</v>
      </c>
      <c r="B19" s="3" t="s">
        <v>93</v>
      </c>
      <c r="C19" s="3">
        <v>26</v>
      </c>
      <c r="D19" s="3" t="s">
        <v>96</v>
      </c>
      <c r="E19" s="3" t="s">
        <v>17</v>
      </c>
      <c r="F19">
        <v>2</v>
      </c>
      <c r="G19">
        <v>2</v>
      </c>
      <c r="H19">
        <v>1</v>
      </c>
      <c r="I19">
        <v>3</v>
      </c>
      <c r="J19">
        <v>4</v>
      </c>
      <c r="K19">
        <v>3</v>
      </c>
      <c r="L19">
        <v>1</v>
      </c>
      <c r="M19">
        <v>2</v>
      </c>
      <c r="N19">
        <v>1</v>
      </c>
      <c r="O19">
        <v>2</v>
      </c>
      <c r="P19">
        <v>3</v>
      </c>
      <c r="Q19">
        <v>2</v>
      </c>
      <c r="R19">
        <v>2</v>
      </c>
      <c r="S19">
        <v>3</v>
      </c>
      <c r="T19">
        <v>1</v>
      </c>
      <c r="U19">
        <v>2</v>
      </c>
      <c r="V19">
        <v>3</v>
      </c>
      <c r="W19">
        <v>3</v>
      </c>
      <c r="X19">
        <v>1</v>
      </c>
      <c r="Y19">
        <v>3</v>
      </c>
      <c r="Z19" s="14">
        <f t="shared" si="0"/>
        <v>47.5</v>
      </c>
    </row>
    <row r="20" spans="1:26" x14ac:dyDescent="0.4">
      <c r="A20" s="55" t="s">
        <v>244</v>
      </c>
      <c r="B20" s="3" t="s">
        <v>94</v>
      </c>
      <c r="C20" s="3">
        <v>21</v>
      </c>
      <c r="D20" s="3" t="s">
        <v>96</v>
      </c>
      <c r="E20" s="3" t="s">
        <v>18</v>
      </c>
      <c r="F20">
        <v>1</v>
      </c>
      <c r="G20">
        <v>1</v>
      </c>
      <c r="H20">
        <v>1</v>
      </c>
      <c r="I20">
        <v>1</v>
      </c>
      <c r="J20">
        <v>3</v>
      </c>
      <c r="K20">
        <v>4</v>
      </c>
      <c r="L20">
        <v>1</v>
      </c>
      <c r="M20">
        <v>2</v>
      </c>
      <c r="N20">
        <v>1</v>
      </c>
      <c r="O20">
        <v>2</v>
      </c>
      <c r="P20">
        <v>3</v>
      </c>
      <c r="Q20">
        <v>4</v>
      </c>
      <c r="R20">
        <v>1</v>
      </c>
      <c r="S20">
        <v>3</v>
      </c>
      <c r="T20">
        <v>2</v>
      </c>
      <c r="U20">
        <v>3</v>
      </c>
      <c r="V20">
        <v>3</v>
      </c>
      <c r="W20">
        <v>3</v>
      </c>
      <c r="X20">
        <v>1</v>
      </c>
      <c r="Y20">
        <v>4</v>
      </c>
      <c r="Z20" s="14">
        <f t="shared" si="0"/>
        <v>40</v>
      </c>
    </row>
    <row r="21" spans="1:26" x14ac:dyDescent="0.4">
      <c r="A21" s="55" t="s">
        <v>245</v>
      </c>
      <c r="B21" s="3" t="s">
        <v>94</v>
      </c>
      <c r="C21" s="3">
        <v>25</v>
      </c>
      <c r="D21" s="3" t="s">
        <v>96</v>
      </c>
      <c r="E21" s="3" t="s">
        <v>19</v>
      </c>
      <c r="F21">
        <v>2</v>
      </c>
      <c r="G21">
        <v>3</v>
      </c>
      <c r="H21">
        <v>2</v>
      </c>
      <c r="I21">
        <v>1</v>
      </c>
      <c r="J21">
        <v>3</v>
      </c>
      <c r="K21">
        <v>3</v>
      </c>
      <c r="L21">
        <v>1</v>
      </c>
      <c r="M21">
        <v>2</v>
      </c>
      <c r="N21">
        <v>2</v>
      </c>
      <c r="O21">
        <v>3</v>
      </c>
      <c r="P21">
        <v>2</v>
      </c>
      <c r="Q21">
        <v>4</v>
      </c>
      <c r="R21">
        <v>2</v>
      </c>
      <c r="S21">
        <v>3</v>
      </c>
      <c r="T21">
        <v>2</v>
      </c>
      <c r="U21">
        <v>2</v>
      </c>
      <c r="V21">
        <v>2</v>
      </c>
      <c r="W21">
        <v>2</v>
      </c>
      <c r="X21">
        <v>1</v>
      </c>
      <c r="Y21">
        <v>2</v>
      </c>
      <c r="Z21" s="14">
        <f t="shared" si="0"/>
        <v>52.5</v>
      </c>
    </row>
    <row r="22" spans="1:26" x14ac:dyDescent="0.4">
      <c r="A22" s="55" t="s">
        <v>246</v>
      </c>
      <c r="B22" s="3" t="s">
        <v>93</v>
      </c>
      <c r="C22" s="3">
        <v>24</v>
      </c>
      <c r="D22" s="3" t="s">
        <v>96</v>
      </c>
      <c r="E22" s="3" t="s">
        <v>20</v>
      </c>
      <c r="F22">
        <v>2</v>
      </c>
      <c r="G22">
        <v>3</v>
      </c>
      <c r="H22">
        <v>2</v>
      </c>
      <c r="I22">
        <v>2</v>
      </c>
      <c r="J22">
        <v>3</v>
      </c>
      <c r="K22">
        <v>2</v>
      </c>
      <c r="L22">
        <v>1</v>
      </c>
      <c r="M22">
        <v>1</v>
      </c>
      <c r="N22">
        <v>1</v>
      </c>
      <c r="O22">
        <v>2</v>
      </c>
      <c r="P22">
        <v>4</v>
      </c>
      <c r="Q22">
        <v>2</v>
      </c>
      <c r="R22">
        <v>2</v>
      </c>
      <c r="S22">
        <v>3</v>
      </c>
      <c r="T22">
        <v>1</v>
      </c>
      <c r="U22">
        <v>3</v>
      </c>
      <c r="V22">
        <v>3</v>
      </c>
      <c r="W22">
        <v>3</v>
      </c>
      <c r="X22">
        <v>1</v>
      </c>
      <c r="Y22">
        <v>3</v>
      </c>
      <c r="Z22" s="14">
        <f t="shared" si="0"/>
        <v>45</v>
      </c>
    </row>
    <row r="23" spans="1:26" x14ac:dyDescent="0.4">
      <c r="A23" s="55" t="s">
        <v>247</v>
      </c>
      <c r="B23" s="3" t="s">
        <v>93</v>
      </c>
      <c r="C23" s="3">
        <v>25</v>
      </c>
      <c r="D23" s="3" t="s">
        <v>96</v>
      </c>
      <c r="E23" s="3" t="s">
        <v>21</v>
      </c>
      <c r="F23">
        <v>2</v>
      </c>
      <c r="G23">
        <v>4</v>
      </c>
      <c r="H23">
        <v>1</v>
      </c>
      <c r="I23">
        <v>1</v>
      </c>
      <c r="J23">
        <v>3</v>
      </c>
      <c r="K23">
        <v>2</v>
      </c>
      <c r="L23">
        <v>1</v>
      </c>
      <c r="M23">
        <v>1</v>
      </c>
      <c r="N23">
        <v>1</v>
      </c>
      <c r="O23">
        <v>2</v>
      </c>
      <c r="P23">
        <v>3</v>
      </c>
      <c r="Q23">
        <v>3</v>
      </c>
      <c r="R23">
        <v>1</v>
      </c>
      <c r="S23">
        <v>3</v>
      </c>
      <c r="T23">
        <v>1</v>
      </c>
      <c r="U23">
        <v>2</v>
      </c>
      <c r="V23">
        <v>3</v>
      </c>
      <c r="W23">
        <v>3</v>
      </c>
      <c r="X23">
        <v>1</v>
      </c>
      <c r="Y23">
        <v>3</v>
      </c>
      <c r="Z23" s="14">
        <f t="shared" si="0"/>
        <v>41.25</v>
      </c>
    </row>
    <row r="24" spans="1:26" x14ac:dyDescent="0.4">
      <c r="A24" s="55" t="s">
        <v>248</v>
      </c>
      <c r="B24" s="3" t="s">
        <v>93</v>
      </c>
      <c r="C24" s="3">
        <v>24</v>
      </c>
      <c r="D24" s="3" t="s">
        <v>96</v>
      </c>
      <c r="E24" s="3" t="s">
        <v>22</v>
      </c>
      <c r="F24">
        <v>2</v>
      </c>
      <c r="G24">
        <v>4</v>
      </c>
      <c r="H24">
        <v>2</v>
      </c>
      <c r="I24">
        <v>1</v>
      </c>
      <c r="J24">
        <v>4</v>
      </c>
      <c r="K24">
        <v>3</v>
      </c>
      <c r="L24">
        <v>1</v>
      </c>
      <c r="M24">
        <v>2</v>
      </c>
      <c r="N24">
        <v>1</v>
      </c>
      <c r="O24">
        <v>1</v>
      </c>
      <c r="P24">
        <v>3</v>
      </c>
      <c r="Q24">
        <v>4</v>
      </c>
      <c r="R24">
        <v>1</v>
      </c>
      <c r="S24">
        <v>3</v>
      </c>
      <c r="T24">
        <v>1</v>
      </c>
      <c r="U24">
        <v>3</v>
      </c>
      <c r="V24">
        <v>3</v>
      </c>
      <c r="W24">
        <v>3</v>
      </c>
      <c r="X24">
        <v>1</v>
      </c>
      <c r="Y24">
        <v>3</v>
      </c>
      <c r="Z24" s="14">
        <f t="shared" si="0"/>
        <v>37.5</v>
      </c>
    </row>
    <row r="25" spans="1:26" x14ac:dyDescent="0.4">
      <c r="A25" s="55" t="s">
        <v>249</v>
      </c>
      <c r="B25" s="3" t="s">
        <v>93</v>
      </c>
      <c r="C25" s="3">
        <v>24</v>
      </c>
      <c r="D25" s="3" t="s">
        <v>96</v>
      </c>
      <c r="E25" s="3" t="s">
        <v>23</v>
      </c>
      <c r="F25">
        <v>1</v>
      </c>
      <c r="G25">
        <v>2</v>
      </c>
      <c r="H25">
        <v>1</v>
      </c>
      <c r="I25">
        <v>2</v>
      </c>
      <c r="J25">
        <v>4</v>
      </c>
      <c r="K25">
        <v>4</v>
      </c>
      <c r="L25">
        <v>1</v>
      </c>
      <c r="M25">
        <v>2</v>
      </c>
      <c r="N25">
        <v>1</v>
      </c>
      <c r="O25">
        <v>2</v>
      </c>
      <c r="P25">
        <v>3</v>
      </c>
      <c r="Q25">
        <v>4</v>
      </c>
      <c r="R25">
        <v>1</v>
      </c>
      <c r="S25">
        <v>3</v>
      </c>
      <c r="T25">
        <v>2</v>
      </c>
      <c r="U25">
        <v>2</v>
      </c>
      <c r="V25">
        <v>3</v>
      </c>
      <c r="W25">
        <v>3</v>
      </c>
      <c r="X25">
        <v>1</v>
      </c>
      <c r="Y25">
        <v>3</v>
      </c>
      <c r="Z25" s="14">
        <f t="shared" si="0"/>
        <v>41.25</v>
      </c>
    </row>
    <row r="26" spans="1:26" x14ac:dyDescent="0.4">
      <c r="A26" s="55" t="s">
        <v>250</v>
      </c>
      <c r="B26" s="3" t="s">
        <v>93</v>
      </c>
      <c r="C26" s="3">
        <v>25</v>
      </c>
      <c r="D26" s="3" t="s">
        <v>96</v>
      </c>
      <c r="E26" s="3" t="s">
        <v>24</v>
      </c>
      <c r="F26">
        <v>3</v>
      </c>
      <c r="G26">
        <v>4</v>
      </c>
      <c r="H26">
        <v>2</v>
      </c>
      <c r="I26">
        <v>1</v>
      </c>
      <c r="J26">
        <v>4</v>
      </c>
      <c r="K26">
        <v>2</v>
      </c>
      <c r="L26">
        <v>1</v>
      </c>
      <c r="M26">
        <v>1</v>
      </c>
      <c r="N26">
        <v>1</v>
      </c>
      <c r="O26">
        <v>2</v>
      </c>
      <c r="P26">
        <v>4</v>
      </c>
      <c r="Q26">
        <v>4</v>
      </c>
      <c r="R26">
        <v>2</v>
      </c>
      <c r="S26">
        <v>3</v>
      </c>
      <c r="T26">
        <v>1</v>
      </c>
      <c r="U26">
        <v>4</v>
      </c>
      <c r="V26">
        <v>4</v>
      </c>
      <c r="W26">
        <v>2</v>
      </c>
      <c r="X26">
        <v>1</v>
      </c>
      <c r="Y26">
        <v>4</v>
      </c>
      <c r="Z26" s="14">
        <f t="shared" si="0"/>
        <v>37.5</v>
      </c>
    </row>
    <row r="27" spans="1:26" x14ac:dyDescent="0.4">
      <c r="A27" s="55" t="s">
        <v>251</v>
      </c>
      <c r="B27" s="3" t="s">
        <v>93</v>
      </c>
      <c r="C27" s="3">
        <v>24</v>
      </c>
      <c r="D27" s="3" t="s">
        <v>96</v>
      </c>
      <c r="E27" s="3" t="s">
        <v>25</v>
      </c>
      <c r="F27">
        <v>1</v>
      </c>
      <c r="G27">
        <v>2</v>
      </c>
      <c r="H27">
        <v>1</v>
      </c>
      <c r="I27">
        <v>1</v>
      </c>
      <c r="J27">
        <v>4</v>
      </c>
      <c r="K27">
        <v>4</v>
      </c>
      <c r="L27">
        <v>1</v>
      </c>
      <c r="M27">
        <v>1</v>
      </c>
      <c r="N27">
        <v>1</v>
      </c>
      <c r="O27">
        <v>1</v>
      </c>
      <c r="P27">
        <v>4</v>
      </c>
      <c r="Q27">
        <v>4</v>
      </c>
      <c r="R27">
        <v>1</v>
      </c>
      <c r="S27">
        <v>4</v>
      </c>
      <c r="T27">
        <v>1</v>
      </c>
      <c r="U27">
        <v>3</v>
      </c>
      <c r="V27">
        <v>4</v>
      </c>
      <c r="W27">
        <v>4</v>
      </c>
      <c r="X27">
        <v>1</v>
      </c>
      <c r="Y27">
        <v>4</v>
      </c>
      <c r="Z27" s="14">
        <f t="shared" si="0"/>
        <v>28.75</v>
      </c>
    </row>
    <row r="28" spans="1:26" x14ac:dyDescent="0.4">
      <c r="A28" s="55" t="s">
        <v>252</v>
      </c>
      <c r="B28" s="3" t="s">
        <v>93</v>
      </c>
      <c r="C28" s="3">
        <v>25</v>
      </c>
      <c r="D28" s="3" t="s">
        <v>96</v>
      </c>
      <c r="E28" s="3" t="s">
        <v>26</v>
      </c>
      <c r="F28">
        <v>2</v>
      </c>
      <c r="G28">
        <v>2</v>
      </c>
      <c r="H28">
        <v>1</v>
      </c>
      <c r="I28">
        <v>2</v>
      </c>
      <c r="J28">
        <v>3</v>
      </c>
      <c r="K28">
        <v>2</v>
      </c>
      <c r="L28">
        <v>2</v>
      </c>
      <c r="M28">
        <v>1</v>
      </c>
      <c r="N28">
        <v>1</v>
      </c>
      <c r="O28">
        <v>2</v>
      </c>
      <c r="P28">
        <v>3</v>
      </c>
      <c r="Q28">
        <v>3</v>
      </c>
      <c r="R28">
        <v>2</v>
      </c>
      <c r="S28">
        <v>3</v>
      </c>
      <c r="T28">
        <v>2</v>
      </c>
      <c r="U28">
        <v>2</v>
      </c>
      <c r="V28">
        <v>2</v>
      </c>
      <c r="W28">
        <v>2</v>
      </c>
      <c r="X28">
        <v>1</v>
      </c>
      <c r="Y28">
        <v>3</v>
      </c>
      <c r="Z28" s="14">
        <f t="shared" si="0"/>
        <v>51.25</v>
      </c>
    </row>
    <row r="29" spans="1:26" x14ac:dyDescent="0.4">
      <c r="A29" s="55" t="s">
        <v>253</v>
      </c>
      <c r="B29" s="3" t="s">
        <v>93</v>
      </c>
      <c r="C29" s="3">
        <v>27</v>
      </c>
      <c r="D29" s="3" t="s">
        <v>96</v>
      </c>
      <c r="E29" s="3" t="s">
        <v>27</v>
      </c>
      <c r="F29">
        <v>2</v>
      </c>
      <c r="G29">
        <v>2</v>
      </c>
      <c r="H29">
        <v>3</v>
      </c>
      <c r="I29">
        <v>4</v>
      </c>
      <c r="J29">
        <v>2</v>
      </c>
      <c r="K29">
        <v>1</v>
      </c>
      <c r="L29">
        <v>1</v>
      </c>
      <c r="M29">
        <v>1</v>
      </c>
      <c r="N29">
        <v>1</v>
      </c>
      <c r="O29">
        <v>4</v>
      </c>
      <c r="P29">
        <v>1</v>
      </c>
      <c r="Q29">
        <v>1</v>
      </c>
      <c r="R29">
        <v>3</v>
      </c>
      <c r="S29">
        <v>3</v>
      </c>
      <c r="T29">
        <v>1</v>
      </c>
      <c r="U29">
        <v>1</v>
      </c>
      <c r="V29">
        <v>3</v>
      </c>
      <c r="W29">
        <v>3</v>
      </c>
      <c r="X29">
        <v>1</v>
      </c>
      <c r="Y29">
        <v>1</v>
      </c>
      <c r="Z29" s="14">
        <f t="shared" si="0"/>
        <v>66.25</v>
      </c>
    </row>
    <row r="30" spans="1:26" x14ac:dyDescent="0.4">
      <c r="A30" s="55" t="s">
        <v>254</v>
      </c>
      <c r="B30" s="3" t="s">
        <v>93</v>
      </c>
      <c r="C30" s="3">
        <v>25</v>
      </c>
      <c r="D30" s="3" t="s">
        <v>96</v>
      </c>
      <c r="E30" s="3" t="s">
        <v>28</v>
      </c>
      <c r="F30">
        <v>2</v>
      </c>
      <c r="G30">
        <v>1</v>
      </c>
      <c r="H30">
        <v>2</v>
      </c>
      <c r="I30">
        <v>1</v>
      </c>
      <c r="J30">
        <v>3</v>
      </c>
      <c r="K30">
        <v>3</v>
      </c>
      <c r="L30">
        <v>3</v>
      </c>
      <c r="M30">
        <v>1</v>
      </c>
      <c r="N30">
        <v>1</v>
      </c>
      <c r="O30">
        <v>2</v>
      </c>
      <c r="P30">
        <v>3</v>
      </c>
      <c r="Q30">
        <v>3</v>
      </c>
      <c r="R30">
        <v>2</v>
      </c>
      <c r="S30">
        <v>3</v>
      </c>
      <c r="T30">
        <v>1</v>
      </c>
      <c r="U30">
        <v>1</v>
      </c>
      <c r="V30">
        <v>3</v>
      </c>
      <c r="W30">
        <v>3</v>
      </c>
      <c r="X30">
        <v>1</v>
      </c>
      <c r="Y30">
        <v>3</v>
      </c>
      <c r="Z30" s="14">
        <f t="shared" si="0"/>
        <v>50</v>
      </c>
    </row>
    <row r="31" spans="1:26" x14ac:dyDescent="0.4">
      <c r="A31" s="55" t="s">
        <v>255</v>
      </c>
      <c r="B31" s="3" t="s">
        <v>93</v>
      </c>
      <c r="C31" s="3">
        <v>24</v>
      </c>
      <c r="D31" s="3" t="s">
        <v>96</v>
      </c>
      <c r="E31" s="3" t="s">
        <v>29</v>
      </c>
      <c r="F31">
        <v>1</v>
      </c>
      <c r="G31">
        <v>4</v>
      </c>
      <c r="H31">
        <v>1</v>
      </c>
      <c r="I31">
        <v>1</v>
      </c>
      <c r="J31">
        <v>4</v>
      </c>
      <c r="K31">
        <v>4</v>
      </c>
      <c r="L31">
        <v>1</v>
      </c>
      <c r="M31">
        <v>1</v>
      </c>
      <c r="N31">
        <v>1</v>
      </c>
      <c r="O31">
        <v>2</v>
      </c>
      <c r="P31">
        <v>4</v>
      </c>
      <c r="Q31">
        <v>3</v>
      </c>
      <c r="R31">
        <v>1</v>
      </c>
      <c r="S31">
        <v>3</v>
      </c>
      <c r="T31">
        <v>1</v>
      </c>
      <c r="U31">
        <v>1</v>
      </c>
      <c r="V31">
        <v>4</v>
      </c>
      <c r="W31">
        <v>3</v>
      </c>
      <c r="X31">
        <v>1</v>
      </c>
      <c r="Y31">
        <v>3</v>
      </c>
      <c r="Z31" s="14">
        <f t="shared" si="0"/>
        <v>35</v>
      </c>
    </row>
    <row r="32" spans="1:26" x14ac:dyDescent="0.4">
      <c r="A32" s="55" t="s">
        <v>256</v>
      </c>
      <c r="B32" s="3" t="s">
        <v>94</v>
      </c>
      <c r="C32" s="3">
        <v>23</v>
      </c>
      <c r="D32" s="3" t="s">
        <v>96</v>
      </c>
      <c r="E32" s="3" t="s">
        <v>30</v>
      </c>
      <c r="F32">
        <v>1</v>
      </c>
      <c r="G32">
        <v>2</v>
      </c>
      <c r="H32">
        <v>1</v>
      </c>
      <c r="I32">
        <v>1</v>
      </c>
      <c r="J32">
        <v>4</v>
      </c>
      <c r="K32">
        <v>4</v>
      </c>
      <c r="L32">
        <v>1</v>
      </c>
      <c r="M32">
        <v>1</v>
      </c>
      <c r="N32">
        <v>1</v>
      </c>
      <c r="O32">
        <v>2</v>
      </c>
      <c r="P32">
        <v>4</v>
      </c>
      <c r="Q32">
        <v>3</v>
      </c>
      <c r="R32">
        <v>1</v>
      </c>
      <c r="S32">
        <v>4</v>
      </c>
      <c r="T32">
        <v>2</v>
      </c>
      <c r="U32">
        <v>2</v>
      </c>
      <c r="V32">
        <v>4</v>
      </c>
      <c r="W32">
        <v>4</v>
      </c>
      <c r="X32">
        <v>1</v>
      </c>
      <c r="Y32">
        <v>3</v>
      </c>
      <c r="Z32" s="14">
        <f t="shared" si="0"/>
        <v>35</v>
      </c>
    </row>
    <row r="33" spans="1:26" x14ac:dyDescent="0.4">
      <c r="A33" s="55" t="s">
        <v>257</v>
      </c>
      <c r="B33" s="3" t="s">
        <v>94</v>
      </c>
      <c r="C33" s="3">
        <v>25</v>
      </c>
      <c r="D33" s="3" t="s">
        <v>96</v>
      </c>
      <c r="E33" s="3" t="s">
        <v>31</v>
      </c>
      <c r="F33">
        <v>2</v>
      </c>
      <c r="G33">
        <v>2</v>
      </c>
      <c r="H33">
        <v>2</v>
      </c>
      <c r="I33">
        <v>2</v>
      </c>
      <c r="J33">
        <v>3</v>
      </c>
      <c r="K33">
        <v>3</v>
      </c>
      <c r="L33">
        <v>2</v>
      </c>
      <c r="M33">
        <v>1</v>
      </c>
      <c r="N33">
        <v>2</v>
      </c>
      <c r="O33">
        <v>2</v>
      </c>
      <c r="P33">
        <v>3</v>
      </c>
      <c r="Q33">
        <v>3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 s="14">
        <f t="shared" si="0"/>
        <v>53.75</v>
      </c>
    </row>
    <row r="34" spans="1:26" x14ac:dyDescent="0.4">
      <c r="A34" s="55" t="s">
        <v>258</v>
      </c>
      <c r="B34" s="3" t="s">
        <v>93</v>
      </c>
      <c r="C34" s="3">
        <v>26</v>
      </c>
      <c r="D34" s="3" t="s">
        <v>96</v>
      </c>
      <c r="E34" s="3" t="s">
        <v>32</v>
      </c>
      <c r="F34">
        <v>2</v>
      </c>
      <c r="G34">
        <v>2</v>
      </c>
      <c r="H34">
        <v>1</v>
      </c>
      <c r="I34">
        <v>2</v>
      </c>
      <c r="J34">
        <v>4</v>
      </c>
      <c r="K34">
        <v>2</v>
      </c>
      <c r="L34">
        <v>1</v>
      </c>
      <c r="M34">
        <v>2</v>
      </c>
      <c r="N34">
        <v>1</v>
      </c>
      <c r="O34">
        <v>2</v>
      </c>
      <c r="P34">
        <v>3</v>
      </c>
      <c r="Q34">
        <v>4</v>
      </c>
      <c r="R34">
        <v>2</v>
      </c>
      <c r="S34">
        <v>3</v>
      </c>
      <c r="T34">
        <v>1</v>
      </c>
      <c r="U34">
        <v>2</v>
      </c>
      <c r="V34">
        <v>4</v>
      </c>
      <c r="W34">
        <v>3</v>
      </c>
      <c r="X34">
        <v>1</v>
      </c>
      <c r="Y34">
        <v>3</v>
      </c>
      <c r="Z34" s="14">
        <f t="shared" si="0"/>
        <v>43.75</v>
      </c>
    </row>
    <row r="35" spans="1:26" x14ac:dyDescent="0.4">
      <c r="A35" s="55" t="s">
        <v>259</v>
      </c>
      <c r="B35" s="3" t="s">
        <v>93</v>
      </c>
      <c r="C35" s="3">
        <v>25</v>
      </c>
      <c r="D35" s="3" t="s">
        <v>96</v>
      </c>
      <c r="E35" s="3" t="s">
        <v>33</v>
      </c>
      <c r="F35">
        <v>1</v>
      </c>
      <c r="G35">
        <v>3</v>
      </c>
      <c r="H35">
        <v>1</v>
      </c>
      <c r="I35">
        <v>2</v>
      </c>
      <c r="J35">
        <v>4</v>
      </c>
      <c r="K35">
        <v>2</v>
      </c>
      <c r="L35">
        <v>3</v>
      </c>
      <c r="M35">
        <v>2</v>
      </c>
      <c r="N35">
        <v>2</v>
      </c>
      <c r="O35">
        <v>1</v>
      </c>
      <c r="P35">
        <v>3</v>
      </c>
      <c r="Q35">
        <v>4</v>
      </c>
      <c r="R35">
        <v>1</v>
      </c>
      <c r="S35">
        <v>4</v>
      </c>
      <c r="T35">
        <v>2</v>
      </c>
      <c r="U35">
        <v>3</v>
      </c>
      <c r="V35">
        <v>4</v>
      </c>
      <c r="W35">
        <v>4</v>
      </c>
      <c r="X35">
        <v>1</v>
      </c>
      <c r="Y35">
        <v>3</v>
      </c>
      <c r="Z35" s="14">
        <f t="shared" si="0"/>
        <v>40</v>
      </c>
    </row>
    <row r="36" spans="1:26" x14ac:dyDescent="0.4">
      <c r="A36" s="55" t="s">
        <v>260</v>
      </c>
      <c r="B36" s="3" t="s">
        <v>93</v>
      </c>
      <c r="C36" s="3">
        <v>25</v>
      </c>
      <c r="D36" s="3" t="s">
        <v>96</v>
      </c>
      <c r="E36" s="3" t="s">
        <v>34</v>
      </c>
      <c r="F36">
        <v>3</v>
      </c>
      <c r="G36">
        <v>1</v>
      </c>
      <c r="H36">
        <v>2</v>
      </c>
      <c r="I36">
        <v>1</v>
      </c>
      <c r="J36">
        <v>4</v>
      </c>
      <c r="K36">
        <v>4</v>
      </c>
      <c r="L36">
        <v>1</v>
      </c>
      <c r="M36">
        <v>1</v>
      </c>
      <c r="N36">
        <v>2</v>
      </c>
      <c r="O36">
        <v>3</v>
      </c>
      <c r="P36">
        <v>2</v>
      </c>
      <c r="Q36">
        <v>3</v>
      </c>
      <c r="R36">
        <v>2</v>
      </c>
      <c r="S36">
        <v>3</v>
      </c>
      <c r="T36">
        <v>2</v>
      </c>
      <c r="U36">
        <v>1</v>
      </c>
      <c r="V36">
        <v>3</v>
      </c>
      <c r="W36">
        <v>2</v>
      </c>
      <c r="X36">
        <v>1</v>
      </c>
      <c r="Y36">
        <v>3</v>
      </c>
      <c r="Z36" s="14">
        <f t="shared" si="0"/>
        <v>52.5</v>
      </c>
    </row>
    <row r="37" spans="1:26" x14ac:dyDescent="0.4">
      <c r="A37" s="55" t="s">
        <v>261</v>
      </c>
      <c r="B37" s="3" t="s">
        <v>93</v>
      </c>
      <c r="C37" s="3">
        <v>26</v>
      </c>
      <c r="D37" s="3" t="s">
        <v>96</v>
      </c>
      <c r="E37" s="3" t="s">
        <v>35</v>
      </c>
      <c r="F37">
        <v>2</v>
      </c>
      <c r="G37">
        <v>3</v>
      </c>
      <c r="H37">
        <v>2</v>
      </c>
      <c r="I37">
        <v>2</v>
      </c>
      <c r="J37">
        <v>3</v>
      </c>
      <c r="K37">
        <v>1</v>
      </c>
      <c r="L37">
        <v>1</v>
      </c>
      <c r="M37">
        <v>1</v>
      </c>
      <c r="N37">
        <v>2</v>
      </c>
      <c r="O37">
        <v>2</v>
      </c>
      <c r="P37">
        <v>2</v>
      </c>
      <c r="Q37">
        <v>3</v>
      </c>
      <c r="R37">
        <v>2</v>
      </c>
      <c r="S37">
        <v>3</v>
      </c>
      <c r="T37">
        <v>2</v>
      </c>
      <c r="U37">
        <v>3</v>
      </c>
      <c r="V37">
        <v>2</v>
      </c>
      <c r="W37">
        <v>2</v>
      </c>
      <c r="X37">
        <v>1</v>
      </c>
      <c r="Y37">
        <v>3</v>
      </c>
      <c r="Z37" s="14">
        <f t="shared" si="0"/>
        <v>52.5</v>
      </c>
    </row>
    <row r="38" spans="1:26" x14ac:dyDescent="0.4">
      <c r="A38" s="55" t="s">
        <v>262</v>
      </c>
      <c r="B38" s="3" t="s">
        <v>94</v>
      </c>
      <c r="C38" s="3">
        <v>31</v>
      </c>
      <c r="D38" s="3" t="s">
        <v>96</v>
      </c>
      <c r="E38" s="3" t="s">
        <v>36</v>
      </c>
      <c r="F38">
        <v>2</v>
      </c>
      <c r="G38">
        <v>3</v>
      </c>
      <c r="H38">
        <v>1</v>
      </c>
      <c r="I38">
        <v>1</v>
      </c>
      <c r="J38">
        <v>4</v>
      </c>
      <c r="K38">
        <v>1</v>
      </c>
      <c r="L38">
        <v>1</v>
      </c>
      <c r="M38">
        <v>1</v>
      </c>
      <c r="N38">
        <v>2</v>
      </c>
      <c r="O38">
        <v>1</v>
      </c>
      <c r="P38">
        <v>4</v>
      </c>
      <c r="Q38">
        <v>1</v>
      </c>
      <c r="R38">
        <v>1</v>
      </c>
      <c r="S38">
        <v>4</v>
      </c>
      <c r="T38">
        <v>1</v>
      </c>
      <c r="U38">
        <v>2</v>
      </c>
      <c r="V38">
        <v>4</v>
      </c>
      <c r="W38">
        <v>2</v>
      </c>
      <c r="X38">
        <v>1</v>
      </c>
      <c r="Y38">
        <v>1</v>
      </c>
      <c r="Z38" s="14">
        <f t="shared" si="0"/>
        <v>45</v>
      </c>
    </row>
    <row r="39" spans="1:26" x14ac:dyDescent="0.4">
      <c r="A39" s="55" t="s">
        <v>263</v>
      </c>
      <c r="B39" s="3" t="s">
        <v>93</v>
      </c>
      <c r="C39" s="3">
        <v>25</v>
      </c>
      <c r="D39" s="3" t="s">
        <v>96</v>
      </c>
      <c r="E39" s="3" t="s">
        <v>37</v>
      </c>
      <c r="F39">
        <v>2</v>
      </c>
      <c r="G39">
        <v>4</v>
      </c>
      <c r="H39">
        <v>2</v>
      </c>
      <c r="I39">
        <v>1</v>
      </c>
      <c r="J39">
        <v>4</v>
      </c>
      <c r="K39">
        <v>4</v>
      </c>
      <c r="L39">
        <v>1</v>
      </c>
      <c r="M39">
        <v>1</v>
      </c>
      <c r="N39">
        <v>2</v>
      </c>
      <c r="O39">
        <v>2</v>
      </c>
      <c r="P39">
        <v>4</v>
      </c>
      <c r="Q39">
        <v>4</v>
      </c>
      <c r="R39">
        <v>2</v>
      </c>
      <c r="S39">
        <v>4</v>
      </c>
      <c r="T39">
        <v>2</v>
      </c>
      <c r="U39">
        <v>3</v>
      </c>
      <c r="V39">
        <v>3</v>
      </c>
      <c r="W39">
        <v>2</v>
      </c>
      <c r="X39">
        <v>1</v>
      </c>
      <c r="Y39">
        <v>4</v>
      </c>
      <c r="Z39" s="14">
        <f t="shared" si="0"/>
        <v>37.5</v>
      </c>
    </row>
    <row r="40" spans="1:26" x14ac:dyDescent="0.4">
      <c r="A40" s="55" t="s">
        <v>264</v>
      </c>
      <c r="B40" s="3" t="s">
        <v>94</v>
      </c>
      <c r="C40" s="3">
        <v>23</v>
      </c>
      <c r="D40" s="3" t="s">
        <v>97</v>
      </c>
      <c r="E40" s="3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 s="14"/>
    </row>
    <row r="41" spans="1:26" x14ac:dyDescent="0.4">
      <c r="A41" s="55" t="s">
        <v>265</v>
      </c>
      <c r="B41" s="3" t="s">
        <v>93</v>
      </c>
      <c r="C41" s="3">
        <v>24</v>
      </c>
      <c r="D41" s="3" t="s">
        <v>96</v>
      </c>
      <c r="E41" s="3" t="s">
        <v>38</v>
      </c>
      <c r="F41">
        <v>2</v>
      </c>
      <c r="G41">
        <v>3</v>
      </c>
      <c r="H41">
        <v>1</v>
      </c>
      <c r="I41">
        <v>1</v>
      </c>
      <c r="J41">
        <v>3</v>
      </c>
      <c r="K41">
        <v>1</v>
      </c>
      <c r="L41">
        <v>1</v>
      </c>
      <c r="M41">
        <v>1</v>
      </c>
      <c r="N41">
        <v>1</v>
      </c>
      <c r="O41">
        <v>2</v>
      </c>
      <c r="P41">
        <v>3</v>
      </c>
      <c r="Q41">
        <v>3</v>
      </c>
      <c r="R41">
        <v>2</v>
      </c>
      <c r="S41">
        <v>3</v>
      </c>
      <c r="T41">
        <v>2</v>
      </c>
      <c r="U41">
        <v>2</v>
      </c>
      <c r="V41">
        <v>3</v>
      </c>
      <c r="W41">
        <v>2</v>
      </c>
      <c r="X41">
        <v>1</v>
      </c>
      <c r="Y41">
        <v>3</v>
      </c>
      <c r="Z41" s="14">
        <f t="shared" si="0"/>
        <v>47.5</v>
      </c>
    </row>
    <row r="42" spans="1:26" x14ac:dyDescent="0.4">
      <c r="A42" s="55" t="s">
        <v>266</v>
      </c>
      <c r="B42" s="3" t="s">
        <v>94</v>
      </c>
      <c r="C42" s="3">
        <v>25</v>
      </c>
      <c r="D42" s="3" t="s">
        <v>96</v>
      </c>
      <c r="E42" s="3" t="s">
        <v>39</v>
      </c>
      <c r="F42">
        <v>2</v>
      </c>
      <c r="G42">
        <v>4</v>
      </c>
      <c r="H42">
        <v>1</v>
      </c>
      <c r="I42">
        <v>1</v>
      </c>
      <c r="J42">
        <v>4</v>
      </c>
      <c r="K42">
        <v>3</v>
      </c>
      <c r="L42">
        <v>1</v>
      </c>
      <c r="M42">
        <v>1</v>
      </c>
      <c r="N42">
        <v>1</v>
      </c>
      <c r="O42">
        <v>1</v>
      </c>
      <c r="P42">
        <v>4</v>
      </c>
      <c r="Q42">
        <v>4</v>
      </c>
      <c r="R42">
        <v>1</v>
      </c>
      <c r="S42">
        <v>4</v>
      </c>
      <c r="T42">
        <v>1</v>
      </c>
      <c r="U42">
        <v>2</v>
      </c>
      <c r="V42">
        <v>3</v>
      </c>
      <c r="W42">
        <v>4</v>
      </c>
      <c r="X42">
        <v>1</v>
      </c>
      <c r="Y42">
        <v>4</v>
      </c>
      <c r="Z42" s="14">
        <f t="shared" si="0"/>
        <v>31.25</v>
      </c>
    </row>
    <row r="43" spans="1:26" x14ac:dyDescent="0.4">
      <c r="A43" s="55" t="s">
        <v>267</v>
      </c>
      <c r="B43" s="3" t="s">
        <v>93</v>
      </c>
      <c r="C43" s="3">
        <v>22</v>
      </c>
      <c r="D43" s="3" t="s">
        <v>96</v>
      </c>
      <c r="E43" s="3" t="s">
        <v>40</v>
      </c>
      <c r="F43">
        <v>1</v>
      </c>
      <c r="G43">
        <v>4</v>
      </c>
      <c r="H43">
        <v>1</v>
      </c>
      <c r="I43">
        <v>1</v>
      </c>
      <c r="J43">
        <v>4</v>
      </c>
      <c r="K43">
        <v>4</v>
      </c>
      <c r="L43">
        <v>1</v>
      </c>
      <c r="M43">
        <v>1</v>
      </c>
      <c r="N43">
        <v>1</v>
      </c>
      <c r="O43">
        <v>1</v>
      </c>
      <c r="P43">
        <v>4</v>
      </c>
      <c r="Q43">
        <v>4</v>
      </c>
      <c r="R43">
        <v>1</v>
      </c>
      <c r="S43">
        <v>4</v>
      </c>
      <c r="T43">
        <v>1</v>
      </c>
      <c r="U43">
        <v>4</v>
      </c>
      <c r="V43">
        <v>4</v>
      </c>
      <c r="W43">
        <v>4</v>
      </c>
      <c r="X43">
        <v>1</v>
      </c>
      <c r="Y43">
        <v>4</v>
      </c>
      <c r="Z43" s="14">
        <f t="shared" si="0"/>
        <v>25</v>
      </c>
    </row>
    <row r="44" spans="1:26" x14ac:dyDescent="0.4">
      <c r="A44" s="55" t="s">
        <v>268</v>
      </c>
      <c r="B44" s="3" t="s">
        <v>94</v>
      </c>
      <c r="C44" s="3">
        <v>25</v>
      </c>
      <c r="D44" s="3" t="s">
        <v>96</v>
      </c>
      <c r="E44" s="3" t="s">
        <v>41</v>
      </c>
      <c r="F44">
        <v>3</v>
      </c>
      <c r="G44">
        <v>1</v>
      </c>
      <c r="H44">
        <v>2</v>
      </c>
      <c r="I44">
        <v>3</v>
      </c>
      <c r="J44">
        <v>4</v>
      </c>
      <c r="K44">
        <v>4</v>
      </c>
      <c r="L44">
        <v>3</v>
      </c>
      <c r="M44">
        <v>3</v>
      </c>
      <c r="N44">
        <v>2</v>
      </c>
      <c r="O44">
        <v>3</v>
      </c>
      <c r="P44">
        <v>2</v>
      </c>
      <c r="Q44">
        <v>2</v>
      </c>
      <c r="R44">
        <v>1</v>
      </c>
      <c r="S44">
        <v>3</v>
      </c>
      <c r="T44">
        <v>1</v>
      </c>
      <c r="U44">
        <v>3</v>
      </c>
      <c r="V44">
        <v>3</v>
      </c>
      <c r="W44">
        <v>2</v>
      </c>
      <c r="X44">
        <v>1</v>
      </c>
      <c r="Y44">
        <v>2</v>
      </c>
      <c r="Z44" s="14">
        <f t="shared" si="0"/>
        <v>57.5</v>
      </c>
    </row>
    <row r="45" spans="1:26" x14ac:dyDescent="0.4">
      <c r="A45" s="55" t="s">
        <v>269</v>
      </c>
      <c r="B45" s="3" t="s">
        <v>94</v>
      </c>
      <c r="C45" s="3">
        <v>21</v>
      </c>
      <c r="D45" s="3" t="s">
        <v>96</v>
      </c>
      <c r="E45" s="3" t="s">
        <v>42</v>
      </c>
      <c r="F45">
        <v>2</v>
      </c>
      <c r="G45">
        <v>2</v>
      </c>
      <c r="H45">
        <v>1</v>
      </c>
      <c r="I45">
        <v>1</v>
      </c>
      <c r="J45">
        <v>4</v>
      </c>
      <c r="K45">
        <v>4</v>
      </c>
      <c r="L45">
        <v>2</v>
      </c>
      <c r="M45">
        <v>2</v>
      </c>
      <c r="N45">
        <v>1</v>
      </c>
      <c r="O45">
        <v>1</v>
      </c>
      <c r="P45">
        <v>4</v>
      </c>
      <c r="Q45">
        <v>4</v>
      </c>
      <c r="R45">
        <v>2</v>
      </c>
      <c r="S45">
        <v>3</v>
      </c>
      <c r="T45">
        <v>1</v>
      </c>
      <c r="U45">
        <v>2</v>
      </c>
      <c r="V45">
        <v>2</v>
      </c>
      <c r="W45">
        <v>2</v>
      </c>
      <c r="X45">
        <v>1</v>
      </c>
      <c r="Y45">
        <v>3</v>
      </c>
      <c r="Z45" s="14">
        <f t="shared" si="0"/>
        <v>42.5</v>
      </c>
    </row>
    <row r="46" spans="1:26" x14ac:dyDescent="0.4">
      <c r="A46" s="55" t="s">
        <v>270</v>
      </c>
      <c r="B46" s="3" t="s">
        <v>93</v>
      </c>
      <c r="C46" s="3">
        <v>20</v>
      </c>
      <c r="D46" s="3" t="s">
        <v>96</v>
      </c>
      <c r="E46" s="3" t="s">
        <v>43</v>
      </c>
      <c r="F46">
        <v>2</v>
      </c>
      <c r="G46">
        <v>3</v>
      </c>
      <c r="H46">
        <v>1</v>
      </c>
      <c r="I46">
        <v>1</v>
      </c>
      <c r="J46">
        <v>3</v>
      </c>
      <c r="K46">
        <v>4</v>
      </c>
      <c r="L46">
        <v>1</v>
      </c>
      <c r="M46">
        <v>1</v>
      </c>
      <c r="N46">
        <v>1</v>
      </c>
      <c r="O46">
        <v>1</v>
      </c>
      <c r="P46">
        <v>3</v>
      </c>
      <c r="Q46">
        <v>4</v>
      </c>
      <c r="R46">
        <v>2</v>
      </c>
      <c r="S46">
        <v>4</v>
      </c>
      <c r="T46">
        <v>2</v>
      </c>
      <c r="U46">
        <v>3</v>
      </c>
      <c r="V46">
        <v>3</v>
      </c>
      <c r="W46">
        <v>4</v>
      </c>
      <c r="X46">
        <v>1</v>
      </c>
      <c r="Y46">
        <v>3</v>
      </c>
      <c r="Z46" s="14">
        <f t="shared" si="0"/>
        <v>36.25</v>
      </c>
    </row>
    <row r="47" spans="1:26" x14ac:dyDescent="0.4">
      <c r="A47" s="55" t="s">
        <v>271</v>
      </c>
      <c r="B47" s="3" t="s">
        <v>93</v>
      </c>
      <c r="C47" s="3">
        <v>26</v>
      </c>
      <c r="D47" s="3" t="s">
        <v>96</v>
      </c>
      <c r="E47" s="3" t="s">
        <v>44</v>
      </c>
      <c r="F47">
        <v>3</v>
      </c>
      <c r="G47">
        <v>4</v>
      </c>
      <c r="H47">
        <v>2</v>
      </c>
      <c r="I47">
        <v>2</v>
      </c>
      <c r="J47">
        <v>3</v>
      </c>
      <c r="K47">
        <v>3</v>
      </c>
      <c r="L47">
        <v>3</v>
      </c>
      <c r="M47">
        <v>2</v>
      </c>
      <c r="N47">
        <v>2</v>
      </c>
      <c r="O47">
        <v>2</v>
      </c>
      <c r="P47">
        <v>2</v>
      </c>
      <c r="Q47">
        <v>3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 s="14">
        <f t="shared" si="0"/>
        <v>58.75</v>
      </c>
    </row>
    <row r="48" spans="1:26" x14ac:dyDescent="0.4">
      <c r="A48" s="55" t="s">
        <v>272</v>
      </c>
      <c r="B48" s="3" t="s">
        <v>93</v>
      </c>
      <c r="C48" s="3">
        <v>22</v>
      </c>
      <c r="D48" s="3" t="s">
        <v>96</v>
      </c>
      <c r="E48" s="3" t="s">
        <v>45</v>
      </c>
      <c r="F48">
        <v>2</v>
      </c>
      <c r="G48">
        <v>3</v>
      </c>
      <c r="H48">
        <v>2</v>
      </c>
      <c r="I48">
        <v>2</v>
      </c>
      <c r="J48">
        <v>4</v>
      </c>
      <c r="K48">
        <v>2</v>
      </c>
      <c r="L48">
        <v>2</v>
      </c>
      <c r="M48">
        <v>2</v>
      </c>
      <c r="N48">
        <v>1</v>
      </c>
      <c r="O48">
        <v>2</v>
      </c>
      <c r="P48">
        <v>3</v>
      </c>
      <c r="Q48">
        <v>3</v>
      </c>
      <c r="R48">
        <v>2</v>
      </c>
      <c r="S48">
        <v>3</v>
      </c>
      <c r="T48">
        <v>2</v>
      </c>
      <c r="U48">
        <v>1</v>
      </c>
      <c r="V48">
        <v>4</v>
      </c>
      <c r="W48">
        <v>3</v>
      </c>
      <c r="X48">
        <v>1</v>
      </c>
      <c r="Y48">
        <v>4</v>
      </c>
      <c r="Z48" s="14">
        <f t="shared" si="0"/>
        <v>47.5</v>
      </c>
    </row>
    <row r="49" spans="1:26" x14ac:dyDescent="0.4">
      <c r="A49" s="55" t="s">
        <v>273</v>
      </c>
      <c r="B49" s="3" t="s">
        <v>94</v>
      </c>
      <c r="C49" s="3">
        <v>21</v>
      </c>
      <c r="D49" s="3" t="s">
        <v>96</v>
      </c>
      <c r="E49" s="3" t="s">
        <v>46</v>
      </c>
      <c r="F49">
        <v>2</v>
      </c>
      <c r="G49">
        <v>1</v>
      </c>
      <c r="H49">
        <v>1</v>
      </c>
      <c r="I49">
        <v>1</v>
      </c>
      <c r="J49">
        <v>3</v>
      </c>
      <c r="K49">
        <v>2</v>
      </c>
      <c r="L49">
        <v>2</v>
      </c>
      <c r="M49">
        <v>1</v>
      </c>
      <c r="N49">
        <v>1</v>
      </c>
      <c r="O49">
        <v>2</v>
      </c>
      <c r="P49">
        <v>3</v>
      </c>
      <c r="Q49">
        <v>4</v>
      </c>
      <c r="R49">
        <v>3</v>
      </c>
      <c r="S49">
        <v>3</v>
      </c>
      <c r="T49">
        <v>1</v>
      </c>
      <c r="U49">
        <v>2</v>
      </c>
      <c r="V49">
        <v>3</v>
      </c>
      <c r="W49">
        <v>2</v>
      </c>
      <c r="X49">
        <v>1</v>
      </c>
      <c r="Y49">
        <v>3</v>
      </c>
      <c r="Z49" s="14">
        <f t="shared" si="0"/>
        <v>48.75</v>
      </c>
    </row>
    <row r="50" spans="1:26" x14ac:dyDescent="0.4">
      <c r="A50" s="55" t="s">
        <v>274</v>
      </c>
      <c r="B50" s="3" t="s">
        <v>93</v>
      </c>
      <c r="C50" s="3">
        <v>25</v>
      </c>
      <c r="D50" s="3" t="s">
        <v>96</v>
      </c>
      <c r="E50" s="3" t="s">
        <v>47</v>
      </c>
      <c r="F50">
        <v>2</v>
      </c>
      <c r="G50">
        <v>4</v>
      </c>
      <c r="H50">
        <v>1</v>
      </c>
      <c r="I50">
        <v>1</v>
      </c>
      <c r="J50">
        <v>4</v>
      </c>
      <c r="K50">
        <v>4</v>
      </c>
      <c r="L50">
        <v>2</v>
      </c>
      <c r="M50">
        <v>1</v>
      </c>
      <c r="N50">
        <v>1</v>
      </c>
      <c r="O50">
        <v>1</v>
      </c>
      <c r="P50">
        <v>3</v>
      </c>
      <c r="Q50">
        <v>3</v>
      </c>
      <c r="R50">
        <v>1</v>
      </c>
      <c r="S50">
        <v>4</v>
      </c>
      <c r="T50">
        <v>1</v>
      </c>
      <c r="U50">
        <v>2</v>
      </c>
      <c r="V50">
        <v>3</v>
      </c>
      <c r="W50">
        <v>2</v>
      </c>
      <c r="X50">
        <v>1</v>
      </c>
      <c r="Y50">
        <v>4</v>
      </c>
      <c r="Z50" s="14">
        <f t="shared" si="0"/>
        <v>36.25</v>
      </c>
    </row>
    <row r="51" spans="1:26" x14ac:dyDescent="0.4">
      <c r="A51" s="55" t="s">
        <v>275</v>
      </c>
      <c r="B51" s="3" t="s">
        <v>93</v>
      </c>
      <c r="C51" s="3">
        <v>25</v>
      </c>
      <c r="D51" s="3" t="s">
        <v>96</v>
      </c>
      <c r="E51" s="3" t="s">
        <v>48</v>
      </c>
      <c r="F51">
        <v>1</v>
      </c>
      <c r="G51">
        <v>2</v>
      </c>
      <c r="H51">
        <v>1</v>
      </c>
      <c r="I51">
        <v>2</v>
      </c>
      <c r="J51">
        <v>3</v>
      </c>
      <c r="K51">
        <v>3</v>
      </c>
      <c r="L51">
        <v>1</v>
      </c>
      <c r="M51">
        <v>1</v>
      </c>
      <c r="N51">
        <v>1</v>
      </c>
      <c r="O51">
        <v>2</v>
      </c>
      <c r="P51">
        <v>4</v>
      </c>
      <c r="Q51">
        <v>4</v>
      </c>
      <c r="R51">
        <v>2</v>
      </c>
      <c r="S51">
        <v>4</v>
      </c>
      <c r="T51">
        <v>1</v>
      </c>
      <c r="U51">
        <v>3</v>
      </c>
      <c r="V51">
        <v>4</v>
      </c>
      <c r="W51">
        <v>4</v>
      </c>
      <c r="X51">
        <v>1</v>
      </c>
      <c r="Y51">
        <v>4</v>
      </c>
      <c r="Z51" s="14">
        <f t="shared" si="0"/>
        <v>35</v>
      </c>
    </row>
    <row r="52" spans="1:26" x14ac:dyDescent="0.4">
      <c r="A52" s="55" t="s">
        <v>276</v>
      </c>
      <c r="B52" s="3" t="s">
        <v>93</v>
      </c>
      <c r="C52" s="3">
        <v>25</v>
      </c>
      <c r="D52" s="3" t="s">
        <v>96</v>
      </c>
      <c r="E52" s="3" t="s">
        <v>49</v>
      </c>
      <c r="F52">
        <v>2</v>
      </c>
      <c r="G52">
        <v>2</v>
      </c>
      <c r="H52">
        <v>2</v>
      </c>
      <c r="I52">
        <v>2</v>
      </c>
      <c r="J52">
        <v>2</v>
      </c>
      <c r="K52">
        <v>3</v>
      </c>
      <c r="L52">
        <v>3</v>
      </c>
      <c r="M52">
        <v>1</v>
      </c>
      <c r="N52">
        <v>1</v>
      </c>
      <c r="O52">
        <v>2</v>
      </c>
      <c r="P52">
        <v>4</v>
      </c>
      <c r="Q52">
        <v>4</v>
      </c>
      <c r="R52">
        <v>2</v>
      </c>
      <c r="S52">
        <v>3</v>
      </c>
      <c r="T52">
        <v>2</v>
      </c>
      <c r="U52">
        <v>2</v>
      </c>
      <c r="V52">
        <v>2</v>
      </c>
      <c r="W52">
        <v>2</v>
      </c>
      <c r="X52">
        <v>1</v>
      </c>
      <c r="Y52">
        <v>3</v>
      </c>
      <c r="Z52" s="14">
        <f t="shared" si="0"/>
        <v>51.25</v>
      </c>
    </row>
    <row r="53" spans="1:26" x14ac:dyDescent="0.4">
      <c r="A53" s="55" t="s">
        <v>277</v>
      </c>
      <c r="B53" s="3" t="s">
        <v>93</v>
      </c>
      <c r="C53" s="3">
        <v>24</v>
      </c>
      <c r="D53" s="3" t="s">
        <v>96</v>
      </c>
      <c r="E53" s="3" t="s">
        <v>50</v>
      </c>
      <c r="F53">
        <v>2</v>
      </c>
      <c r="G53">
        <v>2</v>
      </c>
      <c r="H53">
        <v>1</v>
      </c>
      <c r="I53">
        <v>2</v>
      </c>
      <c r="J53">
        <v>3</v>
      </c>
      <c r="K53">
        <v>3</v>
      </c>
      <c r="L53">
        <v>2</v>
      </c>
      <c r="M53">
        <v>1</v>
      </c>
      <c r="N53">
        <v>1</v>
      </c>
      <c r="O53">
        <v>2</v>
      </c>
      <c r="P53">
        <v>3</v>
      </c>
      <c r="Q53">
        <v>3</v>
      </c>
      <c r="R53">
        <v>2</v>
      </c>
      <c r="S53">
        <v>3</v>
      </c>
      <c r="T53">
        <v>2</v>
      </c>
      <c r="U53">
        <v>1</v>
      </c>
      <c r="V53">
        <v>3</v>
      </c>
      <c r="W53">
        <v>2</v>
      </c>
      <c r="X53">
        <v>1</v>
      </c>
      <c r="Y53">
        <v>3</v>
      </c>
      <c r="Z53" s="14">
        <f t="shared" si="0"/>
        <v>50</v>
      </c>
    </row>
    <row r="54" spans="1:26" x14ac:dyDescent="0.4">
      <c r="A54" s="55" t="s">
        <v>278</v>
      </c>
      <c r="B54" s="3" t="s">
        <v>93</v>
      </c>
      <c r="C54" s="3">
        <v>24</v>
      </c>
      <c r="D54" s="3" t="s">
        <v>96</v>
      </c>
      <c r="E54" s="3" t="s">
        <v>51</v>
      </c>
      <c r="F54">
        <v>1</v>
      </c>
      <c r="G54">
        <v>4</v>
      </c>
      <c r="H54">
        <v>1</v>
      </c>
      <c r="I54">
        <v>1</v>
      </c>
      <c r="J54">
        <v>3</v>
      </c>
      <c r="K54">
        <v>2</v>
      </c>
      <c r="L54">
        <v>1</v>
      </c>
      <c r="M54">
        <v>2</v>
      </c>
      <c r="N54">
        <v>1</v>
      </c>
      <c r="O54">
        <v>1</v>
      </c>
      <c r="P54">
        <v>3</v>
      </c>
      <c r="Q54">
        <v>4</v>
      </c>
      <c r="R54">
        <v>1</v>
      </c>
      <c r="S54">
        <v>3</v>
      </c>
      <c r="T54">
        <v>1</v>
      </c>
      <c r="U54">
        <v>3</v>
      </c>
      <c r="V54">
        <v>3</v>
      </c>
      <c r="W54">
        <v>3</v>
      </c>
      <c r="X54">
        <v>1</v>
      </c>
      <c r="Y54">
        <v>4</v>
      </c>
      <c r="Z54" s="14">
        <f t="shared" si="0"/>
        <v>36.25</v>
      </c>
    </row>
    <row r="55" spans="1:26" x14ac:dyDescent="0.4">
      <c r="A55" s="55" t="s">
        <v>279</v>
      </c>
      <c r="B55" s="3" t="s">
        <v>94</v>
      </c>
      <c r="C55" s="3">
        <v>25</v>
      </c>
      <c r="D55" s="3" t="s">
        <v>96</v>
      </c>
      <c r="E55" s="3" t="s">
        <v>52</v>
      </c>
      <c r="F55">
        <v>2</v>
      </c>
      <c r="G55">
        <v>2</v>
      </c>
      <c r="H55">
        <v>1</v>
      </c>
      <c r="I55">
        <v>2</v>
      </c>
      <c r="J55">
        <v>3</v>
      </c>
      <c r="K55">
        <v>3</v>
      </c>
      <c r="L55">
        <v>1</v>
      </c>
      <c r="M55">
        <v>1</v>
      </c>
      <c r="N55">
        <v>1</v>
      </c>
      <c r="O55">
        <v>2</v>
      </c>
      <c r="P55">
        <v>3</v>
      </c>
      <c r="Q55">
        <v>3</v>
      </c>
      <c r="R55">
        <v>2</v>
      </c>
      <c r="S55">
        <v>2</v>
      </c>
      <c r="T55">
        <v>1</v>
      </c>
      <c r="U55">
        <v>2</v>
      </c>
      <c r="V55">
        <v>2</v>
      </c>
      <c r="W55">
        <v>2</v>
      </c>
      <c r="X55">
        <v>1</v>
      </c>
      <c r="Y55">
        <v>3</v>
      </c>
      <c r="Z55" s="14">
        <f t="shared" si="0"/>
        <v>48.75</v>
      </c>
    </row>
    <row r="56" spans="1:26" x14ac:dyDescent="0.4">
      <c r="A56" s="55" t="s">
        <v>280</v>
      </c>
      <c r="B56" s="3" t="s">
        <v>93</v>
      </c>
      <c r="C56" s="3">
        <v>24</v>
      </c>
      <c r="D56" s="3" t="s">
        <v>96</v>
      </c>
      <c r="E56" s="3" t="s">
        <v>53</v>
      </c>
      <c r="F56">
        <v>1</v>
      </c>
      <c r="G56">
        <v>2</v>
      </c>
      <c r="H56">
        <v>1</v>
      </c>
      <c r="I56">
        <v>1</v>
      </c>
      <c r="J56">
        <v>4</v>
      </c>
      <c r="K56">
        <v>4</v>
      </c>
      <c r="L56">
        <v>1</v>
      </c>
      <c r="M56">
        <v>1</v>
      </c>
      <c r="N56">
        <v>2</v>
      </c>
      <c r="O56">
        <v>1</v>
      </c>
      <c r="P56">
        <v>4</v>
      </c>
      <c r="Q56">
        <v>3</v>
      </c>
      <c r="R56">
        <v>1</v>
      </c>
      <c r="S56">
        <v>2</v>
      </c>
      <c r="T56">
        <v>1</v>
      </c>
      <c r="U56">
        <v>3</v>
      </c>
      <c r="V56">
        <v>4</v>
      </c>
      <c r="W56">
        <v>2</v>
      </c>
      <c r="X56">
        <v>1</v>
      </c>
      <c r="Y56">
        <v>4</v>
      </c>
      <c r="Z56" s="14">
        <f t="shared" si="0"/>
        <v>36.25</v>
      </c>
    </row>
    <row r="57" spans="1:26" x14ac:dyDescent="0.4">
      <c r="A57" s="55" t="s">
        <v>281</v>
      </c>
      <c r="B57" s="3" t="s">
        <v>93</v>
      </c>
      <c r="C57" s="3">
        <v>25</v>
      </c>
      <c r="D57" s="3" t="s">
        <v>96</v>
      </c>
      <c r="E57" s="3" t="s">
        <v>54</v>
      </c>
      <c r="F57">
        <v>2</v>
      </c>
      <c r="G57">
        <v>3</v>
      </c>
      <c r="H57">
        <v>1</v>
      </c>
      <c r="I57">
        <v>2</v>
      </c>
      <c r="J57">
        <v>3</v>
      </c>
      <c r="K57">
        <v>3</v>
      </c>
      <c r="L57">
        <v>2</v>
      </c>
      <c r="M57">
        <v>1</v>
      </c>
      <c r="N57">
        <v>1</v>
      </c>
      <c r="O57">
        <v>2</v>
      </c>
      <c r="P57">
        <v>3</v>
      </c>
      <c r="Q57">
        <v>3</v>
      </c>
      <c r="R57">
        <v>1</v>
      </c>
      <c r="S57">
        <v>3</v>
      </c>
      <c r="T57">
        <v>1</v>
      </c>
      <c r="U57">
        <v>3</v>
      </c>
      <c r="V57">
        <v>3</v>
      </c>
      <c r="W57">
        <v>3</v>
      </c>
      <c r="X57">
        <v>1</v>
      </c>
      <c r="Y57">
        <v>3</v>
      </c>
      <c r="Z57" s="14">
        <f t="shared" si="0"/>
        <v>42.5</v>
      </c>
    </row>
    <row r="58" spans="1:26" x14ac:dyDescent="0.4">
      <c r="A58" s="55" t="s">
        <v>282</v>
      </c>
      <c r="B58" s="3" t="s">
        <v>93</v>
      </c>
      <c r="C58" s="3">
        <v>25</v>
      </c>
      <c r="D58" s="3" t="s">
        <v>96</v>
      </c>
      <c r="E58" s="3" t="s">
        <v>55</v>
      </c>
      <c r="F58">
        <v>2</v>
      </c>
      <c r="G58">
        <v>4</v>
      </c>
      <c r="H58">
        <v>1</v>
      </c>
      <c r="I58">
        <v>1</v>
      </c>
      <c r="J58">
        <v>2</v>
      </c>
      <c r="K58">
        <v>2</v>
      </c>
      <c r="L58">
        <v>1</v>
      </c>
      <c r="M58">
        <v>1</v>
      </c>
      <c r="N58">
        <v>2</v>
      </c>
      <c r="O58">
        <v>2</v>
      </c>
      <c r="P58">
        <v>2</v>
      </c>
      <c r="Q58">
        <v>4</v>
      </c>
      <c r="R58">
        <v>2</v>
      </c>
      <c r="S58">
        <v>3</v>
      </c>
      <c r="T58">
        <v>2</v>
      </c>
      <c r="U58">
        <v>2</v>
      </c>
      <c r="V58">
        <v>2</v>
      </c>
      <c r="W58">
        <v>2</v>
      </c>
      <c r="X58">
        <v>1</v>
      </c>
      <c r="Y58">
        <v>2</v>
      </c>
      <c r="Z58" s="14">
        <f t="shared" si="0"/>
        <v>50</v>
      </c>
    </row>
    <row r="59" spans="1:26" x14ac:dyDescent="0.4">
      <c r="A59" s="55" t="s">
        <v>283</v>
      </c>
      <c r="B59" s="3" t="s">
        <v>94</v>
      </c>
      <c r="C59" s="3">
        <v>22</v>
      </c>
      <c r="D59" s="3" t="s">
        <v>96</v>
      </c>
      <c r="E59" s="3" t="s">
        <v>56</v>
      </c>
      <c r="F59">
        <v>2</v>
      </c>
      <c r="G59">
        <v>2</v>
      </c>
      <c r="H59">
        <v>2</v>
      </c>
      <c r="I59">
        <v>2</v>
      </c>
      <c r="J59">
        <v>2</v>
      </c>
      <c r="K59">
        <v>1</v>
      </c>
      <c r="L59">
        <v>3</v>
      </c>
      <c r="M59">
        <v>2</v>
      </c>
      <c r="N59">
        <v>1</v>
      </c>
      <c r="O59">
        <v>2</v>
      </c>
      <c r="P59">
        <v>3</v>
      </c>
      <c r="Q59">
        <v>1</v>
      </c>
      <c r="R59">
        <v>3</v>
      </c>
      <c r="S59">
        <v>1</v>
      </c>
      <c r="T59">
        <v>2</v>
      </c>
      <c r="U59">
        <v>2</v>
      </c>
      <c r="V59">
        <v>2</v>
      </c>
      <c r="W59">
        <v>1</v>
      </c>
      <c r="X59">
        <v>2</v>
      </c>
      <c r="Y59">
        <v>3</v>
      </c>
      <c r="Z59" s="14">
        <f t="shared" si="0"/>
        <v>66.25</v>
      </c>
    </row>
    <row r="60" spans="1:26" x14ac:dyDescent="0.4">
      <c r="A60" s="55" t="s">
        <v>284</v>
      </c>
      <c r="B60" s="3" t="s">
        <v>93</v>
      </c>
      <c r="C60" s="3">
        <v>25</v>
      </c>
      <c r="D60" s="3" t="s">
        <v>96</v>
      </c>
      <c r="E60" s="3" t="s">
        <v>57</v>
      </c>
      <c r="F60">
        <v>2</v>
      </c>
      <c r="G60">
        <v>2</v>
      </c>
      <c r="H60">
        <v>1</v>
      </c>
      <c r="I60">
        <v>3</v>
      </c>
      <c r="J60">
        <v>4</v>
      </c>
      <c r="K60">
        <v>3</v>
      </c>
      <c r="L60">
        <v>2</v>
      </c>
      <c r="M60">
        <v>1</v>
      </c>
      <c r="N60">
        <v>1</v>
      </c>
      <c r="O60">
        <v>4</v>
      </c>
      <c r="P60">
        <v>2</v>
      </c>
      <c r="Q60">
        <v>2</v>
      </c>
      <c r="R60">
        <v>3</v>
      </c>
      <c r="S60">
        <v>4</v>
      </c>
      <c r="T60">
        <v>3</v>
      </c>
      <c r="U60">
        <v>2</v>
      </c>
      <c r="V60">
        <v>4</v>
      </c>
      <c r="W60">
        <v>2</v>
      </c>
      <c r="X60">
        <v>1</v>
      </c>
      <c r="Y60">
        <v>3</v>
      </c>
      <c r="Z60" s="14">
        <f t="shared" si="0"/>
        <v>53.75</v>
      </c>
    </row>
    <row r="61" spans="1:26" x14ac:dyDescent="0.4">
      <c r="A61" s="55" t="s">
        <v>285</v>
      </c>
      <c r="B61" s="3" t="s">
        <v>94</v>
      </c>
      <c r="C61" s="3">
        <v>24</v>
      </c>
      <c r="D61" s="3" t="s">
        <v>96</v>
      </c>
      <c r="E61" s="3" t="s">
        <v>58</v>
      </c>
      <c r="F61">
        <v>2</v>
      </c>
      <c r="G61">
        <v>1</v>
      </c>
      <c r="H61">
        <v>1</v>
      </c>
      <c r="I61">
        <v>1</v>
      </c>
      <c r="J61">
        <v>4</v>
      </c>
      <c r="K61">
        <v>3</v>
      </c>
      <c r="L61">
        <v>1</v>
      </c>
      <c r="M61">
        <v>2</v>
      </c>
      <c r="N61">
        <v>1</v>
      </c>
      <c r="O61">
        <v>2</v>
      </c>
      <c r="P61">
        <v>3</v>
      </c>
      <c r="Q61">
        <v>3</v>
      </c>
      <c r="R61">
        <v>2</v>
      </c>
      <c r="S61">
        <v>3</v>
      </c>
      <c r="T61">
        <v>1</v>
      </c>
      <c r="U61">
        <v>3</v>
      </c>
      <c r="V61">
        <v>3</v>
      </c>
      <c r="W61">
        <v>3</v>
      </c>
      <c r="X61">
        <v>1</v>
      </c>
      <c r="Y61">
        <v>3</v>
      </c>
      <c r="Z61" s="14">
        <f t="shared" si="0"/>
        <v>43.75</v>
      </c>
    </row>
    <row r="62" spans="1:26" x14ac:dyDescent="0.4">
      <c r="A62" s="55" t="s">
        <v>286</v>
      </c>
      <c r="B62" s="3" t="s">
        <v>93</v>
      </c>
      <c r="C62" s="3">
        <v>24</v>
      </c>
      <c r="D62" s="3" t="s">
        <v>96</v>
      </c>
      <c r="E62" s="3" t="s">
        <v>59</v>
      </c>
      <c r="F62">
        <v>2</v>
      </c>
      <c r="G62">
        <v>3</v>
      </c>
      <c r="H62">
        <v>1</v>
      </c>
      <c r="I62">
        <v>1</v>
      </c>
      <c r="J62">
        <v>4</v>
      </c>
      <c r="K62">
        <v>4</v>
      </c>
      <c r="L62">
        <v>1</v>
      </c>
      <c r="M62">
        <v>1</v>
      </c>
      <c r="N62">
        <v>1</v>
      </c>
      <c r="O62">
        <v>1</v>
      </c>
      <c r="P62">
        <v>4</v>
      </c>
      <c r="Q62">
        <v>2</v>
      </c>
      <c r="R62">
        <v>1</v>
      </c>
      <c r="S62">
        <v>3</v>
      </c>
      <c r="T62">
        <v>1</v>
      </c>
      <c r="U62">
        <v>2</v>
      </c>
      <c r="V62">
        <v>3</v>
      </c>
      <c r="W62">
        <v>3</v>
      </c>
      <c r="X62">
        <v>1</v>
      </c>
      <c r="Y62">
        <v>4</v>
      </c>
      <c r="Z62" s="14">
        <f t="shared" si="0"/>
        <v>36.25</v>
      </c>
    </row>
    <row r="63" spans="1:26" x14ac:dyDescent="0.4">
      <c r="A63" s="55" t="s">
        <v>287</v>
      </c>
      <c r="B63" s="3" t="s">
        <v>94</v>
      </c>
      <c r="C63" s="3">
        <v>25</v>
      </c>
      <c r="D63" s="3" t="s">
        <v>96</v>
      </c>
      <c r="E63" s="3" t="s">
        <v>60</v>
      </c>
      <c r="F63">
        <v>2</v>
      </c>
      <c r="G63">
        <v>1</v>
      </c>
      <c r="H63">
        <v>1</v>
      </c>
      <c r="I63">
        <v>1</v>
      </c>
      <c r="J63">
        <v>4</v>
      </c>
      <c r="K63">
        <v>4</v>
      </c>
      <c r="L63">
        <v>1</v>
      </c>
      <c r="M63">
        <v>1</v>
      </c>
      <c r="N63">
        <v>2</v>
      </c>
      <c r="O63">
        <v>2</v>
      </c>
      <c r="P63">
        <v>3</v>
      </c>
      <c r="Q63">
        <v>4</v>
      </c>
      <c r="R63">
        <v>2</v>
      </c>
      <c r="S63">
        <v>3</v>
      </c>
      <c r="T63">
        <v>1</v>
      </c>
      <c r="U63">
        <v>3</v>
      </c>
      <c r="V63">
        <v>4</v>
      </c>
      <c r="W63">
        <v>3</v>
      </c>
      <c r="X63">
        <v>1</v>
      </c>
      <c r="Y63">
        <v>4</v>
      </c>
      <c r="Z63" s="14">
        <f t="shared" si="0"/>
        <v>38.75</v>
      </c>
    </row>
    <row r="64" spans="1:26" x14ac:dyDescent="0.4">
      <c r="A64" s="55" t="s">
        <v>288</v>
      </c>
      <c r="B64" s="3" t="s">
        <v>94</v>
      </c>
      <c r="C64" s="3">
        <v>23</v>
      </c>
      <c r="D64" s="3" t="s">
        <v>96</v>
      </c>
      <c r="E64" s="3" t="s">
        <v>61</v>
      </c>
      <c r="F64">
        <v>2</v>
      </c>
      <c r="G64">
        <v>3</v>
      </c>
      <c r="H64">
        <v>1</v>
      </c>
      <c r="I64">
        <v>2</v>
      </c>
      <c r="J64">
        <v>2</v>
      </c>
      <c r="K64">
        <v>4</v>
      </c>
      <c r="L64">
        <v>2</v>
      </c>
      <c r="M64">
        <v>1</v>
      </c>
      <c r="N64">
        <v>2</v>
      </c>
      <c r="O64">
        <v>1</v>
      </c>
      <c r="P64">
        <v>3</v>
      </c>
      <c r="Q64">
        <v>4</v>
      </c>
      <c r="R64">
        <v>2</v>
      </c>
      <c r="S64">
        <v>3</v>
      </c>
      <c r="T64">
        <v>2</v>
      </c>
      <c r="U64">
        <v>3</v>
      </c>
      <c r="V64">
        <v>4</v>
      </c>
      <c r="W64">
        <v>3</v>
      </c>
      <c r="X64">
        <v>1</v>
      </c>
      <c r="Y64">
        <v>3</v>
      </c>
      <c r="Z64" s="14">
        <f t="shared" si="0"/>
        <v>42.5</v>
      </c>
    </row>
    <row r="65" spans="1:26" x14ac:dyDescent="0.4">
      <c r="A65" s="55" t="s">
        <v>289</v>
      </c>
      <c r="B65" s="3" t="s">
        <v>94</v>
      </c>
      <c r="C65" s="3">
        <v>26</v>
      </c>
      <c r="D65" s="3" t="s">
        <v>96</v>
      </c>
      <c r="E65" s="3" t="s">
        <v>62</v>
      </c>
      <c r="F65">
        <v>2</v>
      </c>
      <c r="G65">
        <v>3</v>
      </c>
      <c r="H65">
        <v>1</v>
      </c>
      <c r="I65">
        <v>4</v>
      </c>
      <c r="J65">
        <v>3</v>
      </c>
      <c r="K65">
        <v>4</v>
      </c>
      <c r="L65">
        <v>2</v>
      </c>
      <c r="M65">
        <v>2</v>
      </c>
      <c r="N65">
        <v>2</v>
      </c>
      <c r="O65">
        <v>3</v>
      </c>
      <c r="P65">
        <v>3</v>
      </c>
      <c r="Q65">
        <v>4</v>
      </c>
      <c r="R65">
        <v>2</v>
      </c>
      <c r="S65">
        <v>3</v>
      </c>
      <c r="T65">
        <v>3</v>
      </c>
      <c r="U65">
        <v>2</v>
      </c>
      <c r="V65">
        <v>3</v>
      </c>
      <c r="W65">
        <v>2</v>
      </c>
      <c r="X65">
        <v>1</v>
      </c>
      <c r="Y65">
        <v>3</v>
      </c>
      <c r="Z65" s="14">
        <f t="shared" si="0"/>
        <v>52.5</v>
      </c>
    </row>
    <row r="66" spans="1:26" x14ac:dyDescent="0.4">
      <c r="A66" s="55" t="s">
        <v>290</v>
      </c>
      <c r="B66" s="3" t="s">
        <v>93</v>
      </c>
      <c r="C66" s="3">
        <v>24</v>
      </c>
      <c r="D66" s="3" t="s">
        <v>96</v>
      </c>
      <c r="E66" s="3" t="s">
        <v>63</v>
      </c>
      <c r="F66">
        <v>2</v>
      </c>
      <c r="G66">
        <v>3</v>
      </c>
      <c r="H66">
        <v>2</v>
      </c>
      <c r="I66">
        <v>2</v>
      </c>
      <c r="J66">
        <v>3</v>
      </c>
      <c r="K66">
        <v>1</v>
      </c>
      <c r="L66">
        <v>1</v>
      </c>
      <c r="M66">
        <v>1</v>
      </c>
      <c r="N66">
        <v>1</v>
      </c>
      <c r="O66">
        <v>2</v>
      </c>
      <c r="P66">
        <v>3</v>
      </c>
      <c r="Q66">
        <v>3</v>
      </c>
      <c r="R66">
        <v>2</v>
      </c>
      <c r="S66">
        <v>3</v>
      </c>
      <c r="T66">
        <v>1</v>
      </c>
      <c r="U66">
        <v>3</v>
      </c>
      <c r="V66">
        <v>3</v>
      </c>
      <c r="W66">
        <v>2</v>
      </c>
      <c r="X66">
        <v>1</v>
      </c>
      <c r="Y66">
        <v>3</v>
      </c>
      <c r="Z66" s="14">
        <f t="shared" si="0"/>
        <v>47.5</v>
      </c>
    </row>
    <row r="67" spans="1:26" x14ac:dyDescent="0.4">
      <c r="A67" s="55" t="s">
        <v>291</v>
      </c>
      <c r="B67" s="3" t="s">
        <v>94</v>
      </c>
      <c r="C67" s="3">
        <v>27</v>
      </c>
      <c r="D67" s="3" t="s">
        <v>96</v>
      </c>
      <c r="E67" s="3" t="s">
        <v>64</v>
      </c>
      <c r="F67">
        <v>1</v>
      </c>
      <c r="G67">
        <v>3</v>
      </c>
      <c r="H67">
        <v>1</v>
      </c>
      <c r="I67">
        <v>1</v>
      </c>
      <c r="J67">
        <v>1</v>
      </c>
      <c r="K67">
        <v>4</v>
      </c>
      <c r="L67">
        <v>1</v>
      </c>
      <c r="M67">
        <v>1</v>
      </c>
      <c r="N67">
        <v>1</v>
      </c>
      <c r="O67">
        <v>1</v>
      </c>
      <c r="P67">
        <v>4</v>
      </c>
      <c r="Q67">
        <v>3</v>
      </c>
      <c r="R67">
        <v>1</v>
      </c>
      <c r="S67">
        <v>2</v>
      </c>
      <c r="T67">
        <v>1</v>
      </c>
      <c r="U67">
        <v>3</v>
      </c>
      <c r="V67">
        <v>2</v>
      </c>
      <c r="W67">
        <v>2</v>
      </c>
      <c r="X67">
        <v>2</v>
      </c>
      <c r="Y67">
        <v>3</v>
      </c>
      <c r="Z67" s="14">
        <f t="shared" si="0"/>
        <v>42.5</v>
      </c>
    </row>
    <row r="68" spans="1:26" x14ac:dyDescent="0.4">
      <c r="A68" s="55" t="s">
        <v>292</v>
      </c>
      <c r="B68" s="3" t="s">
        <v>94</v>
      </c>
      <c r="C68" s="3">
        <v>26</v>
      </c>
      <c r="D68" s="3" t="s">
        <v>96</v>
      </c>
      <c r="E68" s="3" t="s">
        <v>65</v>
      </c>
      <c r="F68">
        <v>1</v>
      </c>
      <c r="G68">
        <v>2</v>
      </c>
      <c r="H68">
        <v>1</v>
      </c>
      <c r="I68">
        <v>1</v>
      </c>
      <c r="J68">
        <v>3</v>
      </c>
      <c r="K68">
        <v>4</v>
      </c>
      <c r="L68">
        <v>1</v>
      </c>
      <c r="M68">
        <v>1</v>
      </c>
      <c r="N68">
        <v>1</v>
      </c>
      <c r="O68">
        <v>1</v>
      </c>
      <c r="P68">
        <v>3</v>
      </c>
      <c r="Q68">
        <v>3</v>
      </c>
      <c r="R68">
        <v>2</v>
      </c>
      <c r="S68">
        <v>3</v>
      </c>
      <c r="T68">
        <v>1</v>
      </c>
      <c r="U68">
        <v>2</v>
      </c>
      <c r="V68">
        <v>3</v>
      </c>
      <c r="W68">
        <v>2</v>
      </c>
      <c r="X68">
        <v>1</v>
      </c>
      <c r="Y68">
        <v>4</v>
      </c>
      <c r="Z68" s="14">
        <f t="shared" ref="Z68:Z90" si="1">(SUM(F68,H68,I68,L68,M68,N68,O68,R68,T68,X68)+50-SUM(G68,J68,K68,P68,Q68,S68,V68,W68,U68,Y68) )*1.25</f>
        <v>40</v>
      </c>
    </row>
    <row r="69" spans="1:26" x14ac:dyDescent="0.4">
      <c r="A69" s="55" t="s">
        <v>293</v>
      </c>
      <c r="B69" s="3" t="s">
        <v>93</v>
      </c>
      <c r="C69" s="3">
        <v>23</v>
      </c>
      <c r="D69" s="3" t="s">
        <v>96</v>
      </c>
      <c r="E69" s="3" t="s">
        <v>66</v>
      </c>
      <c r="F69">
        <v>1</v>
      </c>
      <c r="G69">
        <v>1</v>
      </c>
      <c r="H69">
        <v>1</v>
      </c>
      <c r="I69">
        <v>1</v>
      </c>
      <c r="J69">
        <v>1</v>
      </c>
      <c r="K69">
        <v>3</v>
      </c>
      <c r="L69">
        <v>2</v>
      </c>
      <c r="M69">
        <v>1</v>
      </c>
      <c r="N69">
        <v>1</v>
      </c>
      <c r="O69">
        <v>1</v>
      </c>
      <c r="P69">
        <v>4</v>
      </c>
      <c r="Q69">
        <v>4</v>
      </c>
      <c r="R69">
        <v>1</v>
      </c>
      <c r="S69">
        <v>3</v>
      </c>
      <c r="T69">
        <v>1</v>
      </c>
      <c r="U69">
        <v>3</v>
      </c>
      <c r="V69">
        <v>3</v>
      </c>
      <c r="W69">
        <v>2</v>
      </c>
      <c r="X69">
        <v>1</v>
      </c>
      <c r="Y69">
        <v>3</v>
      </c>
      <c r="Z69" s="14">
        <f t="shared" si="1"/>
        <v>42.5</v>
      </c>
    </row>
    <row r="70" spans="1:26" x14ac:dyDescent="0.4">
      <c r="A70" s="55" t="s">
        <v>294</v>
      </c>
      <c r="B70" s="3" t="s">
        <v>94</v>
      </c>
      <c r="C70" s="3">
        <v>21</v>
      </c>
      <c r="D70" s="3" t="s">
        <v>96</v>
      </c>
      <c r="E70" s="3" t="s">
        <v>67</v>
      </c>
      <c r="F70">
        <v>1</v>
      </c>
      <c r="G70">
        <v>3</v>
      </c>
      <c r="H70">
        <v>1</v>
      </c>
      <c r="I70">
        <v>1</v>
      </c>
      <c r="J70">
        <v>3</v>
      </c>
      <c r="K70">
        <v>3</v>
      </c>
      <c r="L70">
        <v>1</v>
      </c>
      <c r="M70">
        <v>1</v>
      </c>
      <c r="N70">
        <v>1</v>
      </c>
      <c r="O70">
        <v>1</v>
      </c>
      <c r="P70">
        <v>3</v>
      </c>
      <c r="Q70">
        <v>3</v>
      </c>
      <c r="R70">
        <v>1</v>
      </c>
      <c r="S70">
        <v>4</v>
      </c>
      <c r="T70">
        <v>3</v>
      </c>
      <c r="U70">
        <v>3</v>
      </c>
      <c r="V70">
        <v>2</v>
      </c>
      <c r="W70">
        <v>3</v>
      </c>
      <c r="X70">
        <v>1</v>
      </c>
      <c r="Y70">
        <v>3</v>
      </c>
      <c r="Z70" s="14">
        <f t="shared" si="1"/>
        <v>40</v>
      </c>
    </row>
    <row r="71" spans="1:26" x14ac:dyDescent="0.4">
      <c r="A71" s="55" t="s">
        <v>295</v>
      </c>
      <c r="B71" s="3" t="s">
        <v>93</v>
      </c>
      <c r="C71" s="3">
        <v>21</v>
      </c>
      <c r="D71" s="3" t="s">
        <v>96</v>
      </c>
      <c r="E71" s="3" t="s">
        <v>68</v>
      </c>
      <c r="F71">
        <v>2</v>
      </c>
      <c r="G71">
        <v>1</v>
      </c>
      <c r="H71">
        <v>2</v>
      </c>
      <c r="I71">
        <v>2</v>
      </c>
      <c r="J71">
        <v>3</v>
      </c>
      <c r="K71">
        <v>3</v>
      </c>
      <c r="L71">
        <v>2</v>
      </c>
      <c r="M71">
        <v>3</v>
      </c>
      <c r="N71">
        <v>2</v>
      </c>
      <c r="O71">
        <v>3</v>
      </c>
      <c r="P71">
        <v>2</v>
      </c>
      <c r="Q71">
        <v>3</v>
      </c>
      <c r="R71">
        <v>2</v>
      </c>
      <c r="S71">
        <v>2</v>
      </c>
      <c r="T71">
        <v>1</v>
      </c>
      <c r="U71">
        <v>1</v>
      </c>
      <c r="V71">
        <v>2</v>
      </c>
      <c r="W71">
        <v>3</v>
      </c>
      <c r="X71">
        <v>1</v>
      </c>
      <c r="Y71">
        <v>3</v>
      </c>
      <c r="Z71" s="14">
        <f t="shared" si="1"/>
        <v>58.75</v>
      </c>
    </row>
    <row r="72" spans="1:26" x14ac:dyDescent="0.4">
      <c r="A72" s="55" t="s">
        <v>296</v>
      </c>
      <c r="B72" s="3" t="s">
        <v>93</v>
      </c>
      <c r="C72" s="3">
        <v>23</v>
      </c>
      <c r="D72" s="3" t="s">
        <v>96</v>
      </c>
      <c r="E72" s="3" t="s">
        <v>69</v>
      </c>
      <c r="F72">
        <v>2</v>
      </c>
      <c r="G72">
        <v>3</v>
      </c>
      <c r="H72">
        <v>1</v>
      </c>
      <c r="I72">
        <v>2</v>
      </c>
      <c r="J72">
        <v>4</v>
      </c>
      <c r="K72">
        <v>4</v>
      </c>
      <c r="L72">
        <v>2</v>
      </c>
      <c r="M72">
        <v>1</v>
      </c>
      <c r="N72">
        <v>1</v>
      </c>
      <c r="O72">
        <v>2</v>
      </c>
      <c r="P72">
        <v>3</v>
      </c>
      <c r="Q72">
        <v>4</v>
      </c>
      <c r="R72">
        <v>2</v>
      </c>
      <c r="S72">
        <v>3</v>
      </c>
      <c r="T72">
        <v>1</v>
      </c>
      <c r="U72">
        <v>3</v>
      </c>
      <c r="V72">
        <v>3</v>
      </c>
      <c r="W72">
        <v>3</v>
      </c>
      <c r="X72">
        <v>1</v>
      </c>
      <c r="Y72">
        <v>3</v>
      </c>
      <c r="Z72" s="14">
        <f t="shared" si="1"/>
        <v>40</v>
      </c>
    </row>
    <row r="73" spans="1:26" x14ac:dyDescent="0.4">
      <c r="A73" s="55" t="s">
        <v>297</v>
      </c>
      <c r="B73" s="3" t="s">
        <v>93</v>
      </c>
      <c r="C73" s="3">
        <v>23</v>
      </c>
      <c r="D73" s="3" t="s">
        <v>96</v>
      </c>
      <c r="E73" s="3" t="s">
        <v>70</v>
      </c>
      <c r="F73">
        <v>2</v>
      </c>
      <c r="G73">
        <v>1</v>
      </c>
      <c r="H73">
        <v>2</v>
      </c>
      <c r="I73">
        <v>2</v>
      </c>
      <c r="J73">
        <v>4</v>
      </c>
      <c r="K73">
        <v>4</v>
      </c>
      <c r="L73">
        <v>1</v>
      </c>
      <c r="M73">
        <v>1</v>
      </c>
      <c r="N73">
        <v>1</v>
      </c>
      <c r="O73">
        <v>3</v>
      </c>
      <c r="P73">
        <v>3</v>
      </c>
      <c r="Q73">
        <v>4</v>
      </c>
      <c r="R73">
        <v>1</v>
      </c>
      <c r="S73">
        <v>4</v>
      </c>
      <c r="T73">
        <v>1</v>
      </c>
      <c r="U73">
        <v>3</v>
      </c>
      <c r="V73">
        <v>4</v>
      </c>
      <c r="W73">
        <v>4</v>
      </c>
      <c r="X73">
        <v>1</v>
      </c>
      <c r="Y73">
        <v>4</v>
      </c>
      <c r="Z73" s="14">
        <f t="shared" si="1"/>
        <v>37.5</v>
      </c>
    </row>
    <row r="74" spans="1:26" x14ac:dyDescent="0.4">
      <c r="A74" s="55" t="s">
        <v>298</v>
      </c>
      <c r="B74" s="3" t="s">
        <v>94</v>
      </c>
      <c r="C74" s="3">
        <v>22</v>
      </c>
      <c r="D74" s="3" t="s">
        <v>96</v>
      </c>
      <c r="E74" s="3" t="s">
        <v>71</v>
      </c>
      <c r="F74">
        <v>2</v>
      </c>
      <c r="G74">
        <v>1</v>
      </c>
      <c r="H74">
        <v>2</v>
      </c>
      <c r="I74">
        <v>1</v>
      </c>
      <c r="J74">
        <v>3</v>
      </c>
      <c r="K74">
        <v>3</v>
      </c>
      <c r="L74">
        <v>2</v>
      </c>
      <c r="M74">
        <v>1</v>
      </c>
      <c r="N74">
        <v>2</v>
      </c>
      <c r="O74">
        <v>1</v>
      </c>
      <c r="P74">
        <v>3</v>
      </c>
      <c r="Q74">
        <v>3</v>
      </c>
      <c r="R74">
        <v>2</v>
      </c>
      <c r="S74">
        <v>1</v>
      </c>
      <c r="T74">
        <v>1</v>
      </c>
      <c r="U74">
        <v>2</v>
      </c>
      <c r="V74">
        <v>1</v>
      </c>
      <c r="W74">
        <v>2</v>
      </c>
      <c r="X74">
        <v>1</v>
      </c>
      <c r="Y74">
        <v>2</v>
      </c>
      <c r="Z74" s="14">
        <f t="shared" si="1"/>
        <v>55</v>
      </c>
    </row>
    <row r="75" spans="1:26" x14ac:dyDescent="0.4">
      <c r="A75" s="55" t="s">
        <v>299</v>
      </c>
      <c r="B75" s="3" t="s">
        <v>94</v>
      </c>
      <c r="C75" s="3">
        <v>18</v>
      </c>
      <c r="D75" s="3" t="s">
        <v>96</v>
      </c>
      <c r="E75" s="3" t="s">
        <v>72</v>
      </c>
      <c r="F75">
        <v>2</v>
      </c>
      <c r="G75">
        <v>3</v>
      </c>
      <c r="H75">
        <v>1</v>
      </c>
      <c r="I75">
        <v>1</v>
      </c>
      <c r="J75">
        <v>3</v>
      </c>
      <c r="K75">
        <v>2</v>
      </c>
      <c r="L75">
        <v>2</v>
      </c>
      <c r="M75">
        <v>2</v>
      </c>
      <c r="N75">
        <v>1</v>
      </c>
      <c r="O75">
        <v>1</v>
      </c>
      <c r="P75">
        <v>3</v>
      </c>
      <c r="Q75">
        <v>4</v>
      </c>
      <c r="R75">
        <v>1</v>
      </c>
      <c r="S75">
        <v>3</v>
      </c>
      <c r="T75">
        <v>1</v>
      </c>
      <c r="U75">
        <v>3</v>
      </c>
      <c r="V75">
        <v>2</v>
      </c>
      <c r="W75">
        <v>3</v>
      </c>
      <c r="X75">
        <v>1</v>
      </c>
      <c r="Y75">
        <v>4</v>
      </c>
      <c r="Z75" s="14">
        <f t="shared" si="1"/>
        <v>41.25</v>
      </c>
    </row>
    <row r="76" spans="1:26" x14ac:dyDescent="0.4">
      <c r="A76" s="55" t="s">
        <v>300</v>
      </c>
      <c r="B76" s="3" t="s">
        <v>94</v>
      </c>
      <c r="C76" s="3">
        <v>21</v>
      </c>
      <c r="D76" s="3" t="s">
        <v>96</v>
      </c>
      <c r="E76" s="3" t="s">
        <v>73</v>
      </c>
      <c r="F76">
        <v>2</v>
      </c>
      <c r="G76">
        <v>1</v>
      </c>
      <c r="H76">
        <v>1</v>
      </c>
      <c r="I76">
        <v>1</v>
      </c>
      <c r="J76">
        <v>3</v>
      </c>
      <c r="K76">
        <v>3</v>
      </c>
      <c r="L76">
        <v>1</v>
      </c>
      <c r="M76">
        <v>1</v>
      </c>
      <c r="N76">
        <v>1</v>
      </c>
      <c r="O76">
        <v>3</v>
      </c>
      <c r="P76">
        <v>4</v>
      </c>
      <c r="Q76">
        <v>4</v>
      </c>
      <c r="R76">
        <v>2</v>
      </c>
      <c r="S76">
        <v>4</v>
      </c>
      <c r="T76">
        <v>1</v>
      </c>
      <c r="U76">
        <v>2</v>
      </c>
      <c r="V76">
        <v>4</v>
      </c>
      <c r="W76">
        <v>3</v>
      </c>
      <c r="X76">
        <v>1</v>
      </c>
      <c r="Y76">
        <v>2</v>
      </c>
      <c r="Z76" s="14">
        <f t="shared" si="1"/>
        <v>42.5</v>
      </c>
    </row>
    <row r="77" spans="1:26" x14ac:dyDescent="0.4">
      <c r="A77" s="55" t="s">
        <v>301</v>
      </c>
      <c r="B77" s="3" t="s">
        <v>93</v>
      </c>
      <c r="C77" s="3">
        <v>20</v>
      </c>
      <c r="D77" s="3" t="s">
        <v>96</v>
      </c>
      <c r="E77" s="3" t="s">
        <v>74</v>
      </c>
      <c r="F77">
        <v>1</v>
      </c>
      <c r="G77">
        <v>2</v>
      </c>
      <c r="H77">
        <v>1</v>
      </c>
      <c r="I77">
        <v>1</v>
      </c>
      <c r="J77">
        <v>4</v>
      </c>
      <c r="K77">
        <v>3</v>
      </c>
      <c r="L77">
        <v>2</v>
      </c>
      <c r="M77">
        <v>1</v>
      </c>
      <c r="N77">
        <v>1</v>
      </c>
      <c r="O77">
        <v>2</v>
      </c>
      <c r="P77">
        <v>3</v>
      </c>
      <c r="Q77">
        <v>3</v>
      </c>
      <c r="R77">
        <v>1</v>
      </c>
      <c r="S77">
        <v>3</v>
      </c>
      <c r="T77">
        <v>1</v>
      </c>
      <c r="U77">
        <v>3</v>
      </c>
      <c r="V77">
        <v>2</v>
      </c>
      <c r="W77">
        <v>3</v>
      </c>
      <c r="X77">
        <v>1</v>
      </c>
      <c r="Y77">
        <v>4</v>
      </c>
      <c r="Z77" s="14">
        <f t="shared" si="1"/>
        <v>40</v>
      </c>
    </row>
    <row r="78" spans="1:26" x14ac:dyDescent="0.4">
      <c r="A78" s="55" t="s">
        <v>302</v>
      </c>
      <c r="B78" s="3" t="s">
        <v>94</v>
      </c>
      <c r="C78" s="3">
        <v>24</v>
      </c>
      <c r="D78" s="3" t="s">
        <v>96</v>
      </c>
      <c r="E78" s="3" t="s">
        <v>75</v>
      </c>
      <c r="F78">
        <v>2</v>
      </c>
      <c r="G78">
        <v>2</v>
      </c>
      <c r="H78">
        <v>1</v>
      </c>
      <c r="I78">
        <v>2</v>
      </c>
      <c r="J78">
        <v>2</v>
      </c>
      <c r="K78">
        <v>2</v>
      </c>
      <c r="L78">
        <v>2</v>
      </c>
      <c r="M78">
        <v>1</v>
      </c>
      <c r="N78">
        <v>1</v>
      </c>
      <c r="O78">
        <v>2</v>
      </c>
      <c r="P78">
        <v>3</v>
      </c>
      <c r="Q78">
        <v>3</v>
      </c>
      <c r="R78">
        <v>3</v>
      </c>
      <c r="S78">
        <v>3</v>
      </c>
      <c r="T78">
        <v>3</v>
      </c>
      <c r="U78">
        <v>2</v>
      </c>
      <c r="V78">
        <v>2</v>
      </c>
      <c r="W78">
        <v>3</v>
      </c>
      <c r="X78">
        <v>1</v>
      </c>
      <c r="Y78">
        <v>4</v>
      </c>
      <c r="Z78" s="14">
        <f t="shared" si="1"/>
        <v>52.5</v>
      </c>
    </row>
    <row r="79" spans="1:26" x14ac:dyDescent="0.4">
      <c r="A79" s="55" t="s">
        <v>303</v>
      </c>
      <c r="B79" s="3" t="s">
        <v>93</v>
      </c>
      <c r="C79" s="3">
        <v>23</v>
      </c>
      <c r="D79" s="3" t="s">
        <v>96</v>
      </c>
      <c r="E79" s="3" t="s">
        <v>76</v>
      </c>
      <c r="F79">
        <v>2</v>
      </c>
      <c r="G79">
        <v>1</v>
      </c>
      <c r="H79">
        <v>1</v>
      </c>
      <c r="I79">
        <v>1</v>
      </c>
      <c r="J79">
        <v>4</v>
      </c>
      <c r="K79">
        <v>4</v>
      </c>
      <c r="L79">
        <v>1</v>
      </c>
      <c r="M79">
        <v>2</v>
      </c>
      <c r="N79">
        <v>2</v>
      </c>
      <c r="O79">
        <v>4</v>
      </c>
      <c r="P79">
        <v>3</v>
      </c>
      <c r="Q79">
        <v>4</v>
      </c>
      <c r="R79">
        <v>1</v>
      </c>
      <c r="S79">
        <v>4</v>
      </c>
      <c r="T79">
        <v>1</v>
      </c>
      <c r="U79">
        <v>3</v>
      </c>
      <c r="V79">
        <v>3</v>
      </c>
      <c r="W79">
        <v>2</v>
      </c>
      <c r="X79">
        <v>1</v>
      </c>
      <c r="Y79">
        <v>4</v>
      </c>
      <c r="Z79" s="14">
        <f t="shared" si="1"/>
        <v>42.5</v>
      </c>
    </row>
    <row r="80" spans="1:26" x14ac:dyDescent="0.4">
      <c r="A80" s="55" t="s">
        <v>304</v>
      </c>
      <c r="B80" s="3" t="s">
        <v>93</v>
      </c>
      <c r="C80" s="3">
        <v>21</v>
      </c>
      <c r="D80" s="3" t="s">
        <v>96</v>
      </c>
      <c r="E80" s="3" t="s">
        <v>77</v>
      </c>
      <c r="F80">
        <v>1</v>
      </c>
      <c r="G80">
        <v>3</v>
      </c>
      <c r="H80">
        <v>1</v>
      </c>
      <c r="I80">
        <v>2</v>
      </c>
      <c r="J80">
        <v>3</v>
      </c>
      <c r="K80">
        <v>2</v>
      </c>
      <c r="L80">
        <v>1</v>
      </c>
      <c r="M80">
        <v>2</v>
      </c>
      <c r="N80">
        <v>2</v>
      </c>
      <c r="O80">
        <v>1</v>
      </c>
      <c r="P80">
        <v>4</v>
      </c>
      <c r="Q80">
        <v>3</v>
      </c>
      <c r="R80">
        <v>2</v>
      </c>
      <c r="S80">
        <v>3</v>
      </c>
      <c r="T80">
        <v>1</v>
      </c>
      <c r="U80">
        <v>3</v>
      </c>
      <c r="V80">
        <v>3</v>
      </c>
      <c r="W80">
        <v>3</v>
      </c>
      <c r="X80">
        <v>1</v>
      </c>
      <c r="Y80">
        <v>2</v>
      </c>
      <c r="Z80" s="14">
        <f t="shared" si="1"/>
        <v>43.75</v>
      </c>
    </row>
    <row r="81" spans="1:26" x14ac:dyDescent="0.4">
      <c r="A81" s="55" t="s">
        <v>305</v>
      </c>
      <c r="B81" s="3" t="s">
        <v>93</v>
      </c>
      <c r="C81" s="3">
        <v>24</v>
      </c>
      <c r="D81" s="3" t="s">
        <v>96</v>
      </c>
      <c r="E81" s="3" t="s">
        <v>78</v>
      </c>
      <c r="F81">
        <v>2</v>
      </c>
      <c r="G81">
        <v>3</v>
      </c>
      <c r="H81">
        <v>1</v>
      </c>
      <c r="I81">
        <v>1</v>
      </c>
      <c r="J81">
        <v>4</v>
      </c>
      <c r="K81">
        <v>3</v>
      </c>
      <c r="L81">
        <v>1</v>
      </c>
      <c r="M81">
        <v>2</v>
      </c>
      <c r="N81">
        <v>1</v>
      </c>
      <c r="O81">
        <v>2</v>
      </c>
      <c r="P81">
        <v>4</v>
      </c>
      <c r="Q81">
        <v>4</v>
      </c>
      <c r="R81">
        <v>1</v>
      </c>
      <c r="S81">
        <v>3</v>
      </c>
      <c r="T81">
        <v>1</v>
      </c>
      <c r="U81">
        <v>3</v>
      </c>
      <c r="V81">
        <v>3</v>
      </c>
      <c r="W81">
        <v>3</v>
      </c>
      <c r="X81">
        <v>1</v>
      </c>
      <c r="Y81">
        <v>3</v>
      </c>
      <c r="Z81" s="14">
        <f t="shared" si="1"/>
        <v>37.5</v>
      </c>
    </row>
    <row r="82" spans="1:26" x14ac:dyDescent="0.4">
      <c r="A82" s="55" t="s">
        <v>306</v>
      </c>
      <c r="B82" s="3" t="s">
        <v>94</v>
      </c>
      <c r="C82" s="3">
        <v>20</v>
      </c>
      <c r="D82" s="3" t="s">
        <v>96</v>
      </c>
      <c r="E82" s="3" t="s">
        <v>79</v>
      </c>
      <c r="F82">
        <v>2</v>
      </c>
      <c r="G82">
        <v>2</v>
      </c>
      <c r="H82">
        <v>1</v>
      </c>
      <c r="I82">
        <v>1</v>
      </c>
      <c r="J82">
        <v>4</v>
      </c>
      <c r="K82">
        <v>3</v>
      </c>
      <c r="L82">
        <v>2</v>
      </c>
      <c r="M82">
        <v>1</v>
      </c>
      <c r="N82">
        <v>1</v>
      </c>
      <c r="O82">
        <v>2</v>
      </c>
      <c r="P82">
        <v>3</v>
      </c>
      <c r="Q82">
        <v>2</v>
      </c>
      <c r="R82">
        <v>2</v>
      </c>
      <c r="S82">
        <v>3</v>
      </c>
      <c r="T82">
        <v>1</v>
      </c>
      <c r="U82">
        <v>2</v>
      </c>
      <c r="V82">
        <v>3</v>
      </c>
      <c r="W82">
        <v>3</v>
      </c>
      <c r="X82">
        <v>1</v>
      </c>
      <c r="Y82">
        <v>3</v>
      </c>
      <c r="Z82" s="14">
        <f t="shared" si="1"/>
        <v>45</v>
      </c>
    </row>
    <row r="83" spans="1:26" x14ac:dyDescent="0.4">
      <c r="A83" s="55" t="s">
        <v>307</v>
      </c>
      <c r="B83" s="3" t="s">
        <v>93</v>
      </c>
      <c r="C83" s="3">
        <v>21</v>
      </c>
      <c r="D83" s="3" t="s">
        <v>96</v>
      </c>
      <c r="E83" s="3" t="s">
        <v>80</v>
      </c>
      <c r="F83">
        <v>2</v>
      </c>
      <c r="G83">
        <v>1</v>
      </c>
      <c r="H83">
        <v>1</v>
      </c>
      <c r="I83">
        <v>2</v>
      </c>
      <c r="J83">
        <v>4</v>
      </c>
      <c r="K83">
        <v>3</v>
      </c>
      <c r="L83">
        <v>1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1</v>
      </c>
      <c r="V83">
        <v>2</v>
      </c>
      <c r="W83">
        <v>2</v>
      </c>
      <c r="X83">
        <v>1</v>
      </c>
      <c r="Y83">
        <v>3</v>
      </c>
      <c r="Z83" s="14">
        <f t="shared" si="1"/>
        <v>56.25</v>
      </c>
    </row>
    <row r="84" spans="1:26" x14ac:dyDescent="0.4">
      <c r="A84" s="55" t="s">
        <v>308</v>
      </c>
      <c r="B84" s="3" t="s">
        <v>93</v>
      </c>
      <c r="C84" s="3">
        <v>20</v>
      </c>
      <c r="D84" s="3" t="s">
        <v>96</v>
      </c>
      <c r="E84" s="3" t="s">
        <v>81</v>
      </c>
      <c r="F84">
        <v>2</v>
      </c>
      <c r="G84">
        <v>1</v>
      </c>
      <c r="H84">
        <v>1</v>
      </c>
      <c r="I84">
        <v>1</v>
      </c>
      <c r="J84">
        <v>3</v>
      </c>
      <c r="K84">
        <v>2</v>
      </c>
      <c r="L84">
        <v>1</v>
      </c>
      <c r="M84">
        <v>1</v>
      </c>
      <c r="N84">
        <v>1</v>
      </c>
      <c r="O84">
        <v>2</v>
      </c>
      <c r="P84">
        <v>3</v>
      </c>
      <c r="Q84">
        <v>3</v>
      </c>
      <c r="R84">
        <v>2</v>
      </c>
      <c r="S84">
        <v>3</v>
      </c>
      <c r="T84">
        <v>2</v>
      </c>
      <c r="U84">
        <v>2</v>
      </c>
      <c r="V84">
        <v>3</v>
      </c>
      <c r="W84">
        <v>3</v>
      </c>
      <c r="X84">
        <v>1</v>
      </c>
      <c r="Y84">
        <v>3</v>
      </c>
      <c r="Z84" s="14">
        <f t="shared" si="1"/>
        <v>47.5</v>
      </c>
    </row>
    <row r="85" spans="1:26" x14ac:dyDescent="0.4">
      <c r="A85" s="55" t="s">
        <v>309</v>
      </c>
      <c r="B85" s="3" t="s">
        <v>94</v>
      </c>
      <c r="C85" s="3">
        <v>19</v>
      </c>
      <c r="D85" s="3" t="s">
        <v>96</v>
      </c>
      <c r="E85" s="3" t="s">
        <v>82</v>
      </c>
      <c r="F85">
        <v>3</v>
      </c>
      <c r="G85">
        <v>1</v>
      </c>
      <c r="H85">
        <v>2</v>
      </c>
      <c r="I85">
        <v>2</v>
      </c>
      <c r="J85">
        <v>3</v>
      </c>
      <c r="K85">
        <v>1</v>
      </c>
      <c r="L85">
        <v>1</v>
      </c>
      <c r="M85">
        <v>2</v>
      </c>
      <c r="N85">
        <v>3</v>
      </c>
      <c r="O85">
        <v>4</v>
      </c>
      <c r="P85">
        <v>1</v>
      </c>
      <c r="Q85">
        <v>1</v>
      </c>
      <c r="R85">
        <v>3</v>
      </c>
      <c r="S85">
        <v>1</v>
      </c>
      <c r="T85">
        <v>3</v>
      </c>
      <c r="U85">
        <v>1</v>
      </c>
      <c r="V85">
        <v>1</v>
      </c>
      <c r="W85">
        <v>1</v>
      </c>
      <c r="X85">
        <v>1</v>
      </c>
      <c r="Y85">
        <v>1</v>
      </c>
      <c r="Z85" s="14">
        <f t="shared" si="1"/>
        <v>77.5</v>
      </c>
    </row>
    <row r="86" spans="1:26" x14ac:dyDescent="0.4">
      <c r="A86" s="55" t="s">
        <v>310</v>
      </c>
      <c r="B86" s="3" t="s">
        <v>94</v>
      </c>
      <c r="C86" s="3">
        <v>23</v>
      </c>
      <c r="D86" s="3" t="s">
        <v>96</v>
      </c>
      <c r="E86" s="3" t="s">
        <v>83</v>
      </c>
      <c r="F86">
        <v>2</v>
      </c>
      <c r="G86">
        <v>2</v>
      </c>
      <c r="H86">
        <v>1</v>
      </c>
      <c r="I86">
        <v>1</v>
      </c>
      <c r="J86">
        <v>3</v>
      </c>
      <c r="K86">
        <v>4</v>
      </c>
      <c r="L86">
        <v>3</v>
      </c>
      <c r="M86">
        <v>1</v>
      </c>
      <c r="N86">
        <v>1</v>
      </c>
      <c r="O86">
        <v>1</v>
      </c>
      <c r="P86">
        <v>3</v>
      </c>
      <c r="Q86">
        <v>3</v>
      </c>
      <c r="R86">
        <v>2</v>
      </c>
      <c r="S86">
        <v>4</v>
      </c>
      <c r="T86">
        <v>2</v>
      </c>
      <c r="U86">
        <v>2</v>
      </c>
      <c r="V86">
        <v>2</v>
      </c>
      <c r="W86">
        <v>3</v>
      </c>
      <c r="X86">
        <v>1</v>
      </c>
      <c r="Y86">
        <v>4</v>
      </c>
      <c r="Z86" s="14">
        <f t="shared" si="1"/>
        <v>43.75</v>
      </c>
    </row>
    <row r="87" spans="1:26" x14ac:dyDescent="0.4">
      <c r="A87" s="55" t="s">
        <v>311</v>
      </c>
      <c r="B87" s="3" t="s">
        <v>94</v>
      </c>
      <c r="C87" s="3">
        <v>22</v>
      </c>
      <c r="D87" s="3" t="s">
        <v>96</v>
      </c>
      <c r="E87" s="3" t="s">
        <v>84</v>
      </c>
      <c r="F87">
        <v>2</v>
      </c>
      <c r="G87">
        <v>3</v>
      </c>
      <c r="H87">
        <v>1</v>
      </c>
      <c r="I87">
        <v>3</v>
      </c>
      <c r="J87">
        <v>1</v>
      </c>
      <c r="K87">
        <v>4</v>
      </c>
      <c r="L87">
        <v>1</v>
      </c>
      <c r="M87">
        <v>1</v>
      </c>
      <c r="N87">
        <v>1</v>
      </c>
      <c r="O87">
        <v>2</v>
      </c>
      <c r="P87">
        <v>3</v>
      </c>
      <c r="Q87">
        <v>3</v>
      </c>
      <c r="R87">
        <v>2</v>
      </c>
      <c r="S87">
        <v>3</v>
      </c>
      <c r="T87">
        <v>1</v>
      </c>
      <c r="U87">
        <v>3</v>
      </c>
      <c r="V87">
        <v>3</v>
      </c>
      <c r="W87">
        <v>3</v>
      </c>
      <c r="X87">
        <v>1</v>
      </c>
      <c r="Y87">
        <v>3</v>
      </c>
      <c r="Z87" s="14">
        <f t="shared" si="1"/>
        <v>45</v>
      </c>
    </row>
    <row r="88" spans="1:26" x14ac:dyDescent="0.4">
      <c r="A88" s="55" t="s">
        <v>312</v>
      </c>
      <c r="B88" s="3" t="s">
        <v>93</v>
      </c>
      <c r="C88" s="3">
        <v>22</v>
      </c>
      <c r="D88" s="3" t="s">
        <v>96</v>
      </c>
      <c r="E88" s="3" t="s">
        <v>85</v>
      </c>
      <c r="F88">
        <v>2</v>
      </c>
      <c r="G88">
        <v>2</v>
      </c>
      <c r="H88">
        <v>2</v>
      </c>
      <c r="I88">
        <v>2</v>
      </c>
      <c r="J88">
        <v>4</v>
      </c>
      <c r="K88">
        <v>3</v>
      </c>
      <c r="L88">
        <v>2</v>
      </c>
      <c r="M88">
        <v>2</v>
      </c>
      <c r="N88">
        <v>2</v>
      </c>
      <c r="O88">
        <v>2</v>
      </c>
      <c r="P88">
        <v>4</v>
      </c>
      <c r="Q88">
        <v>4</v>
      </c>
      <c r="R88">
        <v>1</v>
      </c>
      <c r="S88">
        <v>3</v>
      </c>
      <c r="T88">
        <v>1</v>
      </c>
      <c r="U88">
        <v>1</v>
      </c>
      <c r="V88">
        <v>3</v>
      </c>
      <c r="W88">
        <v>3</v>
      </c>
      <c r="X88">
        <v>1</v>
      </c>
      <c r="Y88">
        <v>4</v>
      </c>
      <c r="Z88" s="14">
        <f t="shared" si="1"/>
        <v>45</v>
      </c>
    </row>
    <row r="89" spans="1:26" x14ac:dyDescent="0.4">
      <c r="A89" s="55" t="s">
        <v>313</v>
      </c>
      <c r="B89" s="3" t="s">
        <v>93</v>
      </c>
      <c r="C89" s="3">
        <v>21</v>
      </c>
      <c r="D89" s="3" t="s">
        <v>96</v>
      </c>
      <c r="E89" s="3" t="s">
        <v>86</v>
      </c>
      <c r="F89">
        <v>2</v>
      </c>
      <c r="G89">
        <v>4</v>
      </c>
      <c r="H89">
        <v>2</v>
      </c>
      <c r="I89">
        <v>2</v>
      </c>
      <c r="J89">
        <v>2</v>
      </c>
      <c r="K89">
        <v>1</v>
      </c>
      <c r="L89">
        <v>3</v>
      </c>
      <c r="M89">
        <v>1</v>
      </c>
      <c r="N89">
        <v>1</v>
      </c>
      <c r="O89">
        <v>2</v>
      </c>
      <c r="P89">
        <v>3</v>
      </c>
      <c r="Q89">
        <v>3</v>
      </c>
      <c r="R89">
        <v>2</v>
      </c>
      <c r="S89">
        <v>1</v>
      </c>
      <c r="T89">
        <v>1</v>
      </c>
      <c r="U89">
        <v>2</v>
      </c>
      <c r="V89">
        <v>1</v>
      </c>
      <c r="W89">
        <v>2</v>
      </c>
      <c r="X89">
        <v>1</v>
      </c>
      <c r="Y89">
        <v>1</v>
      </c>
      <c r="Z89" s="14">
        <f t="shared" si="1"/>
        <v>58.75</v>
      </c>
    </row>
    <row r="90" spans="1:26" x14ac:dyDescent="0.4">
      <c r="A90" s="55" t="s">
        <v>314</v>
      </c>
      <c r="B90" s="3" t="s">
        <v>93</v>
      </c>
      <c r="C90" s="3">
        <v>24</v>
      </c>
      <c r="D90" s="3" t="s">
        <v>96</v>
      </c>
      <c r="E90" s="3" t="s">
        <v>87</v>
      </c>
      <c r="F90">
        <v>1</v>
      </c>
      <c r="G90">
        <v>3</v>
      </c>
      <c r="H90">
        <v>2</v>
      </c>
      <c r="I90">
        <v>1</v>
      </c>
      <c r="J90">
        <v>3</v>
      </c>
      <c r="K90">
        <v>2</v>
      </c>
      <c r="L90">
        <v>1</v>
      </c>
      <c r="M90">
        <v>1</v>
      </c>
      <c r="N90">
        <v>1</v>
      </c>
      <c r="O90">
        <v>2</v>
      </c>
      <c r="P90">
        <v>3</v>
      </c>
      <c r="Q90">
        <v>3</v>
      </c>
      <c r="R90">
        <v>3</v>
      </c>
      <c r="S90">
        <v>2</v>
      </c>
      <c r="T90">
        <v>3</v>
      </c>
      <c r="U90">
        <v>1</v>
      </c>
      <c r="V90">
        <v>2</v>
      </c>
      <c r="W90">
        <v>3</v>
      </c>
      <c r="X90">
        <v>1</v>
      </c>
      <c r="Y90">
        <v>3</v>
      </c>
      <c r="Z90" s="14">
        <f t="shared" si="1"/>
        <v>51.25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A447C-84B7-47D6-8581-890BDAB13460}">
  <dimension ref="A1:BA90"/>
  <sheetViews>
    <sheetView zoomScaleNormal="100" workbookViewId="0">
      <selection activeCell="BA1" sqref="BA1"/>
    </sheetView>
  </sheetViews>
  <sheetFormatPr defaultRowHeight="13.9" x14ac:dyDescent="0.4"/>
  <cols>
    <col min="2" max="2" width="7.73046875" customWidth="1"/>
    <col min="3" max="4" width="10.19921875" customWidth="1"/>
    <col min="5" max="5" width="18.6640625" customWidth="1"/>
    <col min="6" max="45" width="8.86328125" style="10" customWidth="1"/>
    <col min="46" max="46" width="9.06640625" style="26"/>
    <col min="47" max="47" width="9.06640625" style="27"/>
    <col min="48" max="48" width="9.06640625" style="28"/>
    <col min="49" max="49" width="9.06640625" style="29"/>
    <col min="50" max="50" width="9.06640625" style="30"/>
    <col min="51" max="51" width="9.06640625" style="31"/>
    <col min="52" max="52" width="9.06640625" style="10"/>
    <col min="53" max="53" width="9.06640625" style="16"/>
  </cols>
  <sheetData>
    <row r="1" spans="1:53" x14ac:dyDescent="0.4">
      <c r="A1" s="3" t="s">
        <v>88</v>
      </c>
      <c r="B1" s="3" t="s">
        <v>91</v>
      </c>
      <c r="C1" s="3" t="s">
        <v>92</v>
      </c>
      <c r="D1" s="3" t="s">
        <v>95</v>
      </c>
      <c r="E1" s="3" t="s">
        <v>89</v>
      </c>
      <c r="F1" s="13" t="s">
        <v>132</v>
      </c>
      <c r="G1" s="21" t="s">
        <v>133</v>
      </c>
      <c r="H1" s="23" t="s">
        <v>135</v>
      </c>
      <c r="I1" s="22" t="s">
        <v>134</v>
      </c>
      <c r="J1" s="18" t="s">
        <v>136</v>
      </c>
      <c r="K1" s="20" t="s">
        <v>137</v>
      </c>
      <c r="L1" s="19" t="s">
        <v>138</v>
      </c>
      <c r="M1" s="13" t="s">
        <v>139</v>
      </c>
      <c r="N1" s="21" t="s">
        <v>140</v>
      </c>
      <c r="O1" s="23" t="s">
        <v>141</v>
      </c>
      <c r="P1" s="22" t="s">
        <v>142</v>
      </c>
      <c r="Q1" s="18" t="s">
        <v>143</v>
      </c>
      <c r="R1" s="20" t="s">
        <v>144</v>
      </c>
      <c r="S1" s="19" t="s">
        <v>145</v>
      </c>
      <c r="T1" s="13" t="s">
        <v>146</v>
      </c>
      <c r="U1" s="21" t="s">
        <v>147</v>
      </c>
      <c r="V1" s="23" t="s">
        <v>148</v>
      </c>
      <c r="W1" s="22" t="s">
        <v>149</v>
      </c>
      <c r="X1" s="18" t="s">
        <v>150</v>
      </c>
      <c r="Y1" s="20" t="s">
        <v>151</v>
      </c>
      <c r="Z1" s="13" t="s">
        <v>152</v>
      </c>
      <c r="AA1" s="21" t="s">
        <v>153</v>
      </c>
      <c r="AB1" s="23" t="s">
        <v>154</v>
      </c>
      <c r="AC1" s="22" t="s">
        <v>155</v>
      </c>
      <c r="AD1" s="18" t="s">
        <v>156</v>
      </c>
      <c r="AE1" s="20" t="s">
        <v>157</v>
      </c>
      <c r="AF1" s="19" t="s">
        <v>158</v>
      </c>
      <c r="AG1" s="13" t="s">
        <v>159</v>
      </c>
      <c r="AH1" s="21" t="s">
        <v>160</v>
      </c>
      <c r="AI1" s="23" t="s">
        <v>161</v>
      </c>
      <c r="AJ1" s="22" t="s">
        <v>162</v>
      </c>
      <c r="AK1" s="18" t="s">
        <v>163</v>
      </c>
      <c r="AL1" s="20" t="s">
        <v>164</v>
      </c>
      <c r="AM1" s="19" t="s">
        <v>165</v>
      </c>
      <c r="AN1" s="13" t="s">
        <v>166</v>
      </c>
      <c r="AO1" s="21" t="s">
        <v>167</v>
      </c>
      <c r="AP1" s="21" t="s">
        <v>168</v>
      </c>
      <c r="AQ1" s="22" t="s">
        <v>169</v>
      </c>
      <c r="AR1" s="18" t="s">
        <v>170</v>
      </c>
      <c r="AS1" s="19" t="s">
        <v>171</v>
      </c>
      <c r="AT1" s="13" t="s">
        <v>172</v>
      </c>
      <c r="AU1" s="21" t="s">
        <v>173</v>
      </c>
      <c r="AV1" s="24" t="s">
        <v>174</v>
      </c>
      <c r="AW1" s="25" t="s">
        <v>175</v>
      </c>
      <c r="AX1" s="18" t="s">
        <v>176</v>
      </c>
      <c r="AY1" s="20" t="s">
        <v>177</v>
      </c>
      <c r="AZ1" s="19" t="s">
        <v>179</v>
      </c>
      <c r="BA1" s="16" t="s">
        <v>181</v>
      </c>
    </row>
    <row r="2" spans="1:53" x14ac:dyDescent="0.4">
      <c r="A2" s="55" t="s">
        <v>226</v>
      </c>
      <c r="B2" s="3" t="s">
        <v>93</v>
      </c>
      <c r="C2" s="3">
        <v>24</v>
      </c>
      <c r="D2" s="3" t="s">
        <v>96</v>
      </c>
      <c r="E2" s="3" t="s">
        <v>0</v>
      </c>
      <c r="F2">
        <v>2</v>
      </c>
      <c r="G2">
        <v>4</v>
      </c>
      <c r="H2">
        <v>3</v>
      </c>
      <c r="I2">
        <v>4</v>
      </c>
      <c r="J2">
        <v>3</v>
      </c>
      <c r="K2">
        <v>1</v>
      </c>
      <c r="L2">
        <v>2</v>
      </c>
      <c r="M2">
        <v>3</v>
      </c>
      <c r="N2">
        <v>3</v>
      </c>
      <c r="O2">
        <v>4</v>
      </c>
      <c r="P2">
        <v>4</v>
      </c>
      <c r="Q2">
        <v>2</v>
      </c>
      <c r="R2">
        <v>1</v>
      </c>
      <c r="S2">
        <v>3</v>
      </c>
      <c r="T2">
        <v>1</v>
      </c>
      <c r="U2">
        <v>4</v>
      </c>
      <c r="V2">
        <v>2</v>
      </c>
      <c r="W2">
        <v>2</v>
      </c>
      <c r="X2">
        <v>3</v>
      </c>
      <c r="Y2">
        <v>1</v>
      </c>
      <c r="Z2">
        <v>1</v>
      </c>
      <c r="AA2">
        <v>3</v>
      </c>
      <c r="AB2">
        <v>2</v>
      </c>
      <c r="AC2">
        <v>3</v>
      </c>
      <c r="AD2">
        <v>3</v>
      </c>
      <c r="AE2">
        <v>1</v>
      </c>
      <c r="AF2">
        <v>3</v>
      </c>
      <c r="AG2" s="6">
        <v>2</v>
      </c>
      <c r="AH2">
        <v>4</v>
      </c>
      <c r="AI2">
        <v>2</v>
      </c>
      <c r="AJ2">
        <v>1</v>
      </c>
      <c r="AK2">
        <v>2</v>
      </c>
      <c r="AL2">
        <v>3</v>
      </c>
      <c r="AM2">
        <v>3</v>
      </c>
      <c r="AN2">
        <v>1</v>
      </c>
      <c r="AO2">
        <v>2</v>
      </c>
      <c r="AP2">
        <v>3</v>
      </c>
      <c r="AQ2">
        <v>1</v>
      </c>
      <c r="AR2">
        <v>3</v>
      </c>
      <c r="AS2">
        <v>1</v>
      </c>
      <c r="AT2" s="32">
        <f>SUM(F2,M2,T2,Z2,AG2,AN2)</f>
        <v>10</v>
      </c>
      <c r="AU2" s="33">
        <f>SUM(G2,N2,U2,AA2,AH2,AO2,AP2)</f>
        <v>23</v>
      </c>
      <c r="AV2" s="34">
        <f>SUM(AI2,AB2,V2,O2,H2)</f>
        <v>13</v>
      </c>
      <c r="AW2" s="35">
        <f>SUM(AQ2,AJ2,AC2,W2,P2,I2)</f>
        <v>15</v>
      </c>
      <c r="AX2" s="36">
        <f>SUM(AR2,AK2,AD2,X2,Q2,J2)</f>
        <v>16</v>
      </c>
      <c r="AY2" s="37">
        <f>SUM(AL2,AE2,Y2,R2,K2)</f>
        <v>7</v>
      </c>
      <c r="AZ2" s="38">
        <f>SUM(AS2,AM2,AF2,S2)+5-L2</f>
        <v>13</v>
      </c>
      <c r="BA2" s="16">
        <f>100+AT2+AU2+AV2+AW2+AY2-AX2-AZ2</f>
        <v>139</v>
      </c>
    </row>
    <row r="3" spans="1:53" x14ac:dyDescent="0.4">
      <c r="A3" s="55" t="s">
        <v>227</v>
      </c>
      <c r="B3" s="3" t="s">
        <v>93</v>
      </c>
      <c r="C3" s="3">
        <v>23</v>
      </c>
      <c r="D3" s="3" t="s">
        <v>96</v>
      </c>
      <c r="E3" s="3" t="s">
        <v>1</v>
      </c>
      <c r="F3">
        <v>2</v>
      </c>
      <c r="G3">
        <v>2</v>
      </c>
      <c r="H3">
        <v>3</v>
      </c>
      <c r="I3">
        <v>2</v>
      </c>
      <c r="J3">
        <v>3</v>
      </c>
      <c r="K3">
        <v>2</v>
      </c>
      <c r="L3">
        <v>2</v>
      </c>
      <c r="M3">
        <v>1</v>
      </c>
      <c r="N3">
        <v>1</v>
      </c>
      <c r="O3">
        <v>3</v>
      </c>
      <c r="P3">
        <v>1</v>
      </c>
      <c r="Q3">
        <v>3</v>
      </c>
      <c r="R3">
        <v>4</v>
      </c>
      <c r="S3">
        <v>3</v>
      </c>
      <c r="T3">
        <v>3</v>
      </c>
      <c r="U3">
        <v>1</v>
      </c>
      <c r="V3">
        <v>3</v>
      </c>
      <c r="W3">
        <v>2</v>
      </c>
      <c r="X3">
        <v>3</v>
      </c>
      <c r="Y3">
        <v>2</v>
      </c>
      <c r="Z3">
        <v>1</v>
      </c>
      <c r="AA3">
        <v>2</v>
      </c>
      <c r="AB3">
        <v>4</v>
      </c>
      <c r="AC3">
        <v>1</v>
      </c>
      <c r="AD3">
        <v>4</v>
      </c>
      <c r="AE3">
        <v>3</v>
      </c>
      <c r="AF3">
        <v>3</v>
      </c>
      <c r="AG3">
        <v>3</v>
      </c>
      <c r="AH3">
        <v>1</v>
      </c>
      <c r="AI3">
        <v>3</v>
      </c>
      <c r="AJ3">
        <v>3</v>
      </c>
      <c r="AK3">
        <v>2</v>
      </c>
      <c r="AL3">
        <v>4</v>
      </c>
      <c r="AM3">
        <v>3</v>
      </c>
      <c r="AN3">
        <v>3</v>
      </c>
      <c r="AO3">
        <v>1</v>
      </c>
      <c r="AP3">
        <v>2</v>
      </c>
      <c r="AQ3">
        <v>2</v>
      </c>
      <c r="AR3">
        <v>2</v>
      </c>
      <c r="AS3">
        <v>1</v>
      </c>
      <c r="AT3" s="32">
        <f t="shared" ref="AT3:AT67" si="0">SUM(F3,M3,T3,Z3,AG3,AN3)</f>
        <v>13</v>
      </c>
      <c r="AU3" s="33">
        <f t="shared" ref="AU3:AU67" si="1">SUM(G3,N3,U3,AA3,AH3,AO3,AP3)</f>
        <v>10</v>
      </c>
      <c r="AV3" s="34">
        <f t="shared" ref="AV3:AV67" si="2">SUM(AI3,AB3,V3,O3,H3)</f>
        <v>16</v>
      </c>
      <c r="AW3" s="35">
        <f t="shared" ref="AW3:AX67" si="3">SUM(AQ3,AJ3,AC3,W3,P3,I3)</f>
        <v>11</v>
      </c>
      <c r="AX3" s="36">
        <f t="shared" si="3"/>
        <v>17</v>
      </c>
      <c r="AY3" s="37">
        <f t="shared" ref="AY3:AY67" si="4">SUM(AL3,AE3,Y3,R3,K3)</f>
        <v>15</v>
      </c>
      <c r="AZ3" s="38">
        <f t="shared" ref="AZ3:AZ66" si="5">SUM(AS3,AM3,AF3,S3)+5-L3</f>
        <v>13</v>
      </c>
      <c r="BA3" s="16">
        <f t="shared" ref="BA3:BA67" si="6">100+AT3+AU3+AV3+AW3+AY3-AX3-AZ3</f>
        <v>135</v>
      </c>
    </row>
    <row r="4" spans="1:53" x14ac:dyDescent="0.4">
      <c r="A4" s="55" t="s">
        <v>228</v>
      </c>
      <c r="B4" s="3" t="s">
        <v>93</v>
      </c>
      <c r="C4" s="3">
        <v>21</v>
      </c>
      <c r="D4" s="3" t="s">
        <v>96</v>
      </c>
      <c r="E4" s="3" t="s">
        <v>2</v>
      </c>
      <c r="F4">
        <v>2</v>
      </c>
      <c r="G4">
        <v>3</v>
      </c>
      <c r="H4">
        <v>4</v>
      </c>
      <c r="I4">
        <v>2</v>
      </c>
      <c r="J4">
        <v>4</v>
      </c>
      <c r="K4">
        <v>4</v>
      </c>
      <c r="L4">
        <v>3</v>
      </c>
      <c r="M4">
        <v>2</v>
      </c>
      <c r="N4">
        <v>1</v>
      </c>
      <c r="O4">
        <v>4</v>
      </c>
      <c r="P4">
        <v>3</v>
      </c>
      <c r="Q4">
        <v>2</v>
      </c>
      <c r="R4">
        <v>4</v>
      </c>
      <c r="S4">
        <v>4</v>
      </c>
      <c r="T4">
        <v>2</v>
      </c>
      <c r="U4">
        <v>1</v>
      </c>
      <c r="V4">
        <v>3</v>
      </c>
      <c r="W4">
        <v>2</v>
      </c>
      <c r="X4">
        <v>4</v>
      </c>
      <c r="Y4">
        <v>3</v>
      </c>
      <c r="Z4">
        <v>2</v>
      </c>
      <c r="AA4">
        <v>2</v>
      </c>
      <c r="AB4">
        <v>4</v>
      </c>
      <c r="AC4">
        <v>2</v>
      </c>
      <c r="AD4">
        <v>4</v>
      </c>
      <c r="AE4">
        <v>1</v>
      </c>
      <c r="AF4">
        <v>4</v>
      </c>
      <c r="AG4">
        <v>2</v>
      </c>
      <c r="AH4">
        <v>2</v>
      </c>
      <c r="AI4">
        <v>3</v>
      </c>
      <c r="AJ4">
        <v>1</v>
      </c>
      <c r="AK4">
        <v>3</v>
      </c>
      <c r="AL4">
        <v>3</v>
      </c>
      <c r="AM4">
        <v>4</v>
      </c>
      <c r="AN4">
        <v>2</v>
      </c>
      <c r="AO4">
        <v>1</v>
      </c>
      <c r="AP4">
        <v>2</v>
      </c>
      <c r="AQ4">
        <v>2</v>
      </c>
      <c r="AR4">
        <v>4</v>
      </c>
      <c r="AS4">
        <v>3</v>
      </c>
      <c r="AT4" s="32">
        <f t="shared" si="0"/>
        <v>12</v>
      </c>
      <c r="AU4" s="33">
        <f t="shared" si="1"/>
        <v>12</v>
      </c>
      <c r="AV4" s="34">
        <f t="shared" si="2"/>
        <v>18</v>
      </c>
      <c r="AW4" s="35">
        <f t="shared" si="3"/>
        <v>12</v>
      </c>
      <c r="AX4" s="36">
        <f t="shared" si="3"/>
        <v>21</v>
      </c>
      <c r="AY4" s="37">
        <f t="shared" si="4"/>
        <v>15</v>
      </c>
      <c r="AZ4" s="38">
        <f t="shared" si="5"/>
        <v>17</v>
      </c>
      <c r="BA4" s="16">
        <f t="shared" si="6"/>
        <v>131</v>
      </c>
    </row>
    <row r="5" spans="1:53" x14ac:dyDescent="0.4">
      <c r="A5" s="55" t="s">
        <v>229</v>
      </c>
      <c r="B5" s="3" t="s">
        <v>93</v>
      </c>
      <c r="C5" s="3">
        <v>28</v>
      </c>
      <c r="D5" s="3" t="s">
        <v>96</v>
      </c>
      <c r="E5" s="3" t="s">
        <v>3</v>
      </c>
      <c r="F5">
        <v>1</v>
      </c>
      <c r="G5">
        <v>2</v>
      </c>
      <c r="H5">
        <v>2</v>
      </c>
      <c r="I5">
        <v>1</v>
      </c>
      <c r="J5">
        <v>4</v>
      </c>
      <c r="K5">
        <v>1</v>
      </c>
      <c r="L5">
        <v>1</v>
      </c>
      <c r="M5">
        <v>2</v>
      </c>
      <c r="N5">
        <v>1</v>
      </c>
      <c r="O5">
        <v>1</v>
      </c>
      <c r="P5">
        <v>1</v>
      </c>
      <c r="Q5">
        <v>4</v>
      </c>
      <c r="R5">
        <v>2</v>
      </c>
      <c r="S5">
        <v>3</v>
      </c>
      <c r="T5">
        <v>1</v>
      </c>
      <c r="U5">
        <v>2</v>
      </c>
      <c r="V5">
        <v>1</v>
      </c>
      <c r="W5">
        <v>1</v>
      </c>
      <c r="X5">
        <v>3</v>
      </c>
      <c r="Y5">
        <v>1</v>
      </c>
      <c r="Z5">
        <v>1</v>
      </c>
      <c r="AA5">
        <v>1</v>
      </c>
      <c r="AB5">
        <v>2</v>
      </c>
      <c r="AC5">
        <v>1</v>
      </c>
      <c r="AD5">
        <v>3</v>
      </c>
      <c r="AE5">
        <v>1</v>
      </c>
      <c r="AF5">
        <v>3</v>
      </c>
      <c r="AG5">
        <v>1</v>
      </c>
      <c r="AH5">
        <v>1</v>
      </c>
      <c r="AI5">
        <v>1</v>
      </c>
      <c r="AJ5">
        <v>1</v>
      </c>
      <c r="AK5">
        <v>4</v>
      </c>
      <c r="AL5">
        <v>1</v>
      </c>
      <c r="AM5">
        <v>3</v>
      </c>
      <c r="AN5">
        <v>2</v>
      </c>
      <c r="AO5">
        <v>1</v>
      </c>
      <c r="AP5">
        <v>1</v>
      </c>
      <c r="AQ5">
        <v>1</v>
      </c>
      <c r="AR5">
        <v>3</v>
      </c>
      <c r="AS5">
        <v>3</v>
      </c>
      <c r="AT5" s="32">
        <f t="shared" si="0"/>
        <v>8</v>
      </c>
      <c r="AU5" s="33">
        <f t="shared" si="1"/>
        <v>9</v>
      </c>
      <c r="AV5" s="34">
        <f t="shared" si="2"/>
        <v>7</v>
      </c>
      <c r="AW5" s="35">
        <f t="shared" si="3"/>
        <v>6</v>
      </c>
      <c r="AX5" s="36">
        <f t="shared" si="3"/>
        <v>21</v>
      </c>
      <c r="AY5" s="37">
        <f t="shared" si="4"/>
        <v>6</v>
      </c>
      <c r="AZ5" s="38">
        <f t="shared" si="5"/>
        <v>16</v>
      </c>
      <c r="BA5" s="16">
        <f t="shared" si="6"/>
        <v>99</v>
      </c>
    </row>
    <row r="6" spans="1:53" x14ac:dyDescent="0.4">
      <c r="A6" s="55" t="s">
        <v>230</v>
      </c>
      <c r="B6" s="3" t="s">
        <v>93</v>
      </c>
      <c r="C6" s="3">
        <v>25</v>
      </c>
      <c r="D6" s="3" t="s">
        <v>96</v>
      </c>
      <c r="E6" s="3" t="s">
        <v>4</v>
      </c>
      <c r="F6">
        <v>4</v>
      </c>
      <c r="G6">
        <v>2</v>
      </c>
      <c r="H6">
        <v>1</v>
      </c>
      <c r="I6">
        <v>2</v>
      </c>
      <c r="J6">
        <v>3</v>
      </c>
      <c r="K6">
        <v>2</v>
      </c>
      <c r="L6">
        <v>2</v>
      </c>
      <c r="M6">
        <v>3</v>
      </c>
      <c r="N6">
        <v>1</v>
      </c>
      <c r="O6">
        <v>2</v>
      </c>
      <c r="P6">
        <v>1</v>
      </c>
      <c r="Q6">
        <v>4</v>
      </c>
      <c r="R6">
        <v>2</v>
      </c>
      <c r="S6">
        <v>3</v>
      </c>
      <c r="T6">
        <v>3</v>
      </c>
      <c r="U6">
        <v>2</v>
      </c>
      <c r="V6">
        <v>1</v>
      </c>
      <c r="W6">
        <v>3</v>
      </c>
      <c r="X6">
        <v>4</v>
      </c>
      <c r="Y6">
        <v>3</v>
      </c>
      <c r="Z6">
        <v>4</v>
      </c>
      <c r="AA6">
        <v>3</v>
      </c>
      <c r="AB6">
        <v>2</v>
      </c>
      <c r="AC6">
        <v>2</v>
      </c>
      <c r="AD6">
        <v>2</v>
      </c>
      <c r="AE6">
        <v>2</v>
      </c>
      <c r="AF6">
        <v>3</v>
      </c>
      <c r="AG6">
        <v>3</v>
      </c>
      <c r="AH6">
        <v>2</v>
      </c>
      <c r="AI6">
        <v>1</v>
      </c>
      <c r="AJ6">
        <v>1</v>
      </c>
      <c r="AK6">
        <v>2</v>
      </c>
      <c r="AL6">
        <v>4</v>
      </c>
      <c r="AM6">
        <v>3</v>
      </c>
      <c r="AN6">
        <v>5</v>
      </c>
      <c r="AO6">
        <v>1</v>
      </c>
      <c r="AP6">
        <v>1</v>
      </c>
      <c r="AQ6">
        <v>1</v>
      </c>
      <c r="AR6">
        <v>2</v>
      </c>
      <c r="AS6">
        <v>2</v>
      </c>
      <c r="AT6" s="32">
        <f t="shared" si="0"/>
        <v>22</v>
      </c>
      <c r="AU6" s="33">
        <f t="shared" si="1"/>
        <v>12</v>
      </c>
      <c r="AV6" s="34">
        <f t="shared" si="2"/>
        <v>7</v>
      </c>
      <c r="AW6" s="35">
        <f t="shared" si="3"/>
        <v>10</v>
      </c>
      <c r="AX6" s="36">
        <f t="shared" si="3"/>
        <v>17</v>
      </c>
      <c r="AY6" s="37">
        <f t="shared" si="4"/>
        <v>13</v>
      </c>
      <c r="AZ6" s="38">
        <f t="shared" si="5"/>
        <v>14</v>
      </c>
      <c r="BA6" s="16">
        <f t="shared" si="6"/>
        <v>133</v>
      </c>
    </row>
    <row r="7" spans="1:53" x14ac:dyDescent="0.4">
      <c r="A7" s="55" t="s">
        <v>231</v>
      </c>
      <c r="B7" s="3" t="s">
        <v>93</v>
      </c>
      <c r="C7" s="3">
        <v>25</v>
      </c>
      <c r="D7" s="3" t="s">
        <v>96</v>
      </c>
      <c r="E7" s="3" t="s">
        <v>5</v>
      </c>
      <c r="F7">
        <v>2</v>
      </c>
      <c r="G7">
        <v>1</v>
      </c>
      <c r="H7">
        <v>3</v>
      </c>
      <c r="I7">
        <v>4</v>
      </c>
      <c r="J7">
        <v>3</v>
      </c>
      <c r="K7">
        <v>3</v>
      </c>
      <c r="L7">
        <v>3</v>
      </c>
      <c r="M7">
        <v>3</v>
      </c>
      <c r="N7">
        <v>1</v>
      </c>
      <c r="O7">
        <v>4</v>
      </c>
      <c r="P7">
        <v>2</v>
      </c>
      <c r="Q7">
        <v>3</v>
      </c>
      <c r="R7">
        <v>1</v>
      </c>
      <c r="S7">
        <v>4</v>
      </c>
      <c r="T7">
        <v>2</v>
      </c>
      <c r="U7">
        <v>1</v>
      </c>
      <c r="V7">
        <v>2</v>
      </c>
      <c r="W7">
        <v>1</v>
      </c>
      <c r="X7">
        <v>3</v>
      </c>
      <c r="Y7">
        <v>2</v>
      </c>
      <c r="Z7">
        <v>1</v>
      </c>
      <c r="AA7">
        <v>3</v>
      </c>
      <c r="AB7">
        <v>3</v>
      </c>
      <c r="AC7">
        <v>3</v>
      </c>
      <c r="AD7">
        <v>2</v>
      </c>
      <c r="AE7">
        <v>1</v>
      </c>
      <c r="AF7">
        <v>4</v>
      </c>
      <c r="AG7">
        <v>3</v>
      </c>
      <c r="AH7">
        <v>1</v>
      </c>
      <c r="AI7">
        <v>2</v>
      </c>
      <c r="AJ7">
        <v>1</v>
      </c>
      <c r="AK7">
        <v>3</v>
      </c>
      <c r="AL7">
        <v>1</v>
      </c>
      <c r="AM7">
        <v>2</v>
      </c>
      <c r="AN7">
        <v>2</v>
      </c>
      <c r="AO7">
        <v>1</v>
      </c>
      <c r="AP7">
        <v>2</v>
      </c>
      <c r="AQ7">
        <v>1</v>
      </c>
      <c r="AR7">
        <v>3</v>
      </c>
      <c r="AS7">
        <v>3</v>
      </c>
      <c r="AT7" s="32">
        <f t="shared" si="0"/>
        <v>13</v>
      </c>
      <c r="AU7" s="33">
        <f t="shared" si="1"/>
        <v>10</v>
      </c>
      <c r="AV7" s="34">
        <f t="shared" si="2"/>
        <v>14</v>
      </c>
      <c r="AW7" s="35">
        <f t="shared" si="3"/>
        <v>12</v>
      </c>
      <c r="AX7" s="36">
        <f t="shared" si="3"/>
        <v>17</v>
      </c>
      <c r="AY7" s="37">
        <f t="shared" si="4"/>
        <v>8</v>
      </c>
      <c r="AZ7" s="38">
        <f t="shared" si="5"/>
        <v>15</v>
      </c>
      <c r="BA7" s="16">
        <f t="shared" si="6"/>
        <v>125</v>
      </c>
    </row>
    <row r="8" spans="1:53" x14ac:dyDescent="0.4">
      <c r="A8" s="55" t="s">
        <v>232</v>
      </c>
      <c r="B8" s="3" t="s">
        <v>93</v>
      </c>
      <c r="C8" s="3">
        <v>25</v>
      </c>
      <c r="D8" s="3" t="s">
        <v>96</v>
      </c>
      <c r="E8" s="3" t="s">
        <v>6</v>
      </c>
      <c r="F8">
        <v>2</v>
      </c>
      <c r="G8">
        <v>1</v>
      </c>
      <c r="H8">
        <v>1</v>
      </c>
      <c r="I8">
        <v>1</v>
      </c>
      <c r="J8">
        <v>4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4</v>
      </c>
      <c r="R8">
        <v>1</v>
      </c>
      <c r="S8">
        <v>4</v>
      </c>
      <c r="T8">
        <v>2</v>
      </c>
      <c r="U8">
        <v>1</v>
      </c>
      <c r="V8">
        <v>1</v>
      </c>
      <c r="W8">
        <v>1</v>
      </c>
      <c r="X8">
        <v>4</v>
      </c>
      <c r="Y8">
        <v>1</v>
      </c>
      <c r="Z8">
        <v>1</v>
      </c>
      <c r="AA8">
        <v>2</v>
      </c>
      <c r="AB8">
        <v>1</v>
      </c>
      <c r="AC8">
        <v>1</v>
      </c>
      <c r="AD8">
        <v>4</v>
      </c>
      <c r="AE8">
        <v>1</v>
      </c>
      <c r="AF8">
        <v>4</v>
      </c>
      <c r="AG8">
        <v>1</v>
      </c>
      <c r="AH8">
        <v>1</v>
      </c>
      <c r="AI8">
        <v>1</v>
      </c>
      <c r="AJ8">
        <v>1</v>
      </c>
      <c r="AK8">
        <v>5</v>
      </c>
      <c r="AL8">
        <v>1</v>
      </c>
      <c r="AM8">
        <v>4</v>
      </c>
      <c r="AN8">
        <v>2</v>
      </c>
      <c r="AO8">
        <v>1</v>
      </c>
      <c r="AP8">
        <v>1</v>
      </c>
      <c r="AQ8">
        <v>1</v>
      </c>
      <c r="AR8">
        <v>4</v>
      </c>
      <c r="AS8">
        <v>5</v>
      </c>
      <c r="AT8" s="32">
        <f t="shared" si="0"/>
        <v>9</v>
      </c>
      <c r="AU8" s="33">
        <f t="shared" si="1"/>
        <v>8</v>
      </c>
      <c r="AV8" s="34">
        <f t="shared" si="2"/>
        <v>5</v>
      </c>
      <c r="AW8" s="35">
        <f t="shared" si="3"/>
        <v>6</v>
      </c>
      <c r="AX8" s="36">
        <f t="shared" si="3"/>
        <v>25</v>
      </c>
      <c r="AY8" s="37">
        <f t="shared" si="4"/>
        <v>5</v>
      </c>
      <c r="AZ8" s="38">
        <f t="shared" si="5"/>
        <v>21</v>
      </c>
      <c r="BA8" s="16">
        <f t="shared" si="6"/>
        <v>87</v>
      </c>
    </row>
    <row r="9" spans="1:53" x14ac:dyDescent="0.4">
      <c r="A9" s="55" t="s">
        <v>233</v>
      </c>
      <c r="B9" s="3" t="s">
        <v>94</v>
      </c>
      <c r="C9" s="3">
        <v>22</v>
      </c>
      <c r="D9" s="3" t="s">
        <v>96</v>
      </c>
      <c r="E9" s="3" t="s">
        <v>7</v>
      </c>
      <c r="F9">
        <v>1</v>
      </c>
      <c r="G9">
        <v>2</v>
      </c>
      <c r="H9">
        <v>1</v>
      </c>
      <c r="I9">
        <v>2</v>
      </c>
      <c r="J9">
        <v>3</v>
      </c>
      <c r="K9">
        <v>1</v>
      </c>
      <c r="L9">
        <v>1</v>
      </c>
      <c r="M9">
        <v>3</v>
      </c>
      <c r="N9">
        <v>1</v>
      </c>
      <c r="O9">
        <v>1</v>
      </c>
      <c r="P9">
        <v>2</v>
      </c>
      <c r="Q9">
        <v>4</v>
      </c>
      <c r="R9">
        <v>2</v>
      </c>
      <c r="S9">
        <v>4</v>
      </c>
      <c r="T9">
        <v>1</v>
      </c>
      <c r="U9">
        <v>1</v>
      </c>
      <c r="V9">
        <v>1</v>
      </c>
      <c r="W9">
        <v>2</v>
      </c>
      <c r="X9">
        <v>3</v>
      </c>
      <c r="Y9">
        <v>2</v>
      </c>
      <c r="Z9">
        <v>1</v>
      </c>
      <c r="AA9">
        <v>2</v>
      </c>
      <c r="AB9">
        <v>2</v>
      </c>
      <c r="AC9">
        <v>2</v>
      </c>
      <c r="AD9">
        <v>3</v>
      </c>
      <c r="AE9">
        <v>1</v>
      </c>
      <c r="AF9">
        <v>3</v>
      </c>
      <c r="AG9">
        <v>1</v>
      </c>
      <c r="AH9">
        <v>1</v>
      </c>
      <c r="AI9">
        <v>1</v>
      </c>
      <c r="AJ9">
        <v>1</v>
      </c>
      <c r="AK9">
        <v>4</v>
      </c>
      <c r="AL9">
        <v>2</v>
      </c>
      <c r="AM9">
        <v>2</v>
      </c>
      <c r="AN9">
        <v>2</v>
      </c>
      <c r="AO9">
        <v>1</v>
      </c>
      <c r="AP9">
        <v>3</v>
      </c>
      <c r="AQ9">
        <v>1</v>
      </c>
      <c r="AR9">
        <v>4</v>
      </c>
      <c r="AS9">
        <v>3</v>
      </c>
      <c r="AT9" s="32">
        <f t="shared" si="0"/>
        <v>9</v>
      </c>
      <c r="AU9" s="33">
        <f t="shared" si="1"/>
        <v>11</v>
      </c>
      <c r="AV9" s="34">
        <f t="shared" si="2"/>
        <v>6</v>
      </c>
      <c r="AW9" s="35">
        <f t="shared" si="3"/>
        <v>10</v>
      </c>
      <c r="AX9" s="36">
        <f t="shared" si="3"/>
        <v>21</v>
      </c>
      <c r="AY9" s="37">
        <f t="shared" si="4"/>
        <v>8</v>
      </c>
      <c r="AZ9" s="38">
        <f t="shared" si="5"/>
        <v>16</v>
      </c>
      <c r="BA9" s="16">
        <f t="shared" si="6"/>
        <v>107</v>
      </c>
    </row>
    <row r="10" spans="1:53" x14ac:dyDescent="0.4">
      <c r="A10" s="55" t="s">
        <v>234</v>
      </c>
      <c r="B10" s="3" t="s">
        <v>93</v>
      </c>
      <c r="C10" s="3">
        <v>26</v>
      </c>
      <c r="D10" s="3" t="s">
        <v>96</v>
      </c>
      <c r="E10" s="3" t="s">
        <v>8</v>
      </c>
      <c r="F10">
        <v>4</v>
      </c>
      <c r="G10">
        <v>1</v>
      </c>
      <c r="H10">
        <v>1</v>
      </c>
      <c r="I10">
        <v>2</v>
      </c>
      <c r="J10">
        <v>5</v>
      </c>
      <c r="K10">
        <v>2</v>
      </c>
      <c r="L10">
        <v>2</v>
      </c>
      <c r="M10">
        <v>2</v>
      </c>
      <c r="N10">
        <v>1</v>
      </c>
      <c r="O10">
        <v>2</v>
      </c>
      <c r="P10">
        <v>1</v>
      </c>
      <c r="Q10">
        <v>4</v>
      </c>
      <c r="R10">
        <v>1</v>
      </c>
      <c r="S10">
        <v>4</v>
      </c>
      <c r="T10">
        <v>2</v>
      </c>
      <c r="U10">
        <v>1</v>
      </c>
      <c r="V10">
        <v>2</v>
      </c>
      <c r="W10">
        <v>1</v>
      </c>
      <c r="X10">
        <v>4</v>
      </c>
      <c r="Y10">
        <v>2</v>
      </c>
      <c r="Z10">
        <v>1</v>
      </c>
      <c r="AA10">
        <v>2</v>
      </c>
      <c r="AB10">
        <v>1</v>
      </c>
      <c r="AC10">
        <v>1</v>
      </c>
      <c r="AD10">
        <v>4</v>
      </c>
      <c r="AE10">
        <v>1</v>
      </c>
      <c r="AF10">
        <v>5</v>
      </c>
      <c r="AG10">
        <v>1</v>
      </c>
      <c r="AH10">
        <v>1</v>
      </c>
      <c r="AI10">
        <v>2</v>
      </c>
      <c r="AJ10">
        <v>1</v>
      </c>
      <c r="AK10">
        <v>4</v>
      </c>
      <c r="AL10">
        <v>2</v>
      </c>
      <c r="AM10">
        <v>4</v>
      </c>
      <c r="AN10">
        <v>2</v>
      </c>
      <c r="AO10">
        <v>1</v>
      </c>
      <c r="AP10">
        <v>2</v>
      </c>
      <c r="AQ10">
        <v>1</v>
      </c>
      <c r="AR10">
        <v>4</v>
      </c>
      <c r="AS10">
        <v>4</v>
      </c>
      <c r="AT10" s="32">
        <f t="shared" si="0"/>
        <v>12</v>
      </c>
      <c r="AU10" s="33">
        <f t="shared" si="1"/>
        <v>9</v>
      </c>
      <c r="AV10" s="34">
        <f t="shared" si="2"/>
        <v>8</v>
      </c>
      <c r="AW10" s="35">
        <f t="shared" si="3"/>
        <v>7</v>
      </c>
      <c r="AX10" s="36">
        <f t="shared" si="3"/>
        <v>25</v>
      </c>
      <c r="AY10" s="37">
        <f t="shared" si="4"/>
        <v>8</v>
      </c>
      <c r="AZ10" s="38">
        <f t="shared" si="5"/>
        <v>20</v>
      </c>
      <c r="BA10" s="16">
        <f t="shared" si="6"/>
        <v>99</v>
      </c>
    </row>
    <row r="11" spans="1:53" x14ac:dyDescent="0.4">
      <c r="A11" s="55" t="s">
        <v>235</v>
      </c>
      <c r="B11" s="3" t="s">
        <v>93</v>
      </c>
      <c r="C11" s="3">
        <v>25</v>
      </c>
      <c r="D11" s="3" t="s">
        <v>96</v>
      </c>
      <c r="E11" s="3" t="s">
        <v>9</v>
      </c>
      <c r="F11">
        <v>2</v>
      </c>
      <c r="G11">
        <v>2</v>
      </c>
      <c r="H11">
        <v>2</v>
      </c>
      <c r="I11">
        <v>2</v>
      </c>
      <c r="J11">
        <v>3</v>
      </c>
      <c r="K11">
        <v>1</v>
      </c>
      <c r="L11">
        <v>1</v>
      </c>
      <c r="M11">
        <v>2</v>
      </c>
      <c r="N11">
        <v>1</v>
      </c>
      <c r="O11">
        <v>2</v>
      </c>
      <c r="P11">
        <v>2</v>
      </c>
      <c r="Q11">
        <v>3</v>
      </c>
      <c r="R11">
        <v>1</v>
      </c>
      <c r="S11">
        <v>3</v>
      </c>
      <c r="T11">
        <v>2</v>
      </c>
      <c r="U11">
        <v>2</v>
      </c>
      <c r="V11">
        <v>1</v>
      </c>
      <c r="W11">
        <v>1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3</v>
      </c>
      <c r="AE11">
        <v>2</v>
      </c>
      <c r="AF11">
        <v>3</v>
      </c>
      <c r="AG11">
        <v>2</v>
      </c>
      <c r="AH11">
        <v>1</v>
      </c>
      <c r="AI11">
        <v>2</v>
      </c>
      <c r="AJ11">
        <v>1</v>
      </c>
      <c r="AK11">
        <v>3</v>
      </c>
      <c r="AL11">
        <v>2</v>
      </c>
      <c r="AM11">
        <v>3</v>
      </c>
      <c r="AN11">
        <v>2</v>
      </c>
      <c r="AO11">
        <v>1</v>
      </c>
      <c r="AP11">
        <v>1</v>
      </c>
      <c r="AQ11">
        <v>1</v>
      </c>
      <c r="AR11">
        <v>3</v>
      </c>
      <c r="AS11">
        <v>3</v>
      </c>
      <c r="AT11" s="32">
        <f t="shared" si="0"/>
        <v>12</v>
      </c>
      <c r="AU11" s="33">
        <f t="shared" si="1"/>
        <v>10</v>
      </c>
      <c r="AV11" s="34">
        <f t="shared" si="2"/>
        <v>9</v>
      </c>
      <c r="AW11" s="35">
        <f t="shared" si="3"/>
        <v>9</v>
      </c>
      <c r="AX11" s="36">
        <f t="shared" si="3"/>
        <v>17</v>
      </c>
      <c r="AY11" s="37">
        <f t="shared" si="4"/>
        <v>8</v>
      </c>
      <c r="AZ11" s="38">
        <f t="shared" si="5"/>
        <v>16</v>
      </c>
      <c r="BA11" s="16">
        <f t="shared" si="6"/>
        <v>115</v>
      </c>
    </row>
    <row r="12" spans="1:53" x14ac:dyDescent="0.4">
      <c r="A12" s="55" t="s">
        <v>236</v>
      </c>
      <c r="B12" s="3" t="s">
        <v>93</v>
      </c>
      <c r="C12" s="3">
        <v>24</v>
      </c>
      <c r="D12" s="3" t="s">
        <v>96</v>
      </c>
      <c r="E12" s="3" t="s">
        <v>10</v>
      </c>
      <c r="F12">
        <v>1</v>
      </c>
      <c r="G12">
        <v>2</v>
      </c>
      <c r="H12">
        <v>2</v>
      </c>
      <c r="I12">
        <v>2</v>
      </c>
      <c r="J12">
        <v>4</v>
      </c>
      <c r="K12">
        <v>1</v>
      </c>
      <c r="L12">
        <v>2</v>
      </c>
      <c r="M12">
        <v>2</v>
      </c>
      <c r="N12">
        <v>1</v>
      </c>
      <c r="O12">
        <v>2</v>
      </c>
      <c r="P12">
        <v>2</v>
      </c>
      <c r="Q12">
        <v>3</v>
      </c>
      <c r="R12">
        <v>3</v>
      </c>
      <c r="S12">
        <v>3</v>
      </c>
      <c r="T12">
        <v>2</v>
      </c>
      <c r="U12">
        <v>2</v>
      </c>
      <c r="V12">
        <v>1</v>
      </c>
      <c r="W12">
        <v>1</v>
      </c>
      <c r="X12">
        <v>2</v>
      </c>
      <c r="Y12">
        <v>2</v>
      </c>
      <c r="Z12">
        <v>1</v>
      </c>
      <c r="AA12">
        <v>2</v>
      </c>
      <c r="AB12">
        <v>3</v>
      </c>
      <c r="AC12">
        <v>1</v>
      </c>
      <c r="AD12">
        <v>4</v>
      </c>
      <c r="AE12">
        <v>2</v>
      </c>
      <c r="AF12">
        <v>2</v>
      </c>
      <c r="AG12">
        <v>3</v>
      </c>
      <c r="AH12">
        <v>1</v>
      </c>
      <c r="AI12">
        <v>2</v>
      </c>
      <c r="AJ12">
        <v>1</v>
      </c>
      <c r="AK12">
        <v>2</v>
      </c>
      <c r="AL12">
        <v>2</v>
      </c>
      <c r="AM12">
        <v>3</v>
      </c>
      <c r="AN12">
        <v>1</v>
      </c>
      <c r="AO12">
        <v>1</v>
      </c>
      <c r="AP12">
        <v>2</v>
      </c>
      <c r="AQ12">
        <v>1</v>
      </c>
      <c r="AR12">
        <v>2</v>
      </c>
      <c r="AS12">
        <v>3</v>
      </c>
      <c r="AT12" s="32">
        <f t="shared" si="0"/>
        <v>10</v>
      </c>
      <c r="AU12" s="33">
        <f t="shared" si="1"/>
        <v>11</v>
      </c>
      <c r="AV12" s="34">
        <f t="shared" si="2"/>
        <v>10</v>
      </c>
      <c r="AW12" s="35">
        <f t="shared" si="3"/>
        <v>8</v>
      </c>
      <c r="AX12" s="36">
        <f t="shared" si="3"/>
        <v>17</v>
      </c>
      <c r="AY12" s="37">
        <f t="shared" si="4"/>
        <v>10</v>
      </c>
      <c r="AZ12" s="38">
        <f t="shared" si="5"/>
        <v>14</v>
      </c>
      <c r="BA12" s="16">
        <f t="shared" si="6"/>
        <v>118</v>
      </c>
    </row>
    <row r="13" spans="1:53" x14ac:dyDescent="0.4">
      <c r="A13" s="55" t="s">
        <v>237</v>
      </c>
      <c r="B13" s="3" t="s">
        <v>94</v>
      </c>
      <c r="C13" s="3">
        <v>22</v>
      </c>
      <c r="D13" s="3" t="s">
        <v>96</v>
      </c>
      <c r="E13" s="3" t="s">
        <v>11</v>
      </c>
      <c r="F13">
        <v>1</v>
      </c>
      <c r="G13">
        <v>1</v>
      </c>
      <c r="H13">
        <v>2</v>
      </c>
      <c r="I13">
        <v>1</v>
      </c>
      <c r="J13">
        <v>3</v>
      </c>
      <c r="K13">
        <v>1</v>
      </c>
      <c r="L13">
        <v>1</v>
      </c>
      <c r="M13">
        <v>1</v>
      </c>
      <c r="N13">
        <v>1</v>
      </c>
      <c r="O13">
        <v>4</v>
      </c>
      <c r="P13">
        <v>1</v>
      </c>
      <c r="Q13">
        <v>3</v>
      </c>
      <c r="R13">
        <v>2</v>
      </c>
      <c r="S13">
        <v>3</v>
      </c>
      <c r="T13">
        <v>1</v>
      </c>
      <c r="U13">
        <v>1</v>
      </c>
      <c r="V13">
        <v>4</v>
      </c>
      <c r="W13">
        <v>1</v>
      </c>
      <c r="X13">
        <v>4</v>
      </c>
      <c r="Y13">
        <v>1</v>
      </c>
      <c r="Z13">
        <v>1</v>
      </c>
      <c r="AA13">
        <v>2</v>
      </c>
      <c r="AB13">
        <v>3</v>
      </c>
      <c r="AC13">
        <v>1</v>
      </c>
      <c r="AD13">
        <v>3</v>
      </c>
      <c r="AE13">
        <v>1</v>
      </c>
      <c r="AF13">
        <v>3</v>
      </c>
      <c r="AG13">
        <v>1</v>
      </c>
      <c r="AH13">
        <v>1</v>
      </c>
      <c r="AI13">
        <v>4</v>
      </c>
      <c r="AJ13">
        <v>1</v>
      </c>
      <c r="AK13">
        <v>2</v>
      </c>
      <c r="AL13">
        <v>2</v>
      </c>
      <c r="AM13">
        <v>3</v>
      </c>
      <c r="AN13">
        <v>2</v>
      </c>
      <c r="AO13">
        <v>1</v>
      </c>
      <c r="AP13">
        <v>2</v>
      </c>
      <c r="AQ13">
        <v>1</v>
      </c>
      <c r="AR13">
        <v>3</v>
      </c>
      <c r="AS13">
        <v>3</v>
      </c>
      <c r="AT13" s="32">
        <f t="shared" si="0"/>
        <v>7</v>
      </c>
      <c r="AU13" s="33">
        <f t="shared" si="1"/>
        <v>9</v>
      </c>
      <c r="AV13" s="34">
        <f t="shared" si="2"/>
        <v>17</v>
      </c>
      <c r="AW13" s="35">
        <f t="shared" si="3"/>
        <v>6</v>
      </c>
      <c r="AX13" s="36">
        <f t="shared" si="3"/>
        <v>18</v>
      </c>
      <c r="AY13" s="37">
        <f t="shared" si="4"/>
        <v>7</v>
      </c>
      <c r="AZ13" s="38">
        <f t="shared" si="5"/>
        <v>16</v>
      </c>
      <c r="BA13" s="16">
        <f t="shared" si="6"/>
        <v>112</v>
      </c>
    </row>
    <row r="14" spans="1:53" x14ac:dyDescent="0.4">
      <c r="A14" s="55" t="s">
        <v>238</v>
      </c>
      <c r="B14" s="3" t="s">
        <v>94</v>
      </c>
      <c r="C14" s="3">
        <v>25</v>
      </c>
      <c r="D14" s="3" t="s">
        <v>96</v>
      </c>
      <c r="E14" s="3" t="s">
        <v>12</v>
      </c>
      <c r="F14">
        <v>1</v>
      </c>
      <c r="G14">
        <v>1</v>
      </c>
      <c r="H14">
        <v>2</v>
      </c>
      <c r="I14">
        <v>2</v>
      </c>
      <c r="J14">
        <v>4</v>
      </c>
      <c r="K14">
        <v>1</v>
      </c>
      <c r="L14">
        <v>1</v>
      </c>
      <c r="M14">
        <v>1</v>
      </c>
      <c r="N14">
        <v>1</v>
      </c>
      <c r="O14">
        <v>2</v>
      </c>
      <c r="P14">
        <v>2</v>
      </c>
      <c r="Q14">
        <v>4</v>
      </c>
      <c r="R14">
        <v>1</v>
      </c>
      <c r="S14">
        <v>5</v>
      </c>
      <c r="T14">
        <v>1</v>
      </c>
      <c r="U14">
        <v>1</v>
      </c>
      <c r="V14">
        <v>2</v>
      </c>
      <c r="W14">
        <v>1</v>
      </c>
      <c r="X14">
        <v>4</v>
      </c>
      <c r="Y14">
        <v>1</v>
      </c>
      <c r="Z14">
        <v>1</v>
      </c>
      <c r="AA14">
        <v>1</v>
      </c>
      <c r="AB14">
        <v>2</v>
      </c>
      <c r="AC14">
        <v>1</v>
      </c>
      <c r="AD14">
        <v>5</v>
      </c>
      <c r="AE14">
        <v>1</v>
      </c>
      <c r="AF14">
        <v>3</v>
      </c>
      <c r="AG14">
        <v>1</v>
      </c>
      <c r="AH14">
        <v>1</v>
      </c>
      <c r="AI14">
        <v>1</v>
      </c>
      <c r="AJ14">
        <v>1</v>
      </c>
      <c r="AK14">
        <v>4</v>
      </c>
      <c r="AL14">
        <v>3</v>
      </c>
      <c r="AM14">
        <v>4</v>
      </c>
      <c r="AN14">
        <v>2</v>
      </c>
      <c r="AO14">
        <v>1</v>
      </c>
      <c r="AP14">
        <v>1</v>
      </c>
      <c r="AQ14">
        <v>1</v>
      </c>
      <c r="AR14">
        <v>4</v>
      </c>
      <c r="AS14">
        <v>3</v>
      </c>
      <c r="AT14" s="32">
        <f t="shared" si="0"/>
        <v>7</v>
      </c>
      <c r="AU14" s="33">
        <f t="shared" si="1"/>
        <v>7</v>
      </c>
      <c r="AV14" s="34">
        <f t="shared" si="2"/>
        <v>9</v>
      </c>
      <c r="AW14" s="35">
        <f t="shared" si="3"/>
        <v>8</v>
      </c>
      <c r="AX14" s="36">
        <f t="shared" si="3"/>
        <v>25</v>
      </c>
      <c r="AY14" s="37">
        <f t="shared" si="4"/>
        <v>7</v>
      </c>
      <c r="AZ14" s="38">
        <f t="shared" si="5"/>
        <v>19</v>
      </c>
      <c r="BA14" s="16">
        <f t="shared" si="6"/>
        <v>94</v>
      </c>
    </row>
    <row r="15" spans="1:53" x14ac:dyDescent="0.4">
      <c r="A15" s="55" t="s">
        <v>239</v>
      </c>
      <c r="B15" s="3" t="s">
        <v>94</v>
      </c>
      <c r="C15" s="3">
        <v>23</v>
      </c>
      <c r="D15" s="3" t="s">
        <v>96</v>
      </c>
      <c r="E15" s="3" t="s">
        <v>13</v>
      </c>
      <c r="F15">
        <v>2</v>
      </c>
      <c r="G15">
        <v>3</v>
      </c>
      <c r="H15">
        <v>2</v>
      </c>
      <c r="I15">
        <v>2</v>
      </c>
      <c r="J15">
        <v>4</v>
      </c>
      <c r="K15">
        <v>3</v>
      </c>
      <c r="L15">
        <v>2</v>
      </c>
      <c r="M15">
        <v>2</v>
      </c>
      <c r="N15">
        <v>2</v>
      </c>
      <c r="O15">
        <v>3</v>
      </c>
      <c r="P15">
        <v>1</v>
      </c>
      <c r="Q15">
        <v>4</v>
      </c>
      <c r="R15">
        <v>3</v>
      </c>
      <c r="S15">
        <v>4</v>
      </c>
      <c r="T15">
        <v>2</v>
      </c>
      <c r="U15">
        <v>2</v>
      </c>
      <c r="V15">
        <v>2</v>
      </c>
      <c r="W15">
        <v>2</v>
      </c>
      <c r="X15">
        <v>4</v>
      </c>
      <c r="Y15">
        <v>2</v>
      </c>
      <c r="Z15">
        <v>2</v>
      </c>
      <c r="AA15">
        <v>3</v>
      </c>
      <c r="AB15">
        <v>2</v>
      </c>
      <c r="AC15">
        <v>1</v>
      </c>
      <c r="AD15">
        <v>4</v>
      </c>
      <c r="AE15">
        <v>2</v>
      </c>
      <c r="AF15">
        <v>4</v>
      </c>
      <c r="AG15">
        <v>2</v>
      </c>
      <c r="AH15">
        <v>2</v>
      </c>
      <c r="AI15">
        <v>2</v>
      </c>
      <c r="AJ15">
        <v>1</v>
      </c>
      <c r="AK15">
        <v>2</v>
      </c>
      <c r="AL15">
        <v>3</v>
      </c>
      <c r="AM15">
        <v>4</v>
      </c>
      <c r="AN15">
        <v>3</v>
      </c>
      <c r="AO15">
        <v>1</v>
      </c>
      <c r="AP15">
        <v>3</v>
      </c>
      <c r="AQ15">
        <v>1</v>
      </c>
      <c r="AR15">
        <v>4</v>
      </c>
      <c r="AS15">
        <v>4</v>
      </c>
      <c r="AT15" s="32">
        <f t="shared" si="0"/>
        <v>13</v>
      </c>
      <c r="AU15" s="33">
        <f t="shared" si="1"/>
        <v>16</v>
      </c>
      <c r="AV15" s="34">
        <f t="shared" si="2"/>
        <v>11</v>
      </c>
      <c r="AW15" s="35">
        <f t="shared" si="3"/>
        <v>8</v>
      </c>
      <c r="AX15" s="36">
        <f t="shared" si="3"/>
        <v>22</v>
      </c>
      <c r="AY15" s="37">
        <f t="shared" si="4"/>
        <v>13</v>
      </c>
      <c r="AZ15" s="38">
        <f t="shared" si="5"/>
        <v>19</v>
      </c>
      <c r="BA15" s="16">
        <f t="shared" si="6"/>
        <v>120</v>
      </c>
    </row>
    <row r="16" spans="1:53" x14ac:dyDescent="0.4">
      <c r="A16" s="55" t="s">
        <v>240</v>
      </c>
      <c r="B16" s="3" t="s">
        <v>93</v>
      </c>
      <c r="C16" s="3">
        <v>25</v>
      </c>
      <c r="D16" s="3" t="s">
        <v>96</v>
      </c>
      <c r="E16" s="3" t="s">
        <v>14</v>
      </c>
      <c r="F16">
        <v>2</v>
      </c>
      <c r="G16">
        <v>3</v>
      </c>
      <c r="H16">
        <v>1</v>
      </c>
      <c r="I16">
        <v>1</v>
      </c>
      <c r="J16">
        <v>4</v>
      </c>
      <c r="K16">
        <v>1</v>
      </c>
      <c r="L16">
        <v>2</v>
      </c>
      <c r="M16">
        <v>2</v>
      </c>
      <c r="N16">
        <v>2</v>
      </c>
      <c r="O16">
        <v>2</v>
      </c>
      <c r="P16">
        <v>1</v>
      </c>
      <c r="Q16">
        <v>3</v>
      </c>
      <c r="R16">
        <v>1</v>
      </c>
      <c r="S16">
        <v>3</v>
      </c>
      <c r="T16">
        <v>1</v>
      </c>
      <c r="U16">
        <v>2</v>
      </c>
      <c r="V16">
        <v>1</v>
      </c>
      <c r="W16">
        <v>1</v>
      </c>
      <c r="X16">
        <v>3</v>
      </c>
      <c r="Y16">
        <v>1</v>
      </c>
      <c r="Z16">
        <v>1</v>
      </c>
      <c r="AA16">
        <v>2</v>
      </c>
      <c r="AB16">
        <v>1</v>
      </c>
      <c r="AC16">
        <v>1</v>
      </c>
      <c r="AD16">
        <v>2</v>
      </c>
      <c r="AE16">
        <v>1</v>
      </c>
      <c r="AF16">
        <v>3</v>
      </c>
      <c r="AG16">
        <v>1</v>
      </c>
      <c r="AH16">
        <v>2</v>
      </c>
      <c r="AI16">
        <v>1</v>
      </c>
      <c r="AJ16">
        <v>1</v>
      </c>
      <c r="AK16">
        <v>3</v>
      </c>
      <c r="AL16">
        <v>2</v>
      </c>
      <c r="AM16">
        <v>3</v>
      </c>
      <c r="AN16">
        <v>1</v>
      </c>
      <c r="AO16">
        <v>1</v>
      </c>
      <c r="AP16">
        <v>1</v>
      </c>
      <c r="AQ16">
        <v>1</v>
      </c>
      <c r="AR16">
        <v>3</v>
      </c>
      <c r="AS16">
        <v>3</v>
      </c>
      <c r="AT16" s="32">
        <f t="shared" si="0"/>
        <v>8</v>
      </c>
      <c r="AU16" s="33">
        <f t="shared" si="1"/>
        <v>13</v>
      </c>
      <c r="AV16" s="34">
        <f t="shared" si="2"/>
        <v>6</v>
      </c>
      <c r="AW16" s="35">
        <f t="shared" si="3"/>
        <v>6</v>
      </c>
      <c r="AX16" s="36">
        <f t="shared" si="3"/>
        <v>18</v>
      </c>
      <c r="AY16" s="37">
        <f t="shared" si="4"/>
        <v>6</v>
      </c>
      <c r="AZ16" s="38">
        <f t="shared" si="5"/>
        <v>15</v>
      </c>
      <c r="BA16" s="16">
        <f t="shared" si="6"/>
        <v>106</v>
      </c>
    </row>
    <row r="17" spans="1:53" x14ac:dyDescent="0.4">
      <c r="A17" s="55" t="s">
        <v>241</v>
      </c>
      <c r="B17" s="3" t="s">
        <v>94</v>
      </c>
      <c r="C17" s="3">
        <v>21</v>
      </c>
      <c r="D17" s="3" t="s">
        <v>96</v>
      </c>
      <c r="E17" s="3" t="s">
        <v>15</v>
      </c>
      <c r="F17">
        <v>1</v>
      </c>
      <c r="G17">
        <v>1</v>
      </c>
      <c r="H17">
        <v>3</v>
      </c>
      <c r="I17">
        <v>1</v>
      </c>
      <c r="J17">
        <v>3</v>
      </c>
      <c r="K17">
        <v>1</v>
      </c>
      <c r="L17">
        <v>1</v>
      </c>
      <c r="M17">
        <v>1</v>
      </c>
      <c r="N17">
        <v>1</v>
      </c>
      <c r="O17">
        <v>4</v>
      </c>
      <c r="P17">
        <v>1</v>
      </c>
      <c r="Q17">
        <v>2</v>
      </c>
      <c r="R17">
        <v>1</v>
      </c>
      <c r="S17">
        <v>5</v>
      </c>
      <c r="T17">
        <v>1</v>
      </c>
      <c r="U17">
        <v>1</v>
      </c>
      <c r="V17">
        <v>3</v>
      </c>
      <c r="W17">
        <v>1</v>
      </c>
      <c r="X17">
        <v>3</v>
      </c>
      <c r="Y17">
        <v>1</v>
      </c>
      <c r="Z17">
        <v>1</v>
      </c>
      <c r="AA17">
        <v>1</v>
      </c>
      <c r="AB17">
        <v>3</v>
      </c>
      <c r="AC17">
        <v>1</v>
      </c>
      <c r="AD17">
        <v>2</v>
      </c>
      <c r="AE17">
        <v>1</v>
      </c>
      <c r="AF17">
        <v>2</v>
      </c>
      <c r="AG17">
        <v>1</v>
      </c>
      <c r="AH17">
        <v>1</v>
      </c>
      <c r="AI17">
        <v>3</v>
      </c>
      <c r="AJ17">
        <v>1</v>
      </c>
      <c r="AK17">
        <v>1</v>
      </c>
      <c r="AL17">
        <v>1</v>
      </c>
      <c r="AM17">
        <v>3</v>
      </c>
      <c r="AN17">
        <v>1</v>
      </c>
      <c r="AO17">
        <v>1</v>
      </c>
      <c r="AP17">
        <v>2</v>
      </c>
      <c r="AQ17">
        <v>1</v>
      </c>
      <c r="AR17">
        <v>2</v>
      </c>
      <c r="AS17">
        <v>2</v>
      </c>
      <c r="AT17" s="32">
        <f t="shared" si="0"/>
        <v>6</v>
      </c>
      <c r="AU17" s="33">
        <f t="shared" si="1"/>
        <v>8</v>
      </c>
      <c r="AV17" s="34">
        <f t="shared" si="2"/>
        <v>16</v>
      </c>
      <c r="AW17" s="35">
        <f t="shared" si="3"/>
        <v>6</v>
      </c>
      <c r="AX17" s="36">
        <f t="shared" si="3"/>
        <v>13</v>
      </c>
      <c r="AY17" s="37">
        <f t="shared" si="4"/>
        <v>5</v>
      </c>
      <c r="AZ17" s="38">
        <f t="shared" si="5"/>
        <v>16</v>
      </c>
      <c r="BA17" s="16">
        <f t="shared" si="6"/>
        <v>112</v>
      </c>
    </row>
    <row r="18" spans="1:53" x14ac:dyDescent="0.4">
      <c r="A18" s="55" t="s">
        <v>242</v>
      </c>
      <c r="B18" s="3" t="s">
        <v>93</v>
      </c>
      <c r="C18" s="3">
        <v>26</v>
      </c>
      <c r="D18" s="3" t="s">
        <v>96</v>
      </c>
      <c r="E18" s="3" t="s">
        <v>16</v>
      </c>
      <c r="F18">
        <v>2</v>
      </c>
      <c r="G18">
        <v>3</v>
      </c>
      <c r="H18">
        <v>3</v>
      </c>
      <c r="I18">
        <v>2</v>
      </c>
      <c r="J18">
        <v>3</v>
      </c>
      <c r="K18">
        <v>1</v>
      </c>
      <c r="L18">
        <v>1</v>
      </c>
      <c r="M18">
        <v>3</v>
      </c>
      <c r="N18">
        <v>3</v>
      </c>
      <c r="O18">
        <v>3</v>
      </c>
      <c r="P18">
        <v>2</v>
      </c>
      <c r="Q18">
        <v>3</v>
      </c>
      <c r="R18">
        <v>3</v>
      </c>
      <c r="S18">
        <v>3</v>
      </c>
      <c r="T18">
        <v>2</v>
      </c>
      <c r="U18">
        <v>2</v>
      </c>
      <c r="V18">
        <v>2</v>
      </c>
      <c r="W18">
        <v>2</v>
      </c>
      <c r="X18">
        <v>3</v>
      </c>
      <c r="Y18">
        <v>1</v>
      </c>
      <c r="Z18">
        <v>2</v>
      </c>
      <c r="AA18">
        <v>3</v>
      </c>
      <c r="AB18">
        <v>3</v>
      </c>
      <c r="AC18">
        <v>1</v>
      </c>
      <c r="AD18">
        <v>3</v>
      </c>
      <c r="AE18">
        <v>2</v>
      </c>
      <c r="AF18">
        <v>3</v>
      </c>
      <c r="AG18">
        <v>3</v>
      </c>
      <c r="AH18">
        <v>2</v>
      </c>
      <c r="AI18">
        <v>2</v>
      </c>
      <c r="AJ18">
        <v>1</v>
      </c>
      <c r="AK18">
        <v>2</v>
      </c>
      <c r="AL18">
        <v>2</v>
      </c>
      <c r="AM18">
        <v>3</v>
      </c>
      <c r="AN18">
        <v>2</v>
      </c>
      <c r="AO18">
        <v>1</v>
      </c>
      <c r="AP18">
        <v>3</v>
      </c>
      <c r="AQ18">
        <v>1</v>
      </c>
      <c r="AR18">
        <v>3</v>
      </c>
      <c r="AS18">
        <v>3</v>
      </c>
      <c r="AT18" s="32">
        <f t="shared" si="0"/>
        <v>14</v>
      </c>
      <c r="AU18" s="33">
        <f t="shared" si="1"/>
        <v>17</v>
      </c>
      <c r="AV18" s="34">
        <f t="shared" si="2"/>
        <v>13</v>
      </c>
      <c r="AW18" s="35">
        <f t="shared" si="3"/>
        <v>9</v>
      </c>
      <c r="AX18" s="36">
        <f t="shared" si="3"/>
        <v>17</v>
      </c>
      <c r="AY18" s="37">
        <f t="shared" si="4"/>
        <v>9</v>
      </c>
      <c r="AZ18" s="38">
        <f t="shared" si="5"/>
        <v>16</v>
      </c>
      <c r="BA18" s="16">
        <f t="shared" si="6"/>
        <v>129</v>
      </c>
    </row>
    <row r="19" spans="1:53" x14ac:dyDescent="0.4">
      <c r="A19" s="55" t="s">
        <v>243</v>
      </c>
      <c r="B19" s="3" t="s">
        <v>93</v>
      </c>
      <c r="C19" s="3">
        <v>26</v>
      </c>
      <c r="D19" s="3" t="s">
        <v>96</v>
      </c>
      <c r="E19" s="3" t="s">
        <v>17</v>
      </c>
      <c r="F19">
        <v>4</v>
      </c>
      <c r="G19">
        <v>2</v>
      </c>
      <c r="H19">
        <v>3</v>
      </c>
      <c r="I19">
        <v>3</v>
      </c>
      <c r="J19">
        <v>3</v>
      </c>
      <c r="K19">
        <v>3</v>
      </c>
      <c r="L19">
        <v>1</v>
      </c>
      <c r="M19">
        <v>1</v>
      </c>
      <c r="N19">
        <v>1</v>
      </c>
      <c r="O19">
        <v>3</v>
      </c>
      <c r="P19">
        <v>1</v>
      </c>
      <c r="Q19">
        <v>3</v>
      </c>
      <c r="R19">
        <v>2</v>
      </c>
      <c r="S19">
        <v>2</v>
      </c>
      <c r="T19">
        <v>4</v>
      </c>
      <c r="U19">
        <v>1</v>
      </c>
      <c r="V19">
        <v>3</v>
      </c>
      <c r="W19">
        <v>1</v>
      </c>
      <c r="X19">
        <v>3</v>
      </c>
      <c r="Y19">
        <v>3</v>
      </c>
      <c r="Z19">
        <v>3</v>
      </c>
      <c r="AA19">
        <v>2</v>
      </c>
      <c r="AB19">
        <v>2</v>
      </c>
      <c r="AC19">
        <v>1</v>
      </c>
      <c r="AD19">
        <v>2</v>
      </c>
      <c r="AE19">
        <v>2</v>
      </c>
      <c r="AF19">
        <v>2</v>
      </c>
      <c r="AG19">
        <v>1</v>
      </c>
      <c r="AH19">
        <v>1</v>
      </c>
      <c r="AI19">
        <v>3</v>
      </c>
      <c r="AJ19">
        <v>1</v>
      </c>
      <c r="AK19">
        <v>2</v>
      </c>
      <c r="AL19">
        <v>3</v>
      </c>
      <c r="AM19">
        <v>2</v>
      </c>
      <c r="AN19">
        <v>3</v>
      </c>
      <c r="AO19">
        <v>1</v>
      </c>
      <c r="AP19">
        <v>2</v>
      </c>
      <c r="AQ19">
        <v>1</v>
      </c>
      <c r="AR19">
        <v>3</v>
      </c>
      <c r="AS19">
        <v>2</v>
      </c>
      <c r="AT19" s="32">
        <f t="shared" si="0"/>
        <v>16</v>
      </c>
      <c r="AU19" s="33">
        <f t="shared" si="1"/>
        <v>10</v>
      </c>
      <c r="AV19" s="34">
        <f t="shared" si="2"/>
        <v>14</v>
      </c>
      <c r="AW19" s="35">
        <f t="shared" si="3"/>
        <v>8</v>
      </c>
      <c r="AX19" s="36">
        <f t="shared" si="3"/>
        <v>16</v>
      </c>
      <c r="AY19" s="37">
        <f t="shared" si="4"/>
        <v>13</v>
      </c>
      <c r="AZ19" s="38">
        <f t="shared" si="5"/>
        <v>12</v>
      </c>
      <c r="BA19" s="16">
        <f t="shared" si="6"/>
        <v>133</v>
      </c>
    </row>
    <row r="20" spans="1:53" x14ac:dyDescent="0.4">
      <c r="A20" s="55" t="s">
        <v>244</v>
      </c>
      <c r="B20" s="3" t="s">
        <v>94</v>
      </c>
      <c r="C20" s="3">
        <v>21</v>
      </c>
      <c r="D20" s="3" t="s">
        <v>96</v>
      </c>
      <c r="E20" s="3" t="s">
        <v>18</v>
      </c>
      <c r="F20">
        <v>3</v>
      </c>
      <c r="G20">
        <v>3</v>
      </c>
      <c r="H20">
        <v>3</v>
      </c>
      <c r="I20">
        <v>2</v>
      </c>
      <c r="J20">
        <v>4</v>
      </c>
      <c r="K20">
        <v>2</v>
      </c>
      <c r="L20">
        <v>1</v>
      </c>
      <c r="M20">
        <v>2</v>
      </c>
      <c r="N20">
        <v>2</v>
      </c>
      <c r="O20">
        <v>3</v>
      </c>
      <c r="P20">
        <v>1</v>
      </c>
      <c r="Q20">
        <v>3</v>
      </c>
      <c r="R20">
        <v>1</v>
      </c>
      <c r="S20">
        <v>3</v>
      </c>
      <c r="T20">
        <v>2</v>
      </c>
      <c r="U20">
        <v>1</v>
      </c>
      <c r="V20">
        <v>1</v>
      </c>
      <c r="W20">
        <v>1</v>
      </c>
      <c r="X20">
        <v>4</v>
      </c>
      <c r="Y20">
        <v>1</v>
      </c>
      <c r="Z20">
        <v>1</v>
      </c>
      <c r="AA20">
        <v>2</v>
      </c>
      <c r="AB20">
        <v>2</v>
      </c>
      <c r="AC20">
        <v>2</v>
      </c>
      <c r="AD20">
        <v>3</v>
      </c>
      <c r="AE20">
        <v>3</v>
      </c>
      <c r="AF20">
        <v>3</v>
      </c>
      <c r="AG20">
        <v>2</v>
      </c>
      <c r="AH20">
        <v>2</v>
      </c>
      <c r="AI20">
        <v>3</v>
      </c>
      <c r="AJ20">
        <v>1</v>
      </c>
      <c r="AK20">
        <v>3</v>
      </c>
      <c r="AL20">
        <v>3</v>
      </c>
      <c r="AM20">
        <v>4</v>
      </c>
      <c r="AN20">
        <v>3</v>
      </c>
      <c r="AO20">
        <v>1</v>
      </c>
      <c r="AP20">
        <v>2</v>
      </c>
      <c r="AQ20">
        <v>2</v>
      </c>
      <c r="AR20">
        <v>3</v>
      </c>
      <c r="AS20">
        <v>3</v>
      </c>
      <c r="AT20" s="32">
        <f t="shared" si="0"/>
        <v>13</v>
      </c>
      <c r="AU20" s="33">
        <f t="shared" si="1"/>
        <v>13</v>
      </c>
      <c r="AV20" s="34">
        <f t="shared" si="2"/>
        <v>12</v>
      </c>
      <c r="AW20" s="35">
        <f t="shared" si="3"/>
        <v>9</v>
      </c>
      <c r="AX20" s="36">
        <f t="shared" si="3"/>
        <v>20</v>
      </c>
      <c r="AY20" s="37">
        <f t="shared" si="4"/>
        <v>10</v>
      </c>
      <c r="AZ20" s="38">
        <f t="shared" si="5"/>
        <v>17</v>
      </c>
      <c r="BA20" s="16">
        <f t="shared" si="6"/>
        <v>120</v>
      </c>
    </row>
    <row r="21" spans="1:53" x14ac:dyDescent="0.4">
      <c r="A21" s="55" t="s">
        <v>245</v>
      </c>
      <c r="B21" s="3" t="s">
        <v>94</v>
      </c>
      <c r="C21" s="3">
        <v>25</v>
      </c>
      <c r="D21" s="3" t="s">
        <v>96</v>
      </c>
      <c r="E21" s="3" t="s">
        <v>19</v>
      </c>
      <c r="F21">
        <v>2</v>
      </c>
      <c r="G21">
        <v>2</v>
      </c>
      <c r="H21">
        <v>4</v>
      </c>
      <c r="I21">
        <v>3</v>
      </c>
      <c r="J21">
        <v>2</v>
      </c>
      <c r="K21">
        <v>3</v>
      </c>
      <c r="L21">
        <v>3</v>
      </c>
      <c r="M21">
        <v>1</v>
      </c>
      <c r="N21">
        <v>1</v>
      </c>
      <c r="O21">
        <v>2</v>
      </c>
      <c r="P21">
        <v>2</v>
      </c>
      <c r="Q21">
        <v>3</v>
      </c>
      <c r="R21">
        <v>3</v>
      </c>
      <c r="S21">
        <v>3</v>
      </c>
      <c r="T21">
        <v>3</v>
      </c>
      <c r="U21">
        <v>3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2</v>
      </c>
      <c r="AL21">
        <v>2</v>
      </c>
      <c r="AM21">
        <v>3</v>
      </c>
      <c r="AN21">
        <v>3</v>
      </c>
      <c r="AO21">
        <v>3</v>
      </c>
      <c r="AP21">
        <v>2</v>
      </c>
      <c r="AQ21">
        <v>3</v>
      </c>
      <c r="AR21">
        <v>2</v>
      </c>
      <c r="AS21">
        <v>3</v>
      </c>
      <c r="AT21" s="32">
        <f t="shared" si="0"/>
        <v>13</v>
      </c>
      <c r="AU21" s="33">
        <f t="shared" si="1"/>
        <v>14</v>
      </c>
      <c r="AV21" s="34">
        <f t="shared" si="2"/>
        <v>12</v>
      </c>
      <c r="AW21" s="35">
        <f t="shared" si="3"/>
        <v>14</v>
      </c>
      <c r="AX21" s="36">
        <f t="shared" si="3"/>
        <v>13</v>
      </c>
      <c r="AY21" s="37">
        <f t="shared" si="4"/>
        <v>12</v>
      </c>
      <c r="AZ21" s="38">
        <f t="shared" si="5"/>
        <v>13</v>
      </c>
      <c r="BA21" s="16">
        <f t="shared" si="6"/>
        <v>139</v>
      </c>
    </row>
    <row r="22" spans="1:53" x14ac:dyDescent="0.4">
      <c r="A22" s="55" t="s">
        <v>246</v>
      </c>
      <c r="B22" s="3" t="s">
        <v>93</v>
      </c>
      <c r="C22" s="3">
        <v>24</v>
      </c>
      <c r="D22" s="3" t="s">
        <v>96</v>
      </c>
      <c r="E22" s="3" t="s">
        <v>20</v>
      </c>
      <c r="F22">
        <v>2</v>
      </c>
      <c r="G22">
        <v>1</v>
      </c>
      <c r="H22">
        <v>2</v>
      </c>
      <c r="I22">
        <v>2</v>
      </c>
      <c r="J22">
        <v>3</v>
      </c>
      <c r="K22">
        <v>2</v>
      </c>
      <c r="L22">
        <v>3</v>
      </c>
      <c r="M22">
        <v>2</v>
      </c>
      <c r="N22">
        <v>1</v>
      </c>
      <c r="O22">
        <v>2</v>
      </c>
      <c r="P22">
        <v>2</v>
      </c>
      <c r="Q22">
        <v>3</v>
      </c>
      <c r="R22">
        <v>1</v>
      </c>
      <c r="S22">
        <v>3</v>
      </c>
      <c r="T22">
        <v>2</v>
      </c>
      <c r="U22">
        <v>1</v>
      </c>
      <c r="V22">
        <v>2</v>
      </c>
      <c r="W22">
        <v>2</v>
      </c>
      <c r="X22">
        <v>3</v>
      </c>
      <c r="Y22">
        <v>1</v>
      </c>
      <c r="Z22">
        <v>1</v>
      </c>
      <c r="AA22">
        <v>2</v>
      </c>
      <c r="AB22">
        <v>2</v>
      </c>
      <c r="AC22">
        <v>1</v>
      </c>
      <c r="AD22">
        <v>3</v>
      </c>
      <c r="AE22">
        <v>1</v>
      </c>
      <c r="AF22">
        <v>3</v>
      </c>
      <c r="AG22">
        <v>1</v>
      </c>
      <c r="AH22">
        <v>1</v>
      </c>
      <c r="AI22">
        <v>2</v>
      </c>
      <c r="AJ22">
        <v>1</v>
      </c>
      <c r="AK22">
        <v>2</v>
      </c>
      <c r="AL22">
        <v>2</v>
      </c>
      <c r="AM22">
        <v>3</v>
      </c>
      <c r="AN22">
        <v>2</v>
      </c>
      <c r="AO22">
        <v>1</v>
      </c>
      <c r="AP22">
        <v>1</v>
      </c>
      <c r="AQ22">
        <v>1</v>
      </c>
      <c r="AR22">
        <v>2</v>
      </c>
      <c r="AS22">
        <v>3</v>
      </c>
      <c r="AT22" s="32">
        <f t="shared" si="0"/>
        <v>10</v>
      </c>
      <c r="AU22" s="33">
        <f t="shared" si="1"/>
        <v>8</v>
      </c>
      <c r="AV22" s="34">
        <f t="shared" si="2"/>
        <v>10</v>
      </c>
      <c r="AW22" s="35">
        <f t="shared" si="3"/>
        <v>9</v>
      </c>
      <c r="AX22" s="36">
        <f t="shared" si="3"/>
        <v>16</v>
      </c>
      <c r="AY22" s="37">
        <f t="shared" si="4"/>
        <v>7</v>
      </c>
      <c r="AZ22" s="38">
        <f t="shared" si="5"/>
        <v>14</v>
      </c>
      <c r="BA22" s="16">
        <f t="shared" si="6"/>
        <v>114</v>
      </c>
    </row>
    <row r="23" spans="1:53" x14ac:dyDescent="0.4">
      <c r="A23" s="55" t="s">
        <v>247</v>
      </c>
      <c r="B23" s="3" t="s">
        <v>93</v>
      </c>
      <c r="C23" s="3">
        <v>25</v>
      </c>
      <c r="D23" s="3" t="s">
        <v>96</v>
      </c>
      <c r="E23" s="3" t="s">
        <v>21</v>
      </c>
      <c r="F23">
        <v>1</v>
      </c>
      <c r="G23">
        <v>2</v>
      </c>
      <c r="H23">
        <v>2</v>
      </c>
      <c r="I23">
        <v>2</v>
      </c>
      <c r="J23">
        <v>4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4</v>
      </c>
      <c r="R23">
        <v>2</v>
      </c>
      <c r="S23">
        <v>3</v>
      </c>
      <c r="T23">
        <v>2</v>
      </c>
      <c r="U23">
        <v>2</v>
      </c>
      <c r="V23">
        <v>1</v>
      </c>
      <c r="W23">
        <v>2</v>
      </c>
      <c r="X23">
        <v>4</v>
      </c>
      <c r="Y23">
        <v>1</v>
      </c>
      <c r="Z23">
        <v>2</v>
      </c>
      <c r="AA23">
        <v>2</v>
      </c>
      <c r="AB23">
        <v>2</v>
      </c>
      <c r="AC23">
        <v>1</v>
      </c>
      <c r="AD23">
        <v>3</v>
      </c>
      <c r="AE23">
        <v>2</v>
      </c>
      <c r="AF23">
        <v>3</v>
      </c>
      <c r="AG23">
        <v>2</v>
      </c>
      <c r="AH23">
        <v>2</v>
      </c>
      <c r="AI23">
        <v>2</v>
      </c>
      <c r="AJ23">
        <v>1</v>
      </c>
      <c r="AK23">
        <v>3</v>
      </c>
      <c r="AL23">
        <v>2</v>
      </c>
      <c r="AM23">
        <v>3</v>
      </c>
      <c r="AN23">
        <v>2</v>
      </c>
      <c r="AO23">
        <v>2</v>
      </c>
      <c r="AP23">
        <v>2</v>
      </c>
      <c r="AQ23">
        <v>2</v>
      </c>
      <c r="AR23">
        <v>3</v>
      </c>
      <c r="AS23">
        <v>3</v>
      </c>
      <c r="AT23" s="32">
        <f t="shared" si="0"/>
        <v>11</v>
      </c>
      <c r="AU23" s="33">
        <f t="shared" si="1"/>
        <v>14</v>
      </c>
      <c r="AV23" s="34">
        <f t="shared" si="2"/>
        <v>9</v>
      </c>
      <c r="AW23" s="35">
        <f t="shared" si="3"/>
        <v>10</v>
      </c>
      <c r="AX23" s="36">
        <f t="shared" si="3"/>
        <v>21</v>
      </c>
      <c r="AY23" s="37">
        <f t="shared" si="4"/>
        <v>9</v>
      </c>
      <c r="AZ23" s="38">
        <f t="shared" si="5"/>
        <v>15</v>
      </c>
      <c r="BA23" s="16">
        <f t="shared" si="6"/>
        <v>117</v>
      </c>
    </row>
    <row r="24" spans="1:53" x14ac:dyDescent="0.4">
      <c r="A24" s="55" t="s">
        <v>248</v>
      </c>
      <c r="B24" s="3" t="s">
        <v>93</v>
      </c>
      <c r="C24" s="3">
        <v>24</v>
      </c>
      <c r="D24" s="3" t="s">
        <v>96</v>
      </c>
      <c r="E24" s="3" t="s">
        <v>22</v>
      </c>
      <c r="F24">
        <v>2</v>
      </c>
      <c r="G24">
        <v>1</v>
      </c>
      <c r="H24">
        <v>3</v>
      </c>
      <c r="I24">
        <v>2</v>
      </c>
      <c r="J24">
        <v>3</v>
      </c>
      <c r="K24">
        <v>2</v>
      </c>
      <c r="L24">
        <v>2</v>
      </c>
      <c r="M24">
        <v>4</v>
      </c>
      <c r="N24">
        <v>1</v>
      </c>
      <c r="O24">
        <v>2</v>
      </c>
      <c r="P24">
        <v>2</v>
      </c>
      <c r="Q24">
        <v>3</v>
      </c>
      <c r="R24">
        <v>3</v>
      </c>
      <c r="S24">
        <v>4</v>
      </c>
      <c r="T24">
        <v>3</v>
      </c>
      <c r="U24">
        <v>1</v>
      </c>
      <c r="V24">
        <v>2</v>
      </c>
      <c r="W24">
        <v>2</v>
      </c>
      <c r="X24">
        <v>4</v>
      </c>
      <c r="Y24">
        <v>2</v>
      </c>
      <c r="Z24">
        <v>2</v>
      </c>
      <c r="AA24">
        <v>2</v>
      </c>
      <c r="AB24">
        <v>2</v>
      </c>
      <c r="AC24">
        <v>2</v>
      </c>
      <c r="AD24">
        <v>3</v>
      </c>
      <c r="AE24">
        <v>3</v>
      </c>
      <c r="AF24">
        <v>4</v>
      </c>
      <c r="AG24">
        <v>3</v>
      </c>
      <c r="AH24">
        <v>1</v>
      </c>
      <c r="AI24">
        <v>2</v>
      </c>
      <c r="AJ24">
        <v>1</v>
      </c>
      <c r="AK24">
        <v>3</v>
      </c>
      <c r="AL24">
        <v>2</v>
      </c>
      <c r="AM24">
        <v>2</v>
      </c>
      <c r="AN24">
        <v>2</v>
      </c>
      <c r="AO24">
        <v>1</v>
      </c>
      <c r="AP24">
        <v>3</v>
      </c>
      <c r="AQ24">
        <v>1</v>
      </c>
      <c r="AR24">
        <v>4</v>
      </c>
      <c r="AS24">
        <v>3</v>
      </c>
      <c r="AT24" s="32">
        <f t="shared" si="0"/>
        <v>16</v>
      </c>
      <c r="AU24" s="33">
        <f t="shared" si="1"/>
        <v>10</v>
      </c>
      <c r="AV24" s="34">
        <f t="shared" si="2"/>
        <v>11</v>
      </c>
      <c r="AW24" s="35">
        <f t="shared" si="3"/>
        <v>10</v>
      </c>
      <c r="AX24" s="36">
        <f t="shared" si="3"/>
        <v>20</v>
      </c>
      <c r="AY24" s="37">
        <f t="shared" si="4"/>
        <v>12</v>
      </c>
      <c r="AZ24" s="38">
        <f t="shared" si="5"/>
        <v>16</v>
      </c>
      <c r="BA24" s="16">
        <f t="shared" si="6"/>
        <v>123</v>
      </c>
    </row>
    <row r="25" spans="1:53" x14ac:dyDescent="0.4">
      <c r="A25" s="55" t="s">
        <v>249</v>
      </c>
      <c r="B25" s="3" t="s">
        <v>93</v>
      </c>
      <c r="C25" s="3">
        <v>24</v>
      </c>
      <c r="D25" s="3" t="s">
        <v>96</v>
      </c>
      <c r="E25" s="3" t="s">
        <v>23</v>
      </c>
      <c r="F25">
        <v>2</v>
      </c>
      <c r="G25">
        <v>2</v>
      </c>
      <c r="H25">
        <v>3</v>
      </c>
      <c r="I25">
        <v>2</v>
      </c>
      <c r="J25">
        <v>4</v>
      </c>
      <c r="K25">
        <v>2</v>
      </c>
      <c r="L25">
        <v>1</v>
      </c>
      <c r="M25">
        <v>2</v>
      </c>
      <c r="N25">
        <v>1</v>
      </c>
      <c r="O25">
        <v>2</v>
      </c>
      <c r="P25">
        <v>1</v>
      </c>
      <c r="Q25">
        <v>3</v>
      </c>
      <c r="R25">
        <v>2</v>
      </c>
      <c r="S25">
        <v>4</v>
      </c>
      <c r="T25">
        <v>1</v>
      </c>
      <c r="U25">
        <v>1</v>
      </c>
      <c r="V25">
        <v>2</v>
      </c>
      <c r="W25">
        <v>1</v>
      </c>
      <c r="X25">
        <v>5</v>
      </c>
      <c r="Y25">
        <v>1</v>
      </c>
      <c r="Z25">
        <v>1</v>
      </c>
      <c r="AA25">
        <v>2</v>
      </c>
      <c r="AB25">
        <v>2</v>
      </c>
      <c r="AC25">
        <v>1</v>
      </c>
      <c r="AD25">
        <v>4</v>
      </c>
      <c r="AE25">
        <v>2</v>
      </c>
      <c r="AF25">
        <v>3</v>
      </c>
      <c r="AG25">
        <v>3</v>
      </c>
      <c r="AH25">
        <v>1</v>
      </c>
      <c r="AI25">
        <v>2</v>
      </c>
      <c r="AJ25">
        <v>1</v>
      </c>
      <c r="AK25">
        <v>4</v>
      </c>
      <c r="AL25">
        <v>2</v>
      </c>
      <c r="AM25">
        <v>5</v>
      </c>
      <c r="AN25">
        <v>2</v>
      </c>
      <c r="AO25">
        <v>1</v>
      </c>
      <c r="AP25">
        <v>2</v>
      </c>
      <c r="AQ25">
        <v>1</v>
      </c>
      <c r="AR25">
        <v>4</v>
      </c>
      <c r="AS25">
        <v>4</v>
      </c>
      <c r="AT25" s="32">
        <f t="shared" si="0"/>
        <v>11</v>
      </c>
      <c r="AU25" s="33">
        <f t="shared" si="1"/>
        <v>10</v>
      </c>
      <c r="AV25" s="34">
        <f t="shared" si="2"/>
        <v>11</v>
      </c>
      <c r="AW25" s="35">
        <f t="shared" si="3"/>
        <v>7</v>
      </c>
      <c r="AX25" s="36">
        <f t="shared" si="3"/>
        <v>24</v>
      </c>
      <c r="AY25" s="37">
        <f t="shared" si="4"/>
        <v>9</v>
      </c>
      <c r="AZ25" s="38">
        <f t="shared" si="5"/>
        <v>20</v>
      </c>
      <c r="BA25" s="16">
        <f t="shared" si="6"/>
        <v>104</v>
      </c>
    </row>
    <row r="26" spans="1:53" x14ac:dyDescent="0.4">
      <c r="A26" s="55" t="s">
        <v>250</v>
      </c>
      <c r="B26" s="3" t="s">
        <v>93</v>
      </c>
      <c r="C26" s="3">
        <v>25</v>
      </c>
      <c r="D26" s="3" t="s">
        <v>96</v>
      </c>
      <c r="E26" s="3" t="s">
        <v>24</v>
      </c>
      <c r="F26">
        <v>1</v>
      </c>
      <c r="G26">
        <v>1</v>
      </c>
      <c r="H26">
        <v>2</v>
      </c>
      <c r="I26">
        <v>2</v>
      </c>
      <c r="J26">
        <v>3</v>
      </c>
      <c r="K26">
        <v>2</v>
      </c>
      <c r="L26">
        <v>2</v>
      </c>
      <c r="M26">
        <v>3</v>
      </c>
      <c r="N26">
        <v>1</v>
      </c>
      <c r="O26">
        <v>1</v>
      </c>
      <c r="P26">
        <v>1</v>
      </c>
      <c r="Q26">
        <v>4</v>
      </c>
      <c r="R26">
        <v>1</v>
      </c>
      <c r="S26">
        <v>3</v>
      </c>
      <c r="T26">
        <v>3</v>
      </c>
      <c r="U26">
        <v>1</v>
      </c>
      <c r="V26">
        <v>1</v>
      </c>
      <c r="W26">
        <v>2</v>
      </c>
      <c r="X26">
        <v>3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1</v>
      </c>
      <c r="AF26">
        <v>1</v>
      </c>
      <c r="AG26">
        <v>1</v>
      </c>
      <c r="AH26">
        <v>1</v>
      </c>
      <c r="AI26">
        <v>4</v>
      </c>
      <c r="AJ26">
        <v>3</v>
      </c>
      <c r="AK26">
        <v>1</v>
      </c>
      <c r="AL26">
        <v>4</v>
      </c>
      <c r="AM26">
        <v>1</v>
      </c>
      <c r="AN26">
        <v>4</v>
      </c>
      <c r="AO26">
        <v>1</v>
      </c>
      <c r="AP26">
        <v>1</v>
      </c>
      <c r="AQ26">
        <v>3</v>
      </c>
      <c r="AR26">
        <v>3</v>
      </c>
      <c r="AS26">
        <v>3</v>
      </c>
      <c r="AT26" s="32">
        <f t="shared" si="0"/>
        <v>14</v>
      </c>
      <c r="AU26" s="33">
        <f t="shared" si="1"/>
        <v>8</v>
      </c>
      <c r="AV26" s="34">
        <f t="shared" si="2"/>
        <v>10</v>
      </c>
      <c r="AW26" s="35">
        <f t="shared" si="3"/>
        <v>13</v>
      </c>
      <c r="AX26" s="36">
        <f t="shared" si="3"/>
        <v>16</v>
      </c>
      <c r="AY26" s="37">
        <f t="shared" si="4"/>
        <v>10</v>
      </c>
      <c r="AZ26" s="38">
        <f t="shared" si="5"/>
        <v>11</v>
      </c>
      <c r="BA26" s="16">
        <f t="shared" si="6"/>
        <v>128</v>
      </c>
    </row>
    <row r="27" spans="1:53" x14ac:dyDescent="0.4">
      <c r="A27" s="55" t="s">
        <v>251</v>
      </c>
      <c r="B27" s="3" t="s">
        <v>93</v>
      </c>
      <c r="C27" s="3">
        <v>24</v>
      </c>
      <c r="D27" s="3" t="s">
        <v>96</v>
      </c>
      <c r="E27" s="3" t="s">
        <v>25</v>
      </c>
      <c r="F27">
        <v>3</v>
      </c>
      <c r="G27">
        <v>1</v>
      </c>
      <c r="H27">
        <v>2</v>
      </c>
      <c r="I27">
        <v>1</v>
      </c>
      <c r="J27">
        <v>4</v>
      </c>
      <c r="K27">
        <v>1</v>
      </c>
      <c r="L27">
        <v>2</v>
      </c>
      <c r="M27">
        <v>2</v>
      </c>
      <c r="N27">
        <v>1</v>
      </c>
      <c r="O27">
        <v>2</v>
      </c>
      <c r="P27">
        <v>1</v>
      </c>
      <c r="Q27">
        <v>4</v>
      </c>
      <c r="R27">
        <v>1</v>
      </c>
      <c r="S27">
        <v>4</v>
      </c>
      <c r="T27">
        <v>1</v>
      </c>
      <c r="U27">
        <v>1</v>
      </c>
      <c r="V27">
        <v>1</v>
      </c>
      <c r="W27">
        <v>1</v>
      </c>
      <c r="X27">
        <v>4</v>
      </c>
      <c r="Y27">
        <v>1</v>
      </c>
      <c r="Z27">
        <v>1</v>
      </c>
      <c r="AA27">
        <v>2</v>
      </c>
      <c r="AB27">
        <v>2</v>
      </c>
      <c r="AC27">
        <v>1</v>
      </c>
      <c r="AD27">
        <v>3</v>
      </c>
      <c r="AE27">
        <v>1</v>
      </c>
      <c r="AF27">
        <v>3</v>
      </c>
      <c r="AG27">
        <v>1</v>
      </c>
      <c r="AH27">
        <v>1</v>
      </c>
      <c r="AI27">
        <v>2</v>
      </c>
      <c r="AJ27">
        <v>1</v>
      </c>
      <c r="AK27">
        <v>3</v>
      </c>
      <c r="AL27">
        <v>1</v>
      </c>
      <c r="AM27">
        <v>4</v>
      </c>
      <c r="AN27">
        <v>3</v>
      </c>
      <c r="AO27">
        <v>1</v>
      </c>
      <c r="AP27">
        <v>1</v>
      </c>
      <c r="AQ27">
        <v>1</v>
      </c>
      <c r="AR27">
        <v>3</v>
      </c>
      <c r="AS27">
        <v>3</v>
      </c>
      <c r="AT27" s="32">
        <f t="shared" si="0"/>
        <v>11</v>
      </c>
      <c r="AU27" s="33">
        <f t="shared" si="1"/>
        <v>8</v>
      </c>
      <c r="AV27" s="34">
        <f t="shared" si="2"/>
        <v>9</v>
      </c>
      <c r="AW27" s="35">
        <f t="shared" si="3"/>
        <v>6</v>
      </c>
      <c r="AX27" s="36">
        <f t="shared" si="3"/>
        <v>21</v>
      </c>
      <c r="AY27" s="37">
        <f t="shared" si="4"/>
        <v>5</v>
      </c>
      <c r="AZ27" s="38">
        <f t="shared" si="5"/>
        <v>17</v>
      </c>
      <c r="BA27" s="16">
        <f t="shared" si="6"/>
        <v>101</v>
      </c>
    </row>
    <row r="28" spans="1:53" x14ac:dyDescent="0.4">
      <c r="A28" s="55" t="s">
        <v>252</v>
      </c>
      <c r="B28" s="3" t="s">
        <v>93</v>
      </c>
      <c r="C28" s="3">
        <v>25</v>
      </c>
      <c r="D28" s="3" t="s">
        <v>96</v>
      </c>
      <c r="E28" s="3" t="s">
        <v>26</v>
      </c>
      <c r="F28">
        <v>4</v>
      </c>
      <c r="G28">
        <v>2</v>
      </c>
      <c r="H28">
        <v>3</v>
      </c>
      <c r="I28">
        <v>3</v>
      </c>
      <c r="J28">
        <v>3</v>
      </c>
      <c r="K28">
        <v>4</v>
      </c>
      <c r="L28">
        <v>3</v>
      </c>
      <c r="M28">
        <v>3</v>
      </c>
      <c r="N28">
        <v>1</v>
      </c>
      <c r="O28">
        <v>3</v>
      </c>
      <c r="P28">
        <v>2</v>
      </c>
      <c r="Q28">
        <v>4</v>
      </c>
      <c r="R28">
        <v>2</v>
      </c>
      <c r="S28">
        <v>3</v>
      </c>
      <c r="T28">
        <v>3</v>
      </c>
      <c r="U28">
        <v>2</v>
      </c>
      <c r="V28">
        <v>3</v>
      </c>
      <c r="W28">
        <v>3</v>
      </c>
      <c r="X28">
        <v>3</v>
      </c>
      <c r="Y28">
        <v>4</v>
      </c>
      <c r="Z28">
        <v>3</v>
      </c>
      <c r="AA28">
        <v>4</v>
      </c>
      <c r="AB28">
        <v>3</v>
      </c>
      <c r="AC28">
        <v>2</v>
      </c>
      <c r="AD28">
        <v>3</v>
      </c>
      <c r="AE28">
        <v>2</v>
      </c>
      <c r="AF28">
        <v>3</v>
      </c>
      <c r="AG28">
        <v>3</v>
      </c>
      <c r="AH28">
        <v>2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2</v>
      </c>
      <c r="AO28">
        <v>1</v>
      </c>
      <c r="AP28">
        <v>2</v>
      </c>
      <c r="AQ28">
        <v>3</v>
      </c>
      <c r="AR28">
        <v>3</v>
      </c>
      <c r="AS28">
        <v>3</v>
      </c>
      <c r="AT28" s="32">
        <f t="shared" si="0"/>
        <v>18</v>
      </c>
      <c r="AU28" s="33">
        <f t="shared" si="1"/>
        <v>14</v>
      </c>
      <c r="AV28" s="34">
        <f t="shared" si="2"/>
        <v>15</v>
      </c>
      <c r="AW28" s="35">
        <f t="shared" si="3"/>
        <v>16</v>
      </c>
      <c r="AX28" s="36">
        <f t="shared" si="3"/>
        <v>19</v>
      </c>
      <c r="AY28" s="37">
        <f t="shared" si="4"/>
        <v>15</v>
      </c>
      <c r="AZ28" s="38">
        <f t="shared" si="5"/>
        <v>14</v>
      </c>
      <c r="BA28" s="16">
        <f t="shared" si="6"/>
        <v>145</v>
      </c>
    </row>
    <row r="29" spans="1:53" x14ac:dyDescent="0.4">
      <c r="A29" s="55" t="s">
        <v>253</v>
      </c>
      <c r="B29" s="3" t="s">
        <v>93</v>
      </c>
      <c r="C29" s="3">
        <v>27</v>
      </c>
      <c r="D29" s="3" t="s">
        <v>96</v>
      </c>
      <c r="E29" s="3" t="s">
        <v>27</v>
      </c>
      <c r="F29">
        <v>2</v>
      </c>
      <c r="G29">
        <v>2</v>
      </c>
      <c r="H29">
        <v>1</v>
      </c>
      <c r="I29">
        <v>3</v>
      </c>
      <c r="J29">
        <v>2</v>
      </c>
      <c r="K29">
        <v>3</v>
      </c>
      <c r="L29">
        <v>4</v>
      </c>
      <c r="M29">
        <v>3</v>
      </c>
      <c r="N29">
        <v>3</v>
      </c>
      <c r="O29">
        <v>1</v>
      </c>
      <c r="P29">
        <v>1</v>
      </c>
      <c r="Q29">
        <v>3</v>
      </c>
      <c r="R29">
        <v>2</v>
      </c>
      <c r="S29">
        <v>3</v>
      </c>
      <c r="T29">
        <v>2</v>
      </c>
      <c r="U29">
        <v>1</v>
      </c>
      <c r="V29">
        <v>1</v>
      </c>
      <c r="W29">
        <v>1</v>
      </c>
      <c r="X29">
        <v>4</v>
      </c>
      <c r="Y29">
        <v>1</v>
      </c>
      <c r="Z29">
        <v>1</v>
      </c>
      <c r="AA29">
        <v>1</v>
      </c>
      <c r="AB29">
        <v>2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4</v>
      </c>
      <c r="AL29">
        <v>1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3</v>
      </c>
      <c r="AS29">
        <v>3</v>
      </c>
      <c r="AT29" s="32">
        <f t="shared" si="0"/>
        <v>12</v>
      </c>
      <c r="AU29" s="33">
        <f t="shared" si="1"/>
        <v>14</v>
      </c>
      <c r="AV29" s="34">
        <f t="shared" si="2"/>
        <v>6</v>
      </c>
      <c r="AW29" s="35">
        <f t="shared" si="3"/>
        <v>10</v>
      </c>
      <c r="AX29" s="36">
        <f t="shared" si="3"/>
        <v>17</v>
      </c>
      <c r="AY29" s="37">
        <f t="shared" si="4"/>
        <v>8</v>
      </c>
      <c r="AZ29" s="38">
        <f t="shared" si="5"/>
        <v>11</v>
      </c>
      <c r="BA29" s="16">
        <f t="shared" si="6"/>
        <v>122</v>
      </c>
    </row>
    <row r="30" spans="1:53" x14ac:dyDescent="0.4">
      <c r="A30" s="55" t="s">
        <v>254</v>
      </c>
      <c r="B30" s="3" t="s">
        <v>93</v>
      </c>
      <c r="C30" s="3">
        <v>25</v>
      </c>
      <c r="D30" s="3" t="s">
        <v>96</v>
      </c>
      <c r="E30" s="3" t="s">
        <v>28</v>
      </c>
      <c r="F30">
        <v>2</v>
      </c>
      <c r="G30">
        <v>1</v>
      </c>
      <c r="H30">
        <v>2</v>
      </c>
      <c r="I30">
        <v>2</v>
      </c>
      <c r="J30">
        <v>4</v>
      </c>
      <c r="K30">
        <v>1</v>
      </c>
      <c r="L30">
        <v>2</v>
      </c>
      <c r="M30">
        <v>2</v>
      </c>
      <c r="N30">
        <v>1</v>
      </c>
      <c r="O30">
        <v>2</v>
      </c>
      <c r="P30">
        <v>2</v>
      </c>
      <c r="Q30">
        <v>4</v>
      </c>
      <c r="R30">
        <v>3</v>
      </c>
      <c r="S30">
        <v>4</v>
      </c>
      <c r="T30">
        <v>3</v>
      </c>
      <c r="U30">
        <v>1</v>
      </c>
      <c r="V30">
        <v>2</v>
      </c>
      <c r="W30">
        <v>2</v>
      </c>
      <c r="X30">
        <v>4</v>
      </c>
      <c r="Y30">
        <v>1</v>
      </c>
      <c r="Z30">
        <v>1</v>
      </c>
      <c r="AA30">
        <v>2</v>
      </c>
      <c r="AB30">
        <v>2</v>
      </c>
      <c r="AC30">
        <v>1</v>
      </c>
      <c r="AD30">
        <v>4</v>
      </c>
      <c r="AE30">
        <v>1</v>
      </c>
      <c r="AF30">
        <v>4</v>
      </c>
      <c r="AG30">
        <v>2</v>
      </c>
      <c r="AH30">
        <v>1</v>
      </c>
      <c r="AI30">
        <v>2</v>
      </c>
      <c r="AJ30">
        <v>1</v>
      </c>
      <c r="AK30">
        <v>4</v>
      </c>
      <c r="AL30">
        <v>2</v>
      </c>
      <c r="AM30">
        <v>3</v>
      </c>
      <c r="AN30">
        <v>2</v>
      </c>
      <c r="AO30">
        <v>1</v>
      </c>
      <c r="AP30">
        <v>1</v>
      </c>
      <c r="AQ30">
        <v>1</v>
      </c>
      <c r="AR30">
        <v>3</v>
      </c>
      <c r="AS30">
        <v>3</v>
      </c>
      <c r="AT30" s="32">
        <f t="shared" si="0"/>
        <v>12</v>
      </c>
      <c r="AU30" s="33">
        <f t="shared" si="1"/>
        <v>8</v>
      </c>
      <c r="AV30" s="34">
        <f t="shared" si="2"/>
        <v>10</v>
      </c>
      <c r="AW30" s="35">
        <f t="shared" si="3"/>
        <v>9</v>
      </c>
      <c r="AX30" s="36">
        <f t="shared" si="3"/>
        <v>23</v>
      </c>
      <c r="AY30" s="37">
        <f t="shared" si="4"/>
        <v>8</v>
      </c>
      <c r="AZ30" s="38">
        <f t="shared" si="5"/>
        <v>17</v>
      </c>
      <c r="BA30" s="16">
        <f t="shared" si="6"/>
        <v>107</v>
      </c>
    </row>
    <row r="31" spans="1:53" x14ac:dyDescent="0.4">
      <c r="A31" s="55" t="s">
        <v>255</v>
      </c>
      <c r="B31" s="3" t="s">
        <v>93</v>
      </c>
      <c r="C31" s="3">
        <v>24</v>
      </c>
      <c r="D31" s="3" t="s">
        <v>96</v>
      </c>
      <c r="E31" s="3" t="s">
        <v>29</v>
      </c>
      <c r="F31">
        <v>1</v>
      </c>
      <c r="G31">
        <v>2</v>
      </c>
      <c r="H31">
        <v>2</v>
      </c>
      <c r="I31">
        <v>2</v>
      </c>
      <c r="J31">
        <v>4</v>
      </c>
      <c r="K31">
        <v>1</v>
      </c>
      <c r="L31">
        <v>1</v>
      </c>
      <c r="M31">
        <v>3</v>
      </c>
      <c r="N31">
        <v>3</v>
      </c>
      <c r="O31">
        <v>4</v>
      </c>
      <c r="P31">
        <v>1</v>
      </c>
      <c r="Q31">
        <v>3</v>
      </c>
      <c r="R31">
        <v>2</v>
      </c>
      <c r="S31">
        <v>3</v>
      </c>
      <c r="T31">
        <v>1</v>
      </c>
      <c r="U31">
        <v>1</v>
      </c>
      <c r="V31">
        <v>4</v>
      </c>
      <c r="W31">
        <v>1</v>
      </c>
      <c r="X31">
        <v>4</v>
      </c>
      <c r="Y31">
        <v>1</v>
      </c>
      <c r="Z31">
        <v>1</v>
      </c>
      <c r="AA31">
        <v>1</v>
      </c>
      <c r="AB31">
        <v>4</v>
      </c>
      <c r="AC31">
        <v>1</v>
      </c>
      <c r="AD31">
        <v>4</v>
      </c>
      <c r="AE31">
        <v>1</v>
      </c>
      <c r="AF31">
        <v>4</v>
      </c>
      <c r="AG31">
        <v>1</v>
      </c>
      <c r="AH31">
        <v>2</v>
      </c>
      <c r="AI31">
        <v>4</v>
      </c>
      <c r="AJ31">
        <v>1</v>
      </c>
      <c r="AK31">
        <v>4</v>
      </c>
      <c r="AL31">
        <v>1</v>
      </c>
      <c r="AM31">
        <v>4</v>
      </c>
      <c r="AN31">
        <v>1</v>
      </c>
      <c r="AO31">
        <v>1</v>
      </c>
      <c r="AP31">
        <v>4</v>
      </c>
      <c r="AQ31">
        <v>1</v>
      </c>
      <c r="AR31">
        <v>4</v>
      </c>
      <c r="AS31">
        <v>3</v>
      </c>
      <c r="AT31" s="32">
        <f t="shared" si="0"/>
        <v>8</v>
      </c>
      <c r="AU31" s="33">
        <f t="shared" si="1"/>
        <v>14</v>
      </c>
      <c r="AV31" s="34">
        <f t="shared" si="2"/>
        <v>18</v>
      </c>
      <c r="AW31" s="35">
        <f t="shared" si="3"/>
        <v>7</v>
      </c>
      <c r="AX31" s="36">
        <f t="shared" si="3"/>
        <v>23</v>
      </c>
      <c r="AY31" s="37">
        <f t="shared" si="4"/>
        <v>6</v>
      </c>
      <c r="AZ31" s="38">
        <f t="shared" si="5"/>
        <v>18</v>
      </c>
      <c r="BA31" s="16">
        <f t="shared" si="6"/>
        <v>112</v>
      </c>
    </row>
    <row r="32" spans="1:53" x14ac:dyDescent="0.4">
      <c r="A32" s="55" t="s">
        <v>256</v>
      </c>
      <c r="B32" s="3" t="s">
        <v>94</v>
      </c>
      <c r="C32" s="3">
        <v>23</v>
      </c>
      <c r="D32" s="3" t="s">
        <v>96</v>
      </c>
      <c r="E32" s="3" t="s">
        <v>30</v>
      </c>
      <c r="F32">
        <v>2</v>
      </c>
      <c r="G32">
        <v>1</v>
      </c>
      <c r="H32">
        <v>2</v>
      </c>
      <c r="I32">
        <v>1</v>
      </c>
      <c r="J32">
        <v>5</v>
      </c>
      <c r="K32">
        <v>2</v>
      </c>
      <c r="L32">
        <v>1</v>
      </c>
      <c r="M32">
        <v>1</v>
      </c>
      <c r="N32">
        <v>1</v>
      </c>
      <c r="O32">
        <v>2</v>
      </c>
      <c r="P32">
        <v>1</v>
      </c>
      <c r="Q32">
        <v>4</v>
      </c>
      <c r="R32">
        <v>2</v>
      </c>
      <c r="S32">
        <v>4</v>
      </c>
      <c r="T32">
        <v>2</v>
      </c>
      <c r="U32">
        <v>1</v>
      </c>
      <c r="V32">
        <v>2</v>
      </c>
      <c r="W32">
        <v>1</v>
      </c>
      <c r="X32">
        <v>4</v>
      </c>
      <c r="Y32">
        <v>2</v>
      </c>
      <c r="Z32">
        <v>1</v>
      </c>
      <c r="AA32">
        <v>2</v>
      </c>
      <c r="AB32">
        <v>2</v>
      </c>
      <c r="AC32">
        <v>1</v>
      </c>
      <c r="AD32">
        <v>2</v>
      </c>
      <c r="AE32">
        <v>1</v>
      </c>
      <c r="AF32">
        <v>3</v>
      </c>
      <c r="AG32">
        <v>2</v>
      </c>
      <c r="AH32">
        <v>1</v>
      </c>
      <c r="AI32">
        <v>1</v>
      </c>
      <c r="AJ32">
        <v>1</v>
      </c>
      <c r="AK32">
        <v>4</v>
      </c>
      <c r="AL32">
        <v>2</v>
      </c>
      <c r="AM32">
        <v>4</v>
      </c>
      <c r="AN32">
        <v>2</v>
      </c>
      <c r="AO32">
        <v>1</v>
      </c>
      <c r="AP32">
        <v>2</v>
      </c>
      <c r="AQ32">
        <v>1</v>
      </c>
      <c r="AR32">
        <v>3</v>
      </c>
      <c r="AS32">
        <v>3</v>
      </c>
      <c r="AT32" s="32">
        <f t="shared" si="0"/>
        <v>10</v>
      </c>
      <c r="AU32" s="33">
        <f t="shared" si="1"/>
        <v>9</v>
      </c>
      <c r="AV32" s="34">
        <f t="shared" si="2"/>
        <v>9</v>
      </c>
      <c r="AW32" s="35">
        <f t="shared" si="3"/>
        <v>6</v>
      </c>
      <c r="AX32" s="36">
        <f t="shared" si="3"/>
        <v>22</v>
      </c>
      <c r="AY32" s="37">
        <f t="shared" si="4"/>
        <v>9</v>
      </c>
      <c r="AZ32" s="38">
        <f t="shared" si="5"/>
        <v>18</v>
      </c>
      <c r="BA32" s="16">
        <f t="shared" si="6"/>
        <v>103</v>
      </c>
    </row>
    <row r="33" spans="1:53" x14ac:dyDescent="0.4">
      <c r="A33" s="55" t="s">
        <v>257</v>
      </c>
      <c r="B33" s="3" t="s">
        <v>94</v>
      </c>
      <c r="C33" s="3">
        <v>25</v>
      </c>
      <c r="D33" s="3" t="s">
        <v>96</v>
      </c>
      <c r="E33" s="3" t="s">
        <v>31</v>
      </c>
      <c r="F33">
        <v>2</v>
      </c>
      <c r="G33">
        <v>2</v>
      </c>
      <c r="H33">
        <v>1</v>
      </c>
      <c r="I33">
        <v>1</v>
      </c>
      <c r="J33">
        <v>3</v>
      </c>
      <c r="K33">
        <v>1</v>
      </c>
      <c r="L33">
        <v>1</v>
      </c>
      <c r="M33">
        <v>2</v>
      </c>
      <c r="N33">
        <v>1</v>
      </c>
      <c r="O33">
        <v>2</v>
      </c>
      <c r="P33">
        <v>2</v>
      </c>
      <c r="Q33">
        <v>3</v>
      </c>
      <c r="R33">
        <v>1</v>
      </c>
      <c r="S33">
        <v>3</v>
      </c>
      <c r="T33">
        <v>2</v>
      </c>
      <c r="U33">
        <v>1</v>
      </c>
      <c r="V33">
        <v>1</v>
      </c>
      <c r="W33">
        <v>1</v>
      </c>
      <c r="X33">
        <v>3</v>
      </c>
      <c r="Y33">
        <v>1</v>
      </c>
      <c r="Z33">
        <v>1</v>
      </c>
      <c r="AA33">
        <v>2</v>
      </c>
      <c r="AB33">
        <v>2</v>
      </c>
      <c r="AC33">
        <v>2</v>
      </c>
      <c r="AD33">
        <v>1</v>
      </c>
      <c r="AE33">
        <v>2</v>
      </c>
      <c r="AF33">
        <v>3</v>
      </c>
      <c r="AG33">
        <v>1</v>
      </c>
      <c r="AH33">
        <v>1</v>
      </c>
      <c r="AI33">
        <v>1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1</v>
      </c>
      <c r="AP33">
        <v>1</v>
      </c>
      <c r="AQ33">
        <v>2</v>
      </c>
      <c r="AR33">
        <v>3</v>
      </c>
      <c r="AS33">
        <v>1</v>
      </c>
      <c r="AT33" s="32">
        <f t="shared" si="0"/>
        <v>9</v>
      </c>
      <c r="AU33" s="33">
        <f t="shared" si="1"/>
        <v>9</v>
      </c>
      <c r="AV33" s="34">
        <f t="shared" si="2"/>
        <v>7</v>
      </c>
      <c r="AW33" s="35">
        <f t="shared" si="3"/>
        <v>10</v>
      </c>
      <c r="AX33" s="36">
        <f t="shared" si="3"/>
        <v>16</v>
      </c>
      <c r="AY33" s="37">
        <f t="shared" si="4"/>
        <v>8</v>
      </c>
      <c r="AZ33" s="38">
        <f t="shared" si="5"/>
        <v>14</v>
      </c>
      <c r="BA33" s="16">
        <f t="shared" si="6"/>
        <v>113</v>
      </c>
    </row>
    <row r="34" spans="1:53" x14ac:dyDescent="0.4">
      <c r="A34" s="55" t="s">
        <v>258</v>
      </c>
      <c r="B34" s="3" t="s">
        <v>93</v>
      </c>
      <c r="C34" s="3">
        <v>26</v>
      </c>
      <c r="D34" s="3" t="s">
        <v>96</v>
      </c>
      <c r="E34" s="3" t="s">
        <v>32</v>
      </c>
      <c r="F34">
        <v>2</v>
      </c>
      <c r="G34">
        <v>2</v>
      </c>
      <c r="H34">
        <v>3</v>
      </c>
      <c r="I34">
        <v>2</v>
      </c>
      <c r="J34">
        <v>3</v>
      </c>
      <c r="K34">
        <v>1</v>
      </c>
      <c r="L34">
        <v>2</v>
      </c>
      <c r="M34">
        <v>2</v>
      </c>
      <c r="N34">
        <v>1</v>
      </c>
      <c r="O34">
        <v>3</v>
      </c>
      <c r="P34">
        <v>1</v>
      </c>
      <c r="Q34">
        <v>3</v>
      </c>
      <c r="R34">
        <v>2</v>
      </c>
      <c r="S34">
        <v>3</v>
      </c>
      <c r="T34">
        <v>2</v>
      </c>
      <c r="U34">
        <v>1</v>
      </c>
      <c r="V34">
        <v>2</v>
      </c>
      <c r="W34">
        <v>2</v>
      </c>
      <c r="X34">
        <v>3</v>
      </c>
      <c r="Y34">
        <v>1</v>
      </c>
      <c r="Z34">
        <v>2</v>
      </c>
      <c r="AA34">
        <v>2</v>
      </c>
      <c r="AB34">
        <v>2</v>
      </c>
      <c r="AC34">
        <v>2</v>
      </c>
      <c r="AD34">
        <v>3</v>
      </c>
      <c r="AE34">
        <v>1</v>
      </c>
      <c r="AF34">
        <v>3</v>
      </c>
      <c r="AG34">
        <v>2</v>
      </c>
      <c r="AH34">
        <v>1</v>
      </c>
      <c r="AI34">
        <v>2</v>
      </c>
      <c r="AJ34">
        <v>1</v>
      </c>
      <c r="AK34">
        <v>3</v>
      </c>
      <c r="AL34">
        <v>2</v>
      </c>
      <c r="AM34">
        <v>3</v>
      </c>
      <c r="AN34">
        <v>3</v>
      </c>
      <c r="AO34">
        <v>1</v>
      </c>
      <c r="AP34">
        <v>2</v>
      </c>
      <c r="AQ34">
        <v>2</v>
      </c>
      <c r="AR34">
        <v>3</v>
      </c>
      <c r="AS34">
        <v>3</v>
      </c>
      <c r="AT34" s="32">
        <f t="shared" si="0"/>
        <v>13</v>
      </c>
      <c r="AU34" s="33">
        <f t="shared" si="1"/>
        <v>10</v>
      </c>
      <c r="AV34" s="34">
        <f t="shared" si="2"/>
        <v>12</v>
      </c>
      <c r="AW34" s="35">
        <f t="shared" si="3"/>
        <v>10</v>
      </c>
      <c r="AX34" s="36">
        <f t="shared" si="3"/>
        <v>18</v>
      </c>
      <c r="AY34" s="37">
        <f t="shared" si="4"/>
        <v>7</v>
      </c>
      <c r="AZ34" s="38">
        <f t="shared" si="5"/>
        <v>15</v>
      </c>
      <c r="BA34" s="16">
        <f t="shared" si="6"/>
        <v>119</v>
      </c>
    </row>
    <row r="35" spans="1:53" x14ac:dyDescent="0.4">
      <c r="A35" s="55" t="s">
        <v>259</v>
      </c>
      <c r="B35" s="3" t="s">
        <v>93</v>
      </c>
      <c r="C35" s="3">
        <v>25</v>
      </c>
      <c r="D35" s="3" t="s">
        <v>96</v>
      </c>
      <c r="E35" s="3" t="s">
        <v>33</v>
      </c>
      <c r="F35">
        <v>2</v>
      </c>
      <c r="G35">
        <v>1</v>
      </c>
      <c r="H35">
        <v>2</v>
      </c>
      <c r="I35">
        <v>2</v>
      </c>
      <c r="J35">
        <v>5</v>
      </c>
      <c r="K35">
        <v>2</v>
      </c>
      <c r="L35">
        <v>3</v>
      </c>
      <c r="M35">
        <v>2</v>
      </c>
      <c r="N35">
        <v>1</v>
      </c>
      <c r="O35">
        <v>3</v>
      </c>
      <c r="P35">
        <v>2</v>
      </c>
      <c r="Q35">
        <v>5</v>
      </c>
      <c r="R35">
        <v>2</v>
      </c>
      <c r="S35">
        <v>4</v>
      </c>
      <c r="T35">
        <v>1</v>
      </c>
      <c r="U35">
        <v>2</v>
      </c>
      <c r="V35">
        <v>2</v>
      </c>
      <c r="W35">
        <v>1</v>
      </c>
      <c r="X35">
        <v>4</v>
      </c>
      <c r="Y35">
        <v>2</v>
      </c>
      <c r="Z35">
        <v>1</v>
      </c>
      <c r="AA35">
        <v>2</v>
      </c>
      <c r="AB35">
        <v>2</v>
      </c>
      <c r="AC35">
        <v>1</v>
      </c>
      <c r="AD35">
        <v>5</v>
      </c>
      <c r="AE35">
        <v>2</v>
      </c>
      <c r="AF35">
        <v>5</v>
      </c>
      <c r="AG35">
        <v>3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5</v>
      </c>
      <c r="AN35">
        <v>1</v>
      </c>
      <c r="AO35">
        <v>1</v>
      </c>
      <c r="AP35">
        <v>2</v>
      </c>
      <c r="AQ35">
        <v>1</v>
      </c>
      <c r="AR35">
        <v>5</v>
      </c>
      <c r="AS35">
        <v>4</v>
      </c>
      <c r="AT35" s="32">
        <f t="shared" si="0"/>
        <v>10</v>
      </c>
      <c r="AU35" s="33">
        <f t="shared" si="1"/>
        <v>11</v>
      </c>
      <c r="AV35" s="34">
        <f t="shared" si="2"/>
        <v>11</v>
      </c>
      <c r="AW35" s="35">
        <f t="shared" si="3"/>
        <v>8</v>
      </c>
      <c r="AX35" s="36">
        <f t="shared" si="3"/>
        <v>28</v>
      </c>
      <c r="AY35" s="37">
        <f t="shared" si="4"/>
        <v>10</v>
      </c>
      <c r="AZ35" s="38">
        <f t="shared" si="5"/>
        <v>20</v>
      </c>
      <c r="BA35" s="16">
        <f t="shared" si="6"/>
        <v>102</v>
      </c>
    </row>
    <row r="36" spans="1:53" x14ac:dyDescent="0.4">
      <c r="A36" s="55" t="s">
        <v>260</v>
      </c>
      <c r="B36" s="3" t="s">
        <v>93</v>
      </c>
      <c r="C36" s="3">
        <v>25</v>
      </c>
      <c r="D36" s="3" t="s">
        <v>96</v>
      </c>
      <c r="E36" s="3" t="s">
        <v>34</v>
      </c>
      <c r="F36">
        <v>3</v>
      </c>
      <c r="G36">
        <v>1</v>
      </c>
      <c r="H36">
        <v>3</v>
      </c>
      <c r="I36">
        <v>4</v>
      </c>
      <c r="J36">
        <v>2</v>
      </c>
      <c r="K36">
        <v>3</v>
      </c>
      <c r="L36">
        <v>1</v>
      </c>
      <c r="M36">
        <v>1</v>
      </c>
      <c r="N36">
        <v>1</v>
      </c>
      <c r="O36">
        <v>2</v>
      </c>
      <c r="P36">
        <v>1</v>
      </c>
      <c r="Q36">
        <v>3</v>
      </c>
      <c r="R36">
        <v>1</v>
      </c>
      <c r="S36">
        <v>3</v>
      </c>
      <c r="T36">
        <v>1</v>
      </c>
      <c r="U36">
        <v>1</v>
      </c>
      <c r="V36">
        <v>1</v>
      </c>
      <c r="W36">
        <v>1</v>
      </c>
      <c r="X36">
        <v>4</v>
      </c>
      <c r="Y36">
        <v>1</v>
      </c>
      <c r="Z36">
        <v>1</v>
      </c>
      <c r="AA36">
        <v>1</v>
      </c>
      <c r="AB36">
        <v>1</v>
      </c>
      <c r="AC36">
        <v>2</v>
      </c>
      <c r="AD36">
        <v>2</v>
      </c>
      <c r="AE36">
        <v>2</v>
      </c>
      <c r="AF36">
        <v>2</v>
      </c>
      <c r="AG36">
        <v>1</v>
      </c>
      <c r="AH36">
        <v>1</v>
      </c>
      <c r="AI36">
        <v>1</v>
      </c>
      <c r="AJ36">
        <v>1</v>
      </c>
      <c r="AK36">
        <v>3</v>
      </c>
      <c r="AL36">
        <v>2</v>
      </c>
      <c r="AM36">
        <v>2</v>
      </c>
      <c r="AN36">
        <v>2</v>
      </c>
      <c r="AO36">
        <v>1</v>
      </c>
      <c r="AP36">
        <v>1</v>
      </c>
      <c r="AQ36">
        <v>1</v>
      </c>
      <c r="AR36">
        <v>1</v>
      </c>
      <c r="AS36">
        <v>1</v>
      </c>
      <c r="AT36" s="32">
        <f t="shared" si="0"/>
        <v>9</v>
      </c>
      <c r="AU36" s="33">
        <f t="shared" si="1"/>
        <v>7</v>
      </c>
      <c r="AV36" s="34">
        <f t="shared" si="2"/>
        <v>8</v>
      </c>
      <c r="AW36" s="35">
        <f t="shared" si="3"/>
        <v>10</v>
      </c>
      <c r="AX36" s="36">
        <f t="shared" si="3"/>
        <v>15</v>
      </c>
      <c r="AY36" s="37">
        <f t="shared" si="4"/>
        <v>9</v>
      </c>
      <c r="AZ36" s="38">
        <f t="shared" si="5"/>
        <v>12</v>
      </c>
      <c r="BA36" s="16">
        <f t="shared" si="6"/>
        <v>116</v>
      </c>
    </row>
    <row r="37" spans="1:53" x14ac:dyDescent="0.4">
      <c r="A37" s="55" t="s">
        <v>261</v>
      </c>
      <c r="B37" s="3" t="s">
        <v>93</v>
      </c>
      <c r="C37" s="3">
        <v>26</v>
      </c>
      <c r="D37" s="3" t="s">
        <v>96</v>
      </c>
      <c r="E37" s="3" t="s">
        <v>35</v>
      </c>
      <c r="F37">
        <v>2</v>
      </c>
      <c r="G37">
        <v>3</v>
      </c>
      <c r="H37">
        <v>2</v>
      </c>
      <c r="I37">
        <v>2</v>
      </c>
      <c r="J37">
        <v>3</v>
      </c>
      <c r="K37">
        <v>2</v>
      </c>
      <c r="L37">
        <v>3</v>
      </c>
      <c r="M37">
        <v>2</v>
      </c>
      <c r="N37">
        <v>2</v>
      </c>
      <c r="O37">
        <v>3</v>
      </c>
      <c r="P37">
        <v>2</v>
      </c>
      <c r="Q37">
        <v>3</v>
      </c>
      <c r="R37">
        <v>4</v>
      </c>
      <c r="S37">
        <v>3</v>
      </c>
      <c r="T37">
        <v>3</v>
      </c>
      <c r="U37">
        <v>2</v>
      </c>
      <c r="V37">
        <v>2</v>
      </c>
      <c r="W37">
        <v>2</v>
      </c>
      <c r="X37">
        <v>3</v>
      </c>
      <c r="Y37">
        <v>2</v>
      </c>
      <c r="Z37">
        <v>2</v>
      </c>
      <c r="AA37">
        <v>2</v>
      </c>
      <c r="AB37">
        <v>2</v>
      </c>
      <c r="AC37">
        <v>2</v>
      </c>
      <c r="AD37">
        <v>3</v>
      </c>
      <c r="AE37">
        <v>3</v>
      </c>
      <c r="AF37">
        <v>3</v>
      </c>
      <c r="AG37">
        <v>3</v>
      </c>
      <c r="AH37">
        <v>2</v>
      </c>
      <c r="AI37">
        <v>2</v>
      </c>
      <c r="AJ37">
        <v>1</v>
      </c>
      <c r="AK37">
        <v>3</v>
      </c>
      <c r="AL37">
        <v>2</v>
      </c>
      <c r="AM37">
        <v>3</v>
      </c>
      <c r="AN37">
        <v>3</v>
      </c>
      <c r="AO37">
        <v>2</v>
      </c>
      <c r="AP37">
        <v>2</v>
      </c>
      <c r="AQ37">
        <v>2</v>
      </c>
      <c r="AR37">
        <v>3</v>
      </c>
      <c r="AS37">
        <v>3</v>
      </c>
      <c r="AT37" s="32">
        <f t="shared" si="0"/>
        <v>15</v>
      </c>
      <c r="AU37" s="33">
        <f t="shared" si="1"/>
        <v>15</v>
      </c>
      <c r="AV37" s="34">
        <f t="shared" si="2"/>
        <v>11</v>
      </c>
      <c r="AW37" s="35">
        <f t="shared" si="3"/>
        <v>11</v>
      </c>
      <c r="AX37" s="36">
        <f t="shared" si="3"/>
        <v>18</v>
      </c>
      <c r="AY37" s="37">
        <f t="shared" si="4"/>
        <v>13</v>
      </c>
      <c r="AZ37" s="38">
        <f t="shared" si="5"/>
        <v>14</v>
      </c>
      <c r="BA37" s="16">
        <f t="shared" si="6"/>
        <v>133</v>
      </c>
    </row>
    <row r="38" spans="1:53" x14ac:dyDescent="0.4">
      <c r="A38" s="55" t="s">
        <v>262</v>
      </c>
      <c r="B38" s="3" t="s">
        <v>94</v>
      </c>
      <c r="C38" s="3">
        <v>31</v>
      </c>
      <c r="D38" s="3" t="s">
        <v>96</v>
      </c>
      <c r="E38" s="3" t="s">
        <v>36</v>
      </c>
      <c r="F38">
        <v>3</v>
      </c>
      <c r="G38">
        <v>3</v>
      </c>
      <c r="H38">
        <v>2</v>
      </c>
      <c r="I38">
        <v>2</v>
      </c>
      <c r="J38">
        <v>1</v>
      </c>
      <c r="K38">
        <v>2</v>
      </c>
      <c r="L38">
        <v>1</v>
      </c>
      <c r="M38">
        <v>2</v>
      </c>
      <c r="N38">
        <v>1</v>
      </c>
      <c r="O38">
        <v>3</v>
      </c>
      <c r="P38">
        <v>1</v>
      </c>
      <c r="Q38">
        <v>3</v>
      </c>
      <c r="R38">
        <v>2</v>
      </c>
      <c r="S38">
        <v>3</v>
      </c>
      <c r="T38">
        <v>1</v>
      </c>
      <c r="U38">
        <v>1</v>
      </c>
      <c r="V38">
        <v>2</v>
      </c>
      <c r="W38">
        <v>1</v>
      </c>
      <c r="X38">
        <v>3</v>
      </c>
      <c r="Y38">
        <v>2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2</v>
      </c>
      <c r="AF38">
        <v>3</v>
      </c>
      <c r="AG38">
        <v>1</v>
      </c>
      <c r="AH38">
        <v>1</v>
      </c>
      <c r="AI38">
        <v>2</v>
      </c>
      <c r="AJ38">
        <v>1</v>
      </c>
      <c r="AK38">
        <v>3</v>
      </c>
      <c r="AL38">
        <v>1</v>
      </c>
      <c r="AM38">
        <v>1</v>
      </c>
      <c r="AN38">
        <v>3</v>
      </c>
      <c r="AO38">
        <v>1</v>
      </c>
      <c r="AP38">
        <v>2</v>
      </c>
      <c r="AQ38">
        <v>2</v>
      </c>
      <c r="AR38">
        <v>3</v>
      </c>
      <c r="AS38">
        <v>2</v>
      </c>
      <c r="AT38" s="32">
        <f t="shared" si="0"/>
        <v>11</v>
      </c>
      <c r="AU38" s="33">
        <f t="shared" si="1"/>
        <v>10</v>
      </c>
      <c r="AV38" s="34">
        <f t="shared" si="2"/>
        <v>11</v>
      </c>
      <c r="AW38" s="35">
        <f t="shared" si="3"/>
        <v>10</v>
      </c>
      <c r="AX38" s="36">
        <f t="shared" si="3"/>
        <v>16</v>
      </c>
      <c r="AY38" s="37">
        <f t="shared" si="4"/>
        <v>9</v>
      </c>
      <c r="AZ38" s="38">
        <f t="shared" si="5"/>
        <v>13</v>
      </c>
      <c r="BA38" s="16">
        <f t="shared" si="6"/>
        <v>122</v>
      </c>
    </row>
    <row r="39" spans="1:53" x14ac:dyDescent="0.4">
      <c r="A39" s="55" t="s">
        <v>263</v>
      </c>
      <c r="B39" s="3" t="s">
        <v>93</v>
      </c>
      <c r="C39" s="3">
        <v>25</v>
      </c>
      <c r="D39" s="3" t="s">
        <v>96</v>
      </c>
      <c r="E39" s="3" t="s">
        <v>37</v>
      </c>
      <c r="F39">
        <v>4</v>
      </c>
      <c r="G39">
        <v>1</v>
      </c>
      <c r="H39">
        <v>4</v>
      </c>
      <c r="I39">
        <v>4</v>
      </c>
      <c r="J39">
        <v>3</v>
      </c>
      <c r="K39">
        <v>4</v>
      </c>
      <c r="L39">
        <v>2</v>
      </c>
      <c r="M39">
        <v>4</v>
      </c>
      <c r="N39">
        <v>1</v>
      </c>
      <c r="O39">
        <v>4</v>
      </c>
      <c r="P39">
        <v>3</v>
      </c>
      <c r="Q39">
        <v>4</v>
      </c>
      <c r="R39">
        <v>4</v>
      </c>
      <c r="S39">
        <v>3</v>
      </c>
      <c r="T39">
        <v>2</v>
      </c>
      <c r="U39">
        <v>1</v>
      </c>
      <c r="V39">
        <v>4</v>
      </c>
      <c r="W39">
        <v>3</v>
      </c>
      <c r="X39">
        <v>2</v>
      </c>
      <c r="Y39">
        <v>4</v>
      </c>
      <c r="Z39">
        <v>1</v>
      </c>
      <c r="AA39">
        <v>4</v>
      </c>
      <c r="AB39">
        <v>4</v>
      </c>
      <c r="AC39">
        <v>2</v>
      </c>
      <c r="AD39">
        <v>3</v>
      </c>
      <c r="AE39">
        <v>2</v>
      </c>
      <c r="AF39">
        <v>3</v>
      </c>
      <c r="AG39">
        <v>4</v>
      </c>
      <c r="AH39">
        <v>1</v>
      </c>
      <c r="AI39">
        <v>4</v>
      </c>
      <c r="AJ39">
        <v>3</v>
      </c>
      <c r="AK39">
        <v>3</v>
      </c>
      <c r="AL39">
        <v>4</v>
      </c>
      <c r="AM39">
        <v>3</v>
      </c>
      <c r="AN39">
        <v>4</v>
      </c>
      <c r="AO39">
        <v>1</v>
      </c>
      <c r="AP39">
        <v>2</v>
      </c>
      <c r="AQ39">
        <v>4</v>
      </c>
      <c r="AR39">
        <v>3</v>
      </c>
      <c r="AS39">
        <v>3</v>
      </c>
      <c r="AT39" s="32">
        <f>SUM(F39,M39,T39,Z39,AG39,AN39)</f>
        <v>19</v>
      </c>
      <c r="AU39" s="33">
        <f t="shared" si="1"/>
        <v>11</v>
      </c>
      <c r="AV39" s="34">
        <f t="shared" si="2"/>
        <v>20</v>
      </c>
      <c r="AW39" s="35">
        <f t="shared" si="3"/>
        <v>19</v>
      </c>
      <c r="AX39" s="36">
        <f t="shared" si="3"/>
        <v>18</v>
      </c>
      <c r="AY39" s="37">
        <f t="shared" si="4"/>
        <v>18</v>
      </c>
      <c r="AZ39" s="38">
        <f t="shared" si="5"/>
        <v>15</v>
      </c>
      <c r="BA39" s="16">
        <f t="shared" si="6"/>
        <v>154</v>
      </c>
    </row>
    <row r="40" spans="1:53" x14ac:dyDescent="0.4">
      <c r="A40" s="55" t="s">
        <v>264</v>
      </c>
      <c r="B40" s="3" t="s">
        <v>94</v>
      </c>
      <c r="C40" s="3">
        <v>23</v>
      </c>
      <c r="D40" s="3" t="s">
        <v>97</v>
      </c>
      <c r="E40" s="3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32"/>
      <c r="AU40" s="33"/>
      <c r="AV40" s="34"/>
      <c r="AW40" s="35"/>
      <c r="AX40" s="36"/>
      <c r="AY40" s="37"/>
      <c r="AZ40" s="38"/>
    </row>
    <row r="41" spans="1:53" x14ac:dyDescent="0.4">
      <c r="A41" s="55" t="s">
        <v>265</v>
      </c>
      <c r="B41" s="3" t="s">
        <v>93</v>
      </c>
      <c r="C41" s="3">
        <v>24</v>
      </c>
      <c r="D41" s="3" t="s">
        <v>96</v>
      </c>
      <c r="E41" s="3" t="s">
        <v>38</v>
      </c>
      <c r="F41">
        <v>2</v>
      </c>
      <c r="G41">
        <v>2</v>
      </c>
      <c r="H41">
        <v>2</v>
      </c>
      <c r="I41">
        <v>2</v>
      </c>
      <c r="J41">
        <v>3</v>
      </c>
      <c r="K41">
        <v>2</v>
      </c>
      <c r="L41">
        <v>2</v>
      </c>
      <c r="M41">
        <v>2</v>
      </c>
      <c r="N41">
        <v>2</v>
      </c>
      <c r="O41">
        <v>2</v>
      </c>
      <c r="P41">
        <v>1</v>
      </c>
      <c r="Q41">
        <v>3</v>
      </c>
      <c r="R41">
        <v>2</v>
      </c>
      <c r="S41">
        <v>2</v>
      </c>
      <c r="T41">
        <v>2</v>
      </c>
      <c r="U41">
        <v>2</v>
      </c>
      <c r="V41">
        <v>2</v>
      </c>
      <c r="W41">
        <v>1</v>
      </c>
      <c r="X41">
        <v>4</v>
      </c>
      <c r="Y41">
        <v>2</v>
      </c>
      <c r="Z41">
        <v>1</v>
      </c>
      <c r="AA41">
        <v>2</v>
      </c>
      <c r="AB41">
        <v>1</v>
      </c>
      <c r="AC41">
        <v>2</v>
      </c>
      <c r="AD41">
        <v>3</v>
      </c>
      <c r="AE41">
        <v>2</v>
      </c>
      <c r="AF41">
        <v>3</v>
      </c>
      <c r="AG41">
        <v>2</v>
      </c>
      <c r="AH41">
        <v>2</v>
      </c>
      <c r="AI41">
        <v>2</v>
      </c>
      <c r="AJ41">
        <v>1</v>
      </c>
      <c r="AK41">
        <v>2</v>
      </c>
      <c r="AL41">
        <v>2</v>
      </c>
      <c r="AM41">
        <v>2</v>
      </c>
      <c r="AN41">
        <v>2</v>
      </c>
      <c r="AO41">
        <v>1</v>
      </c>
      <c r="AP41">
        <v>2</v>
      </c>
      <c r="AQ41">
        <v>1</v>
      </c>
      <c r="AR41">
        <v>3</v>
      </c>
      <c r="AS41">
        <v>3</v>
      </c>
      <c r="AT41" s="32">
        <f t="shared" si="0"/>
        <v>11</v>
      </c>
      <c r="AU41" s="33">
        <f t="shared" si="1"/>
        <v>13</v>
      </c>
      <c r="AV41" s="34">
        <f t="shared" si="2"/>
        <v>9</v>
      </c>
      <c r="AW41" s="35">
        <f t="shared" si="3"/>
        <v>8</v>
      </c>
      <c r="AX41" s="36">
        <f t="shared" si="3"/>
        <v>18</v>
      </c>
      <c r="AY41" s="37">
        <f t="shared" si="4"/>
        <v>10</v>
      </c>
      <c r="AZ41" s="38">
        <f t="shared" si="5"/>
        <v>13</v>
      </c>
      <c r="BA41" s="16">
        <f t="shared" si="6"/>
        <v>120</v>
      </c>
    </row>
    <row r="42" spans="1:53" x14ac:dyDescent="0.4">
      <c r="A42" s="55" t="s">
        <v>266</v>
      </c>
      <c r="B42" s="3" t="s">
        <v>94</v>
      </c>
      <c r="C42" s="3">
        <v>25</v>
      </c>
      <c r="D42" s="3" t="s">
        <v>96</v>
      </c>
      <c r="E42" s="3" t="s">
        <v>39</v>
      </c>
      <c r="F42">
        <v>2</v>
      </c>
      <c r="G42">
        <v>2</v>
      </c>
      <c r="H42">
        <v>3</v>
      </c>
      <c r="I42">
        <v>2</v>
      </c>
      <c r="J42">
        <v>4</v>
      </c>
      <c r="K42">
        <v>2</v>
      </c>
      <c r="L42">
        <v>2</v>
      </c>
      <c r="M42">
        <v>2</v>
      </c>
      <c r="N42">
        <v>1</v>
      </c>
      <c r="O42">
        <v>2</v>
      </c>
      <c r="P42">
        <v>1</v>
      </c>
      <c r="Q42">
        <v>4</v>
      </c>
      <c r="R42">
        <v>1</v>
      </c>
      <c r="S42">
        <v>4</v>
      </c>
      <c r="T42">
        <v>3</v>
      </c>
      <c r="U42">
        <v>2</v>
      </c>
      <c r="V42">
        <v>2</v>
      </c>
      <c r="W42">
        <v>2</v>
      </c>
      <c r="X42">
        <v>4</v>
      </c>
      <c r="Y42">
        <v>2</v>
      </c>
      <c r="Z42">
        <v>2</v>
      </c>
      <c r="AA42">
        <v>2</v>
      </c>
      <c r="AB42">
        <v>2</v>
      </c>
      <c r="AC42">
        <v>2</v>
      </c>
      <c r="AD42">
        <v>4</v>
      </c>
      <c r="AE42">
        <v>2</v>
      </c>
      <c r="AF42">
        <v>3</v>
      </c>
      <c r="AG42">
        <v>2</v>
      </c>
      <c r="AH42">
        <v>1</v>
      </c>
      <c r="AI42">
        <v>2</v>
      </c>
      <c r="AJ42">
        <v>2</v>
      </c>
      <c r="AK42">
        <v>4</v>
      </c>
      <c r="AL42">
        <v>2</v>
      </c>
      <c r="AM42">
        <v>4</v>
      </c>
      <c r="AN42">
        <v>2</v>
      </c>
      <c r="AO42">
        <v>1</v>
      </c>
      <c r="AP42">
        <v>2</v>
      </c>
      <c r="AQ42">
        <v>2</v>
      </c>
      <c r="AR42">
        <v>5</v>
      </c>
      <c r="AS42">
        <v>4</v>
      </c>
      <c r="AT42" s="32">
        <f t="shared" si="0"/>
        <v>13</v>
      </c>
      <c r="AU42" s="33">
        <f t="shared" si="1"/>
        <v>11</v>
      </c>
      <c r="AV42" s="34">
        <f t="shared" si="2"/>
        <v>11</v>
      </c>
      <c r="AW42" s="35">
        <f t="shared" si="3"/>
        <v>11</v>
      </c>
      <c r="AX42" s="36">
        <f t="shared" si="3"/>
        <v>25</v>
      </c>
      <c r="AY42" s="37">
        <f t="shared" si="4"/>
        <v>9</v>
      </c>
      <c r="AZ42" s="38">
        <f t="shared" si="5"/>
        <v>18</v>
      </c>
      <c r="BA42" s="16">
        <f t="shared" si="6"/>
        <v>112</v>
      </c>
    </row>
    <row r="43" spans="1:53" x14ac:dyDescent="0.4">
      <c r="A43" s="55" t="s">
        <v>267</v>
      </c>
      <c r="B43" s="3" t="s">
        <v>93</v>
      </c>
      <c r="C43" s="3">
        <v>22</v>
      </c>
      <c r="D43" s="3" t="s">
        <v>96</v>
      </c>
      <c r="E43" s="3" t="s">
        <v>40</v>
      </c>
      <c r="F43">
        <v>1</v>
      </c>
      <c r="G43">
        <v>1</v>
      </c>
      <c r="H43">
        <v>3</v>
      </c>
      <c r="I43">
        <v>1</v>
      </c>
      <c r="J43">
        <v>2</v>
      </c>
      <c r="K43">
        <v>1</v>
      </c>
      <c r="L43">
        <v>1</v>
      </c>
      <c r="M43">
        <v>1</v>
      </c>
      <c r="N43">
        <v>1</v>
      </c>
      <c r="O43">
        <v>2</v>
      </c>
      <c r="P43">
        <v>1</v>
      </c>
      <c r="Q43">
        <v>3</v>
      </c>
      <c r="R43">
        <v>1</v>
      </c>
      <c r="S43">
        <v>3</v>
      </c>
      <c r="T43">
        <v>1</v>
      </c>
      <c r="U43">
        <v>1</v>
      </c>
      <c r="V43">
        <v>1</v>
      </c>
      <c r="W43">
        <v>1</v>
      </c>
      <c r="X43">
        <v>3</v>
      </c>
      <c r="Y43">
        <v>1</v>
      </c>
      <c r="Z43">
        <v>1</v>
      </c>
      <c r="AA43">
        <v>1</v>
      </c>
      <c r="AB43">
        <v>1</v>
      </c>
      <c r="AC43">
        <v>1</v>
      </c>
      <c r="AD43">
        <v>3</v>
      </c>
      <c r="AE43">
        <v>1</v>
      </c>
      <c r="AF43">
        <v>3</v>
      </c>
      <c r="AG43">
        <v>1</v>
      </c>
      <c r="AH43">
        <v>1</v>
      </c>
      <c r="AI43">
        <v>1</v>
      </c>
      <c r="AJ43">
        <v>1</v>
      </c>
      <c r="AK43">
        <v>3</v>
      </c>
      <c r="AL43">
        <v>1</v>
      </c>
      <c r="AM43">
        <v>3</v>
      </c>
      <c r="AN43">
        <v>1</v>
      </c>
      <c r="AO43">
        <v>1</v>
      </c>
      <c r="AP43">
        <v>1</v>
      </c>
      <c r="AQ43">
        <v>1</v>
      </c>
      <c r="AR43">
        <v>3</v>
      </c>
      <c r="AS43">
        <v>3</v>
      </c>
      <c r="AT43" s="32">
        <f t="shared" si="0"/>
        <v>6</v>
      </c>
      <c r="AU43" s="33">
        <f t="shared" si="1"/>
        <v>7</v>
      </c>
      <c r="AV43" s="34">
        <f t="shared" si="2"/>
        <v>8</v>
      </c>
      <c r="AW43" s="35">
        <f t="shared" si="3"/>
        <v>6</v>
      </c>
      <c r="AX43" s="36">
        <f t="shared" si="3"/>
        <v>17</v>
      </c>
      <c r="AY43" s="37">
        <f t="shared" si="4"/>
        <v>5</v>
      </c>
      <c r="AZ43" s="38">
        <f t="shared" si="5"/>
        <v>16</v>
      </c>
      <c r="BA43" s="16">
        <f t="shared" si="6"/>
        <v>99</v>
      </c>
    </row>
    <row r="44" spans="1:53" x14ac:dyDescent="0.4">
      <c r="A44" s="55" t="s">
        <v>268</v>
      </c>
      <c r="B44" s="3" t="s">
        <v>94</v>
      </c>
      <c r="C44" s="3">
        <v>25</v>
      </c>
      <c r="D44" s="3" t="s">
        <v>96</v>
      </c>
      <c r="E44" s="3" t="s">
        <v>41</v>
      </c>
      <c r="F44">
        <v>4</v>
      </c>
      <c r="G44">
        <v>3</v>
      </c>
      <c r="H44">
        <v>4</v>
      </c>
      <c r="I44">
        <v>3</v>
      </c>
      <c r="J44">
        <v>4</v>
      </c>
      <c r="K44">
        <v>2</v>
      </c>
      <c r="L44">
        <v>3</v>
      </c>
      <c r="M44">
        <v>3</v>
      </c>
      <c r="N44">
        <v>2</v>
      </c>
      <c r="O44">
        <v>3</v>
      </c>
      <c r="P44">
        <v>3</v>
      </c>
      <c r="Q44">
        <v>2</v>
      </c>
      <c r="R44">
        <v>1</v>
      </c>
      <c r="S44">
        <v>2</v>
      </c>
      <c r="T44">
        <v>2</v>
      </c>
      <c r="U44">
        <v>3</v>
      </c>
      <c r="V44">
        <v>3</v>
      </c>
      <c r="W44">
        <v>3</v>
      </c>
      <c r="X44">
        <v>2</v>
      </c>
      <c r="Y44">
        <v>3</v>
      </c>
      <c r="Z44">
        <v>3</v>
      </c>
      <c r="AA44">
        <v>3</v>
      </c>
      <c r="AB44">
        <v>4</v>
      </c>
      <c r="AC44">
        <v>1</v>
      </c>
      <c r="AD44">
        <v>2</v>
      </c>
      <c r="AE44">
        <v>2</v>
      </c>
      <c r="AF44">
        <v>2</v>
      </c>
      <c r="AG44">
        <v>1</v>
      </c>
      <c r="AH44">
        <v>1</v>
      </c>
      <c r="AI44">
        <v>3</v>
      </c>
      <c r="AJ44">
        <v>3</v>
      </c>
      <c r="AK44">
        <v>3</v>
      </c>
      <c r="AL44">
        <v>3</v>
      </c>
      <c r="AM44">
        <v>3</v>
      </c>
      <c r="AN44">
        <v>4</v>
      </c>
      <c r="AO44">
        <v>1</v>
      </c>
      <c r="AP44">
        <v>2</v>
      </c>
      <c r="AQ44">
        <v>1</v>
      </c>
      <c r="AR44">
        <v>2</v>
      </c>
      <c r="AS44">
        <v>1</v>
      </c>
      <c r="AT44" s="32">
        <f t="shared" si="0"/>
        <v>17</v>
      </c>
      <c r="AU44" s="33">
        <f t="shared" si="1"/>
        <v>15</v>
      </c>
      <c r="AV44" s="34">
        <f t="shared" si="2"/>
        <v>17</v>
      </c>
      <c r="AW44" s="35">
        <f t="shared" si="3"/>
        <v>14</v>
      </c>
      <c r="AX44" s="36">
        <f t="shared" si="3"/>
        <v>15</v>
      </c>
      <c r="AY44" s="37">
        <f t="shared" si="4"/>
        <v>11</v>
      </c>
      <c r="AZ44" s="38">
        <f t="shared" si="5"/>
        <v>10</v>
      </c>
      <c r="BA44" s="16">
        <f t="shared" si="6"/>
        <v>149</v>
      </c>
    </row>
    <row r="45" spans="1:53" x14ac:dyDescent="0.4">
      <c r="A45" s="55" t="s">
        <v>269</v>
      </c>
      <c r="B45" s="3" t="s">
        <v>94</v>
      </c>
      <c r="C45" s="3">
        <v>21</v>
      </c>
      <c r="D45" s="3" t="s">
        <v>96</v>
      </c>
      <c r="E45" s="3" t="s">
        <v>42</v>
      </c>
      <c r="F45">
        <v>4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4</v>
      </c>
      <c r="P45">
        <v>2</v>
      </c>
      <c r="Q45">
        <v>3</v>
      </c>
      <c r="R45">
        <v>3</v>
      </c>
      <c r="S45">
        <v>3</v>
      </c>
      <c r="T45">
        <v>2</v>
      </c>
      <c r="U45">
        <v>2</v>
      </c>
      <c r="V45">
        <v>3</v>
      </c>
      <c r="W45">
        <v>3</v>
      </c>
      <c r="X45">
        <v>4</v>
      </c>
      <c r="Y45">
        <v>3</v>
      </c>
      <c r="Z45">
        <v>1</v>
      </c>
      <c r="AA45">
        <v>3</v>
      </c>
      <c r="AB45">
        <v>2</v>
      </c>
      <c r="AC45">
        <v>2</v>
      </c>
      <c r="AD45">
        <v>3</v>
      </c>
      <c r="AE45">
        <v>2</v>
      </c>
      <c r="AF45">
        <v>3</v>
      </c>
      <c r="AG45">
        <v>2</v>
      </c>
      <c r="AH45">
        <v>2</v>
      </c>
      <c r="AI45">
        <v>3</v>
      </c>
      <c r="AJ45">
        <v>2</v>
      </c>
      <c r="AK45">
        <v>3</v>
      </c>
      <c r="AL45">
        <v>3</v>
      </c>
      <c r="AM45">
        <v>3</v>
      </c>
      <c r="AN45">
        <v>3</v>
      </c>
      <c r="AO45">
        <v>1</v>
      </c>
      <c r="AP45">
        <v>1</v>
      </c>
      <c r="AQ45">
        <v>2</v>
      </c>
      <c r="AR45">
        <v>3</v>
      </c>
      <c r="AS45">
        <v>3</v>
      </c>
      <c r="AT45" s="32">
        <f t="shared" si="0"/>
        <v>14</v>
      </c>
      <c r="AU45" s="33">
        <f t="shared" si="1"/>
        <v>13</v>
      </c>
      <c r="AV45" s="34">
        <f t="shared" si="2"/>
        <v>14</v>
      </c>
      <c r="AW45" s="35">
        <f t="shared" si="3"/>
        <v>13</v>
      </c>
      <c r="AX45" s="36">
        <f t="shared" si="3"/>
        <v>18</v>
      </c>
      <c r="AY45" s="37">
        <f t="shared" si="4"/>
        <v>13</v>
      </c>
      <c r="AZ45" s="38">
        <f t="shared" si="5"/>
        <v>15</v>
      </c>
      <c r="BA45" s="16">
        <f t="shared" si="6"/>
        <v>134</v>
      </c>
    </row>
    <row r="46" spans="1:53" x14ac:dyDescent="0.4">
      <c r="A46" s="55" t="s">
        <v>270</v>
      </c>
      <c r="B46" s="3" t="s">
        <v>93</v>
      </c>
      <c r="C46" s="3">
        <v>20</v>
      </c>
      <c r="D46" s="3" t="s">
        <v>96</v>
      </c>
      <c r="E46" s="3" t="s">
        <v>43</v>
      </c>
      <c r="F46">
        <v>2</v>
      </c>
      <c r="G46">
        <v>2</v>
      </c>
      <c r="H46">
        <v>1</v>
      </c>
      <c r="I46">
        <v>2</v>
      </c>
      <c r="J46">
        <v>4</v>
      </c>
      <c r="K46">
        <v>1</v>
      </c>
      <c r="L46">
        <v>1</v>
      </c>
      <c r="M46">
        <v>2</v>
      </c>
      <c r="N46">
        <v>2</v>
      </c>
      <c r="O46">
        <v>2</v>
      </c>
      <c r="P46">
        <v>1</v>
      </c>
      <c r="Q46">
        <v>4</v>
      </c>
      <c r="R46">
        <v>1</v>
      </c>
      <c r="S46">
        <v>4</v>
      </c>
      <c r="T46">
        <v>2</v>
      </c>
      <c r="U46">
        <v>2</v>
      </c>
      <c r="V46">
        <v>2</v>
      </c>
      <c r="W46">
        <v>1</v>
      </c>
      <c r="X46">
        <v>4</v>
      </c>
      <c r="Y46">
        <v>1</v>
      </c>
      <c r="Z46">
        <v>1</v>
      </c>
      <c r="AA46">
        <v>2</v>
      </c>
      <c r="AB46">
        <v>2</v>
      </c>
      <c r="AC46">
        <v>1</v>
      </c>
      <c r="AD46">
        <v>4</v>
      </c>
      <c r="AE46">
        <v>2</v>
      </c>
      <c r="AF46">
        <v>4</v>
      </c>
      <c r="AG46">
        <v>2</v>
      </c>
      <c r="AH46">
        <v>1</v>
      </c>
      <c r="AI46">
        <v>2</v>
      </c>
      <c r="AJ46">
        <v>1</v>
      </c>
      <c r="AK46">
        <v>4</v>
      </c>
      <c r="AL46">
        <v>1</v>
      </c>
      <c r="AM46">
        <v>4</v>
      </c>
      <c r="AN46">
        <v>2</v>
      </c>
      <c r="AO46">
        <v>1</v>
      </c>
      <c r="AP46">
        <v>2</v>
      </c>
      <c r="AQ46">
        <v>1</v>
      </c>
      <c r="AR46">
        <v>4</v>
      </c>
      <c r="AS46">
        <v>4</v>
      </c>
      <c r="AT46" s="32">
        <f t="shared" si="0"/>
        <v>11</v>
      </c>
      <c r="AU46" s="33">
        <f t="shared" si="1"/>
        <v>12</v>
      </c>
      <c r="AV46" s="34">
        <f t="shared" si="2"/>
        <v>9</v>
      </c>
      <c r="AW46" s="35">
        <f t="shared" si="3"/>
        <v>7</v>
      </c>
      <c r="AX46" s="36">
        <f t="shared" si="3"/>
        <v>24</v>
      </c>
      <c r="AY46" s="37">
        <f t="shared" si="4"/>
        <v>6</v>
      </c>
      <c r="AZ46" s="38">
        <f t="shared" si="5"/>
        <v>20</v>
      </c>
      <c r="BA46" s="16">
        <f t="shared" si="6"/>
        <v>101</v>
      </c>
    </row>
    <row r="47" spans="1:53" x14ac:dyDescent="0.4">
      <c r="A47" s="55" t="s">
        <v>271</v>
      </c>
      <c r="B47" s="3" t="s">
        <v>93</v>
      </c>
      <c r="C47" s="3">
        <v>26</v>
      </c>
      <c r="D47" s="3" t="s">
        <v>96</v>
      </c>
      <c r="E47" s="3" t="s">
        <v>44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2</v>
      </c>
      <c r="AF47">
        <v>2</v>
      </c>
      <c r="AG47">
        <v>3</v>
      </c>
      <c r="AH47">
        <v>3</v>
      </c>
      <c r="AI47">
        <v>2</v>
      </c>
      <c r="AJ47">
        <v>3</v>
      </c>
      <c r="AK47">
        <v>3</v>
      </c>
      <c r="AL47">
        <v>3</v>
      </c>
      <c r="AM47">
        <v>3</v>
      </c>
      <c r="AN47">
        <v>3</v>
      </c>
      <c r="AO47">
        <v>3</v>
      </c>
      <c r="AP47">
        <v>3</v>
      </c>
      <c r="AQ47">
        <v>3</v>
      </c>
      <c r="AR47">
        <v>3</v>
      </c>
      <c r="AS47">
        <v>3</v>
      </c>
      <c r="AT47" s="32">
        <f t="shared" si="0"/>
        <v>18</v>
      </c>
      <c r="AU47" s="33">
        <f t="shared" si="1"/>
        <v>21</v>
      </c>
      <c r="AV47" s="34">
        <f t="shared" si="2"/>
        <v>14</v>
      </c>
      <c r="AW47" s="35">
        <f t="shared" si="3"/>
        <v>18</v>
      </c>
      <c r="AX47" s="36">
        <f t="shared" si="3"/>
        <v>18</v>
      </c>
      <c r="AY47" s="37">
        <f t="shared" si="4"/>
        <v>14</v>
      </c>
      <c r="AZ47" s="38">
        <f t="shared" si="5"/>
        <v>13</v>
      </c>
      <c r="BA47" s="16">
        <f t="shared" si="6"/>
        <v>154</v>
      </c>
    </row>
    <row r="48" spans="1:53" x14ac:dyDescent="0.4">
      <c r="A48" s="55" t="s">
        <v>272</v>
      </c>
      <c r="B48" s="3" t="s">
        <v>93</v>
      </c>
      <c r="C48" s="3">
        <v>22</v>
      </c>
      <c r="D48" s="3" t="s">
        <v>96</v>
      </c>
      <c r="E48" s="3" t="s">
        <v>45</v>
      </c>
      <c r="F48">
        <v>3</v>
      </c>
      <c r="G48">
        <v>3</v>
      </c>
      <c r="H48">
        <v>2</v>
      </c>
      <c r="I48">
        <v>2</v>
      </c>
      <c r="J48">
        <v>3</v>
      </c>
      <c r="K48">
        <v>3</v>
      </c>
      <c r="L48">
        <v>3</v>
      </c>
      <c r="M48">
        <v>3</v>
      </c>
      <c r="N48">
        <v>2</v>
      </c>
      <c r="O48">
        <v>4</v>
      </c>
      <c r="P48">
        <v>3</v>
      </c>
      <c r="Q48">
        <v>3</v>
      </c>
      <c r="R48">
        <v>2</v>
      </c>
      <c r="S48">
        <v>3</v>
      </c>
      <c r="T48">
        <v>2</v>
      </c>
      <c r="U48">
        <v>3</v>
      </c>
      <c r="V48">
        <v>3</v>
      </c>
      <c r="W48">
        <v>2</v>
      </c>
      <c r="X48">
        <v>3</v>
      </c>
      <c r="Y48">
        <v>3</v>
      </c>
      <c r="Z48">
        <v>3</v>
      </c>
      <c r="AA48">
        <v>2</v>
      </c>
      <c r="AB48">
        <v>2</v>
      </c>
      <c r="AC48">
        <v>2</v>
      </c>
      <c r="AD48">
        <v>3</v>
      </c>
      <c r="AE48">
        <v>2</v>
      </c>
      <c r="AF48">
        <v>3</v>
      </c>
      <c r="AG48">
        <v>3</v>
      </c>
      <c r="AH48">
        <v>3</v>
      </c>
      <c r="AI48">
        <v>2</v>
      </c>
      <c r="AJ48">
        <v>3</v>
      </c>
      <c r="AK48">
        <v>3</v>
      </c>
      <c r="AL48">
        <v>2</v>
      </c>
      <c r="AM48">
        <v>3</v>
      </c>
      <c r="AN48">
        <v>4</v>
      </c>
      <c r="AO48">
        <v>3</v>
      </c>
      <c r="AP48">
        <v>3</v>
      </c>
      <c r="AQ48">
        <v>3</v>
      </c>
      <c r="AR48">
        <v>3</v>
      </c>
      <c r="AS48">
        <v>3</v>
      </c>
      <c r="AT48" s="32">
        <f t="shared" si="0"/>
        <v>18</v>
      </c>
      <c r="AU48" s="33">
        <f t="shared" si="1"/>
        <v>19</v>
      </c>
      <c r="AV48" s="34">
        <f t="shared" si="2"/>
        <v>13</v>
      </c>
      <c r="AW48" s="35">
        <f t="shared" si="3"/>
        <v>15</v>
      </c>
      <c r="AX48" s="36">
        <f t="shared" si="3"/>
        <v>18</v>
      </c>
      <c r="AY48" s="37">
        <f t="shared" si="4"/>
        <v>12</v>
      </c>
      <c r="AZ48" s="38">
        <f t="shared" si="5"/>
        <v>14</v>
      </c>
      <c r="BA48" s="16">
        <f t="shared" si="6"/>
        <v>145</v>
      </c>
    </row>
    <row r="49" spans="1:53" x14ac:dyDescent="0.4">
      <c r="A49" s="55" t="s">
        <v>273</v>
      </c>
      <c r="B49" s="3" t="s">
        <v>94</v>
      </c>
      <c r="C49" s="3">
        <v>21</v>
      </c>
      <c r="D49" s="3" t="s">
        <v>96</v>
      </c>
      <c r="E49" s="3" t="s">
        <v>46</v>
      </c>
      <c r="F49">
        <v>3</v>
      </c>
      <c r="G49">
        <v>1</v>
      </c>
      <c r="H49">
        <v>2</v>
      </c>
      <c r="I49">
        <v>3</v>
      </c>
      <c r="J49">
        <v>3</v>
      </c>
      <c r="K49">
        <v>2</v>
      </c>
      <c r="L49">
        <v>4</v>
      </c>
      <c r="M49">
        <v>4</v>
      </c>
      <c r="N49">
        <v>1</v>
      </c>
      <c r="O49">
        <v>2</v>
      </c>
      <c r="P49">
        <v>4</v>
      </c>
      <c r="Q49">
        <v>3</v>
      </c>
      <c r="R49">
        <v>2</v>
      </c>
      <c r="S49">
        <v>4</v>
      </c>
      <c r="T49">
        <v>4</v>
      </c>
      <c r="U49">
        <v>2</v>
      </c>
      <c r="V49">
        <v>1</v>
      </c>
      <c r="W49">
        <v>4</v>
      </c>
      <c r="X49">
        <v>3</v>
      </c>
      <c r="Y49">
        <v>2</v>
      </c>
      <c r="Z49">
        <v>3</v>
      </c>
      <c r="AA49">
        <v>4</v>
      </c>
      <c r="AB49">
        <v>2</v>
      </c>
      <c r="AC49">
        <v>3</v>
      </c>
      <c r="AD49">
        <v>3</v>
      </c>
      <c r="AE49">
        <v>2</v>
      </c>
      <c r="AF49">
        <v>3</v>
      </c>
      <c r="AG49">
        <v>1</v>
      </c>
      <c r="AH49">
        <v>1</v>
      </c>
      <c r="AI49">
        <v>2</v>
      </c>
      <c r="AJ49">
        <v>1</v>
      </c>
      <c r="AK49">
        <v>2</v>
      </c>
      <c r="AL49">
        <v>3</v>
      </c>
      <c r="AM49">
        <v>2</v>
      </c>
      <c r="AN49">
        <v>4</v>
      </c>
      <c r="AO49">
        <v>1</v>
      </c>
      <c r="AP49">
        <v>2</v>
      </c>
      <c r="AQ49">
        <v>2</v>
      </c>
      <c r="AR49">
        <v>1</v>
      </c>
      <c r="AS49">
        <v>2</v>
      </c>
      <c r="AT49" s="32">
        <f t="shared" si="0"/>
        <v>19</v>
      </c>
      <c r="AU49" s="33">
        <f t="shared" si="1"/>
        <v>12</v>
      </c>
      <c r="AV49" s="34">
        <f t="shared" si="2"/>
        <v>9</v>
      </c>
      <c r="AW49" s="35">
        <f t="shared" si="3"/>
        <v>17</v>
      </c>
      <c r="AX49" s="36">
        <f t="shared" si="3"/>
        <v>15</v>
      </c>
      <c r="AY49" s="37">
        <f t="shared" si="4"/>
        <v>11</v>
      </c>
      <c r="AZ49" s="38">
        <f t="shared" si="5"/>
        <v>12</v>
      </c>
      <c r="BA49" s="16">
        <f t="shared" si="6"/>
        <v>141</v>
      </c>
    </row>
    <row r="50" spans="1:53" x14ac:dyDescent="0.4">
      <c r="A50" s="55" t="s">
        <v>274</v>
      </c>
      <c r="B50" s="3" t="s">
        <v>93</v>
      </c>
      <c r="C50" s="3">
        <v>25</v>
      </c>
      <c r="D50" s="3" t="s">
        <v>96</v>
      </c>
      <c r="E50" s="3" t="s">
        <v>47</v>
      </c>
      <c r="F50">
        <v>2</v>
      </c>
      <c r="G50">
        <v>2</v>
      </c>
      <c r="H50">
        <v>2</v>
      </c>
      <c r="I50">
        <v>3</v>
      </c>
      <c r="J50">
        <v>2</v>
      </c>
      <c r="K50">
        <v>2</v>
      </c>
      <c r="L50">
        <v>2</v>
      </c>
      <c r="M50">
        <v>3</v>
      </c>
      <c r="N50">
        <v>1</v>
      </c>
      <c r="O50">
        <v>4</v>
      </c>
      <c r="P50">
        <v>1</v>
      </c>
      <c r="Q50">
        <v>3</v>
      </c>
      <c r="R50">
        <v>2</v>
      </c>
      <c r="S50">
        <v>2</v>
      </c>
      <c r="T50">
        <v>2</v>
      </c>
      <c r="U50">
        <v>1</v>
      </c>
      <c r="V50">
        <v>3</v>
      </c>
      <c r="W50">
        <v>1</v>
      </c>
      <c r="X50">
        <v>3</v>
      </c>
      <c r="Y50">
        <v>2</v>
      </c>
      <c r="Z50">
        <v>1</v>
      </c>
      <c r="AA50">
        <v>2</v>
      </c>
      <c r="AB50">
        <v>4</v>
      </c>
      <c r="AC50">
        <v>3</v>
      </c>
      <c r="AD50">
        <v>2</v>
      </c>
      <c r="AE50">
        <v>4</v>
      </c>
      <c r="AF50">
        <v>2</v>
      </c>
      <c r="AG50">
        <v>2</v>
      </c>
      <c r="AH50">
        <v>1</v>
      </c>
      <c r="AI50">
        <v>3</v>
      </c>
      <c r="AJ50">
        <v>2</v>
      </c>
      <c r="AK50">
        <v>2</v>
      </c>
      <c r="AL50">
        <v>3</v>
      </c>
      <c r="AM50">
        <v>3</v>
      </c>
      <c r="AN50">
        <v>2</v>
      </c>
      <c r="AO50">
        <v>1</v>
      </c>
      <c r="AP50">
        <v>3</v>
      </c>
      <c r="AQ50">
        <v>2</v>
      </c>
      <c r="AR50">
        <v>2</v>
      </c>
      <c r="AS50">
        <v>2</v>
      </c>
      <c r="AT50" s="32">
        <f t="shared" si="0"/>
        <v>12</v>
      </c>
      <c r="AU50" s="33">
        <f t="shared" si="1"/>
        <v>11</v>
      </c>
      <c r="AV50" s="34">
        <f t="shared" si="2"/>
        <v>16</v>
      </c>
      <c r="AW50" s="35">
        <f t="shared" si="3"/>
        <v>12</v>
      </c>
      <c r="AX50" s="36">
        <f t="shared" si="3"/>
        <v>14</v>
      </c>
      <c r="AY50" s="37">
        <f t="shared" si="4"/>
        <v>13</v>
      </c>
      <c r="AZ50" s="38">
        <f t="shared" si="5"/>
        <v>12</v>
      </c>
      <c r="BA50" s="16">
        <f t="shared" si="6"/>
        <v>138</v>
      </c>
    </row>
    <row r="51" spans="1:53" x14ac:dyDescent="0.4">
      <c r="A51" s="55" t="s">
        <v>275</v>
      </c>
      <c r="B51" s="3" t="s">
        <v>93</v>
      </c>
      <c r="C51" s="3">
        <v>25</v>
      </c>
      <c r="D51" s="3" t="s">
        <v>96</v>
      </c>
      <c r="E51" s="3" t="s">
        <v>48</v>
      </c>
      <c r="F51">
        <v>2</v>
      </c>
      <c r="G51">
        <v>2</v>
      </c>
      <c r="H51">
        <v>3</v>
      </c>
      <c r="I51">
        <v>2</v>
      </c>
      <c r="J51">
        <v>4</v>
      </c>
      <c r="K51">
        <v>2</v>
      </c>
      <c r="L51">
        <v>2</v>
      </c>
      <c r="M51">
        <v>1</v>
      </c>
      <c r="N51">
        <v>1</v>
      </c>
      <c r="O51">
        <v>2</v>
      </c>
      <c r="P51">
        <v>1</v>
      </c>
      <c r="Q51">
        <v>4</v>
      </c>
      <c r="R51">
        <v>2</v>
      </c>
      <c r="S51">
        <v>4</v>
      </c>
      <c r="T51">
        <v>2</v>
      </c>
      <c r="U51">
        <v>1</v>
      </c>
      <c r="V51">
        <v>1</v>
      </c>
      <c r="W51">
        <v>1</v>
      </c>
      <c r="X51">
        <v>4</v>
      </c>
      <c r="Y51">
        <v>1</v>
      </c>
      <c r="Z51">
        <v>1</v>
      </c>
      <c r="AA51">
        <v>2</v>
      </c>
      <c r="AB51">
        <v>2</v>
      </c>
      <c r="AC51">
        <v>1</v>
      </c>
      <c r="AD51">
        <v>4</v>
      </c>
      <c r="AE51">
        <v>3</v>
      </c>
      <c r="AF51">
        <v>4</v>
      </c>
      <c r="AG51">
        <v>2</v>
      </c>
      <c r="AH51">
        <v>1</v>
      </c>
      <c r="AI51">
        <v>1</v>
      </c>
      <c r="AJ51">
        <v>1</v>
      </c>
      <c r="AK51">
        <v>4</v>
      </c>
      <c r="AL51">
        <v>2</v>
      </c>
      <c r="AM51">
        <v>3</v>
      </c>
      <c r="AN51">
        <v>2</v>
      </c>
      <c r="AO51">
        <v>1</v>
      </c>
      <c r="AP51">
        <v>2</v>
      </c>
      <c r="AQ51">
        <v>1</v>
      </c>
      <c r="AR51">
        <v>3</v>
      </c>
      <c r="AS51">
        <v>4</v>
      </c>
      <c r="AT51" s="32">
        <f t="shared" si="0"/>
        <v>10</v>
      </c>
      <c r="AU51" s="33">
        <f t="shared" si="1"/>
        <v>10</v>
      </c>
      <c r="AV51" s="34">
        <f t="shared" si="2"/>
        <v>9</v>
      </c>
      <c r="AW51" s="35">
        <f t="shared" si="3"/>
        <v>7</v>
      </c>
      <c r="AX51" s="36">
        <f t="shared" si="3"/>
        <v>23</v>
      </c>
      <c r="AY51" s="37">
        <f t="shared" si="4"/>
        <v>10</v>
      </c>
      <c r="AZ51" s="38">
        <f t="shared" si="5"/>
        <v>18</v>
      </c>
      <c r="BA51" s="16">
        <f t="shared" si="6"/>
        <v>105</v>
      </c>
    </row>
    <row r="52" spans="1:53" x14ac:dyDescent="0.4">
      <c r="A52" s="55" t="s">
        <v>276</v>
      </c>
      <c r="B52" s="3" t="s">
        <v>93</v>
      </c>
      <c r="C52" s="3">
        <v>25</v>
      </c>
      <c r="D52" s="3" t="s">
        <v>96</v>
      </c>
      <c r="E52" s="3" t="s">
        <v>49</v>
      </c>
      <c r="F52">
        <v>2</v>
      </c>
      <c r="G52">
        <v>1</v>
      </c>
      <c r="H52">
        <v>2</v>
      </c>
      <c r="I52">
        <v>1</v>
      </c>
      <c r="J52">
        <v>3</v>
      </c>
      <c r="K52">
        <v>1</v>
      </c>
      <c r="L52">
        <v>1</v>
      </c>
      <c r="M52">
        <v>1</v>
      </c>
      <c r="N52">
        <v>1</v>
      </c>
      <c r="O52">
        <v>2</v>
      </c>
      <c r="P52">
        <v>2</v>
      </c>
      <c r="Q52">
        <v>3</v>
      </c>
      <c r="R52">
        <v>1</v>
      </c>
      <c r="S52">
        <v>3</v>
      </c>
      <c r="T52">
        <v>1</v>
      </c>
      <c r="U52">
        <v>1</v>
      </c>
      <c r="V52">
        <v>2</v>
      </c>
      <c r="W52">
        <v>2</v>
      </c>
      <c r="X52">
        <v>3</v>
      </c>
      <c r="Y52">
        <v>1</v>
      </c>
      <c r="Z52">
        <v>1</v>
      </c>
      <c r="AA52">
        <v>1</v>
      </c>
      <c r="AB52">
        <v>2</v>
      </c>
      <c r="AC52">
        <v>2</v>
      </c>
      <c r="AD52">
        <v>3</v>
      </c>
      <c r="AE52">
        <v>1</v>
      </c>
      <c r="AF52">
        <v>3</v>
      </c>
      <c r="AG52">
        <v>2</v>
      </c>
      <c r="AH52">
        <v>1</v>
      </c>
      <c r="AI52">
        <v>2</v>
      </c>
      <c r="AJ52">
        <v>1</v>
      </c>
      <c r="AK52">
        <v>3</v>
      </c>
      <c r="AL52">
        <v>1</v>
      </c>
      <c r="AM52">
        <v>2</v>
      </c>
      <c r="AN52">
        <v>2</v>
      </c>
      <c r="AO52">
        <v>1</v>
      </c>
      <c r="AP52">
        <v>1</v>
      </c>
      <c r="AQ52">
        <v>1</v>
      </c>
      <c r="AR52">
        <v>3</v>
      </c>
      <c r="AS52">
        <v>3</v>
      </c>
      <c r="AT52" s="32">
        <f t="shared" si="0"/>
        <v>9</v>
      </c>
      <c r="AU52" s="33">
        <f t="shared" si="1"/>
        <v>7</v>
      </c>
      <c r="AV52" s="34">
        <f t="shared" si="2"/>
        <v>10</v>
      </c>
      <c r="AW52" s="35">
        <f t="shared" si="3"/>
        <v>9</v>
      </c>
      <c r="AX52" s="36">
        <f t="shared" si="3"/>
        <v>18</v>
      </c>
      <c r="AY52" s="37">
        <f t="shared" si="4"/>
        <v>5</v>
      </c>
      <c r="AZ52" s="38">
        <f t="shared" si="5"/>
        <v>15</v>
      </c>
      <c r="BA52" s="16">
        <f t="shared" si="6"/>
        <v>107</v>
      </c>
    </row>
    <row r="53" spans="1:53" x14ac:dyDescent="0.4">
      <c r="A53" s="55" t="s">
        <v>277</v>
      </c>
      <c r="B53" s="3" t="s">
        <v>93</v>
      </c>
      <c r="C53" s="3">
        <v>24</v>
      </c>
      <c r="D53" s="3" t="s">
        <v>96</v>
      </c>
      <c r="E53" s="3" t="s">
        <v>50</v>
      </c>
      <c r="F53">
        <v>3</v>
      </c>
      <c r="G53">
        <v>1</v>
      </c>
      <c r="H53">
        <v>3</v>
      </c>
      <c r="I53">
        <v>2</v>
      </c>
      <c r="J53">
        <v>2</v>
      </c>
      <c r="K53">
        <v>3</v>
      </c>
      <c r="L53">
        <v>1</v>
      </c>
      <c r="M53">
        <v>4</v>
      </c>
      <c r="N53">
        <v>3</v>
      </c>
      <c r="O53">
        <v>3</v>
      </c>
      <c r="P53">
        <v>1</v>
      </c>
      <c r="Q53">
        <v>2</v>
      </c>
      <c r="R53">
        <v>3</v>
      </c>
      <c r="S53">
        <v>3</v>
      </c>
      <c r="T53">
        <v>2</v>
      </c>
      <c r="U53">
        <v>1</v>
      </c>
      <c r="V53">
        <v>2</v>
      </c>
      <c r="W53">
        <v>2</v>
      </c>
      <c r="X53">
        <v>2</v>
      </c>
      <c r="Y53">
        <v>1</v>
      </c>
      <c r="Z53">
        <v>2</v>
      </c>
      <c r="AA53">
        <v>3</v>
      </c>
      <c r="AB53">
        <v>3</v>
      </c>
      <c r="AC53">
        <v>3</v>
      </c>
      <c r="AD53">
        <v>2</v>
      </c>
      <c r="AE53">
        <v>1</v>
      </c>
      <c r="AF53">
        <v>3</v>
      </c>
      <c r="AG53">
        <v>2</v>
      </c>
      <c r="AH53">
        <v>1</v>
      </c>
      <c r="AI53">
        <v>2</v>
      </c>
      <c r="AJ53">
        <v>1</v>
      </c>
      <c r="AK53">
        <v>1</v>
      </c>
      <c r="AL53">
        <v>3</v>
      </c>
      <c r="AM53">
        <v>2</v>
      </c>
      <c r="AN53">
        <v>3</v>
      </c>
      <c r="AO53">
        <v>1</v>
      </c>
      <c r="AP53">
        <v>3</v>
      </c>
      <c r="AQ53">
        <v>2</v>
      </c>
      <c r="AR53">
        <v>2</v>
      </c>
      <c r="AS53">
        <v>2</v>
      </c>
      <c r="AT53" s="32">
        <f t="shared" si="0"/>
        <v>16</v>
      </c>
      <c r="AU53" s="33">
        <f t="shared" si="1"/>
        <v>13</v>
      </c>
      <c r="AV53" s="34">
        <f t="shared" si="2"/>
        <v>13</v>
      </c>
      <c r="AW53" s="35">
        <f t="shared" si="3"/>
        <v>11</v>
      </c>
      <c r="AX53" s="36">
        <f t="shared" si="3"/>
        <v>11</v>
      </c>
      <c r="AY53" s="37">
        <f t="shared" si="4"/>
        <v>11</v>
      </c>
      <c r="AZ53" s="38">
        <f t="shared" si="5"/>
        <v>14</v>
      </c>
      <c r="BA53" s="16">
        <f t="shared" si="6"/>
        <v>139</v>
      </c>
    </row>
    <row r="54" spans="1:53" x14ac:dyDescent="0.4">
      <c r="A54" s="55" t="s">
        <v>278</v>
      </c>
      <c r="B54" s="3" t="s">
        <v>93</v>
      </c>
      <c r="C54" s="3">
        <v>24</v>
      </c>
      <c r="D54" s="3" t="s">
        <v>96</v>
      </c>
      <c r="E54" s="3" t="s">
        <v>51</v>
      </c>
      <c r="F54">
        <v>2</v>
      </c>
      <c r="G54">
        <v>1</v>
      </c>
      <c r="H54">
        <v>3</v>
      </c>
      <c r="I54">
        <v>1</v>
      </c>
      <c r="J54">
        <v>4</v>
      </c>
      <c r="K54">
        <v>2</v>
      </c>
      <c r="L54">
        <v>2</v>
      </c>
      <c r="M54">
        <v>2</v>
      </c>
      <c r="N54">
        <v>1</v>
      </c>
      <c r="O54">
        <v>2</v>
      </c>
      <c r="P54">
        <v>1</v>
      </c>
      <c r="Q54">
        <v>4</v>
      </c>
      <c r="R54">
        <v>3</v>
      </c>
      <c r="S54">
        <v>3</v>
      </c>
      <c r="T54">
        <v>2</v>
      </c>
      <c r="U54">
        <v>1</v>
      </c>
      <c r="V54">
        <v>2</v>
      </c>
      <c r="W54">
        <v>1</v>
      </c>
      <c r="X54">
        <v>4</v>
      </c>
      <c r="Y54">
        <v>2</v>
      </c>
      <c r="Z54">
        <v>1</v>
      </c>
      <c r="AA54">
        <v>2</v>
      </c>
      <c r="AB54">
        <v>2</v>
      </c>
      <c r="AC54">
        <v>1</v>
      </c>
      <c r="AD54">
        <v>4</v>
      </c>
      <c r="AE54">
        <v>2</v>
      </c>
      <c r="AF54">
        <v>3</v>
      </c>
      <c r="AG54">
        <v>1</v>
      </c>
      <c r="AH54">
        <v>1</v>
      </c>
      <c r="AI54">
        <v>2</v>
      </c>
      <c r="AJ54">
        <v>1</v>
      </c>
      <c r="AK54">
        <v>3</v>
      </c>
      <c r="AL54">
        <v>2</v>
      </c>
      <c r="AM54">
        <v>4</v>
      </c>
      <c r="AN54">
        <v>2</v>
      </c>
      <c r="AO54">
        <v>1</v>
      </c>
      <c r="AP54">
        <v>1</v>
      </c>
      <c r="AQ54">
        <v>1</v>
      </c>
      <c r="AR54">
        <v>4</v>
      </c>
      <c r="AS54">
        <v>3</v>
      </c>
      <c r="AT54" s="32">
        <f t="shared" si="0"/>
        <v>10</v>
      </c>
      <c r="AU54" s="33">
        <f t="shared" si="1"/>
        <v>8</v>
      </c>
      <c r="AV54" s="34">
        <f t="shared" si="2"/>
        <v>11</v>
      </c>
      <c r="AW54" s="35">
        <f t="shared" si="3"/>
        <v>6</v>
      </c>
      <c r="AX54" s="36">
        <f t="shared" si="3"/>
        <v>23</v>
      </c>
      <c r="AY54" s="37">
        <f t="shared" si="4"/>
        <v>11</v>
      </c>
      <c r="AZ54" s="38">
        <f t="shared" si="5"/>
        <v>16</v>
      </c>
      <c r="BA54" s="16">
        <f t="shared" si="6"/>
        <v>107</v>
      </c>
    </row>
    <row r="55" spans="1:53" x14ac:dyDescent="0.4">
      <c r="A55" s="55" t="s">
        <v>279</v>
      </c>
      <c r="B55" s="3" t="s">
        <v>94</v>
      </c>
      <c r="C55" s="3">
        <v>25</v>
      </c>
      <c r="D55" s="3" t="s">
        <v>96</v>
      </c>
      <c r="E55" s="3" t="s">
        <v>52</v>
      </c>
      <c r="F55">
        <v>3</v>
      </c>
      <c r="G55">
        <v>2</v>
      </c>
      <c r="H55">
        <v>4</v>
      </c>
      <c r="I55">
        <v>4</v>
      </c>
      <c r="J55">
        <v>2</v>
      </c>
      <c r="K55">
        <v>2</v>
      </c>
      <c r="L55">
        <v>2</v>
      </c>
      <c r="M55">
        <v>2</v>
      </c>
      <c r="N55">
        <v>2</v>
      </c>
      <c r="O55">
        <v>3</v>
      </c>
      <c r="P55">
        <v>2</v>
      </c>
      <c r="Q55">
        <v>2</v>
      </c>
      <c r="R55">
        <v>3</v>
      </c>
      <c r="S55">
        <v>3</v>
      </c>
      <c r="T55">
        <v>4</v>
      </c>
      <c r="U55">
        <v>3</v>
      </c>
      <c r="V55">
        <v>3</v>
      </c>
      <c r="W55">
        <v>2</v>
      </c>
      <c r="X55">
        <v>2</v>
      </c>
      <c r="Y55">
        <v>3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3</v>
      </c>
      <c r="AG55">
        <v>2</v>
      </c>
      <c r="AH55">
        <v>3</v>
      </c>
      <c r="AI55">
        <v>2</v>
      </c>
      <c r="AJ55">
        <v>2</v>
      </c>
      <c r="AK55">
        <v>3</v>
      </c>
      <c r="AL55">
        <v>4</v>
      </c>
      <c r="AM55">
        <v>2</v>
      </c>
      <c r="AN55">
        <v>4</v>
      </c>
      <c r="AO55">
        <v>2</v>
      </c>
      <c r="AP55">
        <v>3</v>
      </c>
      <c r="AQ55">
        <v>2</v>
      </c>
      <c r="AR55">
        <v>2</v>
      </c>
      <c r="AS55">
        <v>2</v>
      </c>
      <c r="AT55" s="32">
        <f t="shared" si="0"/>
        <v>17</v>
      </c>
      <c r="AU55" s="33">
        <f t="shared" si="1"/>
        <v>17</v>
      </c>
      <c r="AV55" s="34">
        <f t="shared" si="2"/>
        <v>14</v>
      </c>
      <c r="AW55" s="35">
        <f t="shared" si="3"/>
        <v>14</v>
      </c>
      <c r="AX55" s="36">
        <f t="shared" si="3"/>
        <v>13</v>
      </c>
      <c r="AY55" s="37">
        <f t="shared" si="4"/>
        <v>14</v>
      </c>
      <c r="AZ55" s="38">
        <f t="shared" si="5"/>
        <v>13</v>
      </c>
      <c r="BA55" s="16">
        <f t="shared" si="6"/>
        <v>150</v>
      </c>
    </row>
    <row r="56" spans="1:53" x14ac:dyDescent="0.4">
      <c r="A56" s="55" t="s">
        <v>280</v>
      </c>
      <c r="B56" s="3" t="s">
        <v>93</v>
      </c>
      <c r="C56" s="3">
        <v>24</v>
      </c>
      <c r="D56" s="3" t="s">
        <v>96</v>
      </c>
      <c r="E56" s="3" t="s">
        <v>53</v>
      </c>
      <c r="F56">
        <v>2</v>
      </c>
      <c r="G56">
        <v>2</v>
      </c>
      <c r="H56">
        <v>2</v>
      </c>
      <c r="I56">
        <v>1</v>
      </c>
      <c r="J56">
        <v>5</v>
      </c>
      <c r="K56">
        <v>1</v>
      </c>
      <c r="L56">
        <v>1</v>
      </c>
      <c r="M56">
        <v>1</v>
      </c>
      <c r="N56">
        <v>1</v>
      </c>
      <c r="O56">
        <v>2</v>
      </c>
      <c r="P56">
        <v>2</v>
      </c>
      <c r="Q56">
        <v>3</v>
      </c>
      <c r="R56">
        <v>1</v>
      </c>
      <c r="S56">
        <v>3</v>
      </c>
      <c r="T56">
        <v>3</v>
      </c>
      <c r="U56">
        <v>1</v>
      </c>
      <c r="V56">
        <v>1</v>
      </c>
      <c r="W56">
        <v>1</v>
      </c>
      <c r="X56">
        <v>3</v>
      </c>
      <c r="Y56">
        <v>1</v>
      </c>
      <c r="Z56">
        <v>1</v>
      </c>
      <c r="AA56">
        <v>2</v>
      </c>
      <c r="AB56">
        <v>3</v>
      </c>
      <c r="AC56">
        <v>2</v>
      </c>
      <c r="AD56">
        <v>3</v>
      </c>
      <c r="AE56">
        <v>3</v>
      </c>
      <c r="AF56">
        <v>2</v>
      </c>
      <c r="AG56">
        <v>1</v>
      </c>
      <c r="AH56">
        <v>1</v>
      </c>
      <c r="AI56">
        <v>1</v>
      </c>
      <c r="AJ56">
        <v>1</v>
      </c>
      <c r="AK56">
        <v>2</v>
      </c>
      <c r="AL56">
        <v>3</v>
      </c>
      <c r="AM56">
        <v>3</v>
      </c>
      <c r="AN56">
        <v>2</v>
      </c>
      <c r="AO56">
        <v>1</v>
      </c>
      <c r="AP56">
        <v>2</v>
      </c>
      <c r="AQ56">
        <v>1</v>
      </c>
      <c r="AR56">
        <v>3</v>
      </c>
      <c r="AS56">
        <v>3</v>
      </c>
      <c r="AT56" s="32">
        <f t="shared" si="0"/>
        <v>10</v>
      </c>
      <c r="AU56" s="33">
        <f t="shared" si="1"/>
        <v>10</v>
      </c>
      <c r="AV56" s="34">
        <f t="shared" si="2"/>
        <v>9</v>
      </c>
      <c r="AW56" s="35">
        <f t="shared" si="3"/>
        <v>8</v>
      </c>
      <c r="AX56" s="36">
        <f t="shared" si="3"/>
        <v>19</v>
      </c>
      <c r="AY56" s="37">
        <f t="shared" si="4"/>
        <v>9</v>
      </c>
      <c r="AZ56" s="38">
        <f t="shared" si="5"/>
        <v>15</v>
      </c>
      <c r="BA56" s="16">
        <f t="shared" si="6"/>
        <v>112</v>
      </c>
    </row>
    <row r="57" spans="1:53" x14ac:dyDescent="0.4">
      <c r="A57" s="55" t="s">
        <v>281</v>
      </c>
      <c r="B57" s="3" t="s">
        <v>93</v>
      </c>
      <c r="C57" s="3">
        <v>25</v>
      </c>
      <c r="D57" s="3" t="s">
        <v>96</v>
      </c>
      <c r="E57" s="3" t="s">
        <v>54</v>
      </c>
      <c r="F57">
        <v>3</v>
      </c>
      <c r="G57">
        <v>2</v>
      </c>
      <c r="H57">
        <v>2</v>
      </c>
      <c r="I57">
        <v>2</v>
      </c>
      <c r="J57">
        <v>3</v>
      </c>
      <c r="K57">
        <v>2</v>
      </c>
      <c r="L57">
        <v>1</v>
      </c>
      <c r="M57">
        <v>3</v>
      </c>
      <c r="N57">
        <v>1</v>
      </c>
      <c r="O57">
        <v>4</v>
      </c>
      <c r="P57">
        <v>2</v>
      </c>
      <c r="Q57">
        <v>3</v>
      </c>
      <c r="R57">
        <v>2</v>
      </c>
      <c r="S57">
        <v>3</v>
      </c>
      <c r="T57">
        <v>2</v>
      </c>
      <c r="U57">
        <v>2</v>
      </c>
      <c r="V57">
        <v>2</v>
      </c>
      <c r="W57">
        <v>2</v>
      </c>
      <c r="X57">
        <v>3</v>
      </c>
      <c r="Y57">
        <v>2</v>
      </c>
      <c r="Z57">
        <v>2</v>
      </c>
      <c r="AA57">
        <v>2</v>
      </c>
      <c r="AB57">
        <v>2</v>
      </c>
      <c r="AC57">
        <v>2</v>
      </c>
      <c r="AD57">
        <v>3</v>
      </c>
      <c r="AE57">
        <v>1</v>
      </c>
      <c r="AF57">
        <v>3</v>
      </c>
      <c r="AG57">
        <v>1</v>
      </c>
      <c r="AH57">
        <v>1</v>
      </c>
      <c r="AI57">
        <v>4</v>
      </c>
      <c r="AJ57">
        <v>1</v>
      </c>
      <c r="AK57">
        <v>3</v>
      </c>
      <c r="AL57">
        <v>2</v>
      </c>
      <c r="AM57">
        <v>2</v>
      </c>
      <c r="AN57">
        <v>2</v>
      </c>
      <c r="AO57">
        <v>1</v>
      </c>
      <c r="AP57">
        <v>2</v>
      </c>
      <c r="AQ57">
        <v>2</v>
      </c>
      <c r="AR57">
        <v>3</v>
      </c>
      <c r="AS57">
        <v>2</v>
      </c>
      <c r="AT57" s="32">
        <f t="shared" si="0"/>
        <v>13</v>
      </c>
      <c r="AU57" s="33">
        <f t="shared" si="1"/>
        <v>11</v>
      </c>
      <c r="AV57" s="34">
        <f t="shared" si="2"/>
        <v>14</v>
      </c>
      <c r="AW57" s="35">
        <f t="shared" si="3"/>
        <v>11</v>
      </c>
      <c r="AX57" s="36">
        <f t="shared" si="3"/>
        <v>18</v>
      </c>
      <c r="AY57" s="37">
        <f t="shared" si="4"/>
        <v>9</v>
      </c>
      <c r="AZ57" s="38">
        <f t="shared" si="5"/>
        <v>14</v>
      </c>
      <c r="BA57" s="16">
        <f t="shared" si="6"/>
        <v>126</v>
      </c>
    </row>
    <row r="58" spans="1:53" x14ac:dyDescent="0.4">
      <c r="A58" s="55" t="s">
        <v>282</v>
      </c>
      <c r="B58" s="3" t="s">
        <v>93</v>
      </c>
      <c r="C58" s="3">
        <v>25</v>
      </c>
      <c r="D58" s="3" t="s">
        <v>96</v>
      </c>
      <c r="E58" s="3" t="s">
        <v>55</v>
      </c>
      <c r="F58">
        <v>3</v>
      </c>
      <c r="G58">
        <v>2</v>
      </c>
      <c r="H58">
        <v>3</v>
      </c>
      <c r="I58">
        <v>4</v>
      </c>
      <c r="J58">
        <v>2</v>
      </c>
      <c r="K58">
        <v>3</v>
      </c>
      <c r="L58">
        <v>2</v>
      </c>
      <c r="M58">
        <v>4</v>
      </c>
      <c r="N58">
        <v>1</v>
      </c>
      <c r="O58">
        <v>4</v>
      </c>
      <c r="P58">
        <v>2</v>
      </c>
      <c r="Q58">
        <v>3</v>
      </c>
      <c r="R58">
        <v>2</v>
      </c>
      <c r="S58">
        <v>3</v>
      </c>
      <c r="T58">
        <v>4</v>
      </c>
      <c r="U58">
        <v>1</v>
      </c>
      <c r="V58">
        <v>3</v>
      </c>
      <c r="W58">
        <v>2</v>
      </c>
      <c r="X58">
        <v>3</v>
      </c>
      <c r="Y58">
        <v>2</v>
      </c>
      <c r="Z58">
        <v>2</v>
      </c>
      <c r="AA58">
        <v>2</v>
      </c>
      <c r="AB58">
        <v>2</v>
      </c>
      <c r="AC58">
        <v>1</v>
      </c>
      <c r="AD58">
        <v>3</v>
      </c>
      <c r="AE58">
        <v>2</v>
      </c>
      <c r="AF58">
        <v>2</v>
      </c>
      <c r="AG58">
        <v>3</v>
      </c>
      <c r="AH58">
        <v>2</v>
      </c>
      <c r="AI58">
        <v>3</v>
      </c>
      <c r="AJ58">
        <v>1</v>
      </c>
      <c r="AK58">
        <v>3</v>
      </c>
      <c r="AL58">
        <v>2</v>
      </c>
      <c r="AM58">
        <v>2</v>
      </c>
      <c r="AN58">
        <v>2</v>
      </c>
      <c r="AO58">
        <v>1</v>
      </c>
      <c r="AP58">
        <v>3</v>
      </c>
      <c r="AQ58">
        <v>2</v>
      </c>
      <c r="AR58">
        <v>3</v>
      </c>
      <c r="AS58">
        <v>3</v>
      </c>
      <c r="AT58" s="32">
        <f t="shared" si="0"/>
        <v>18</v>
      </c>
      <c r="AU58" s="33">
        <f t="shared" si="1"/>
        <v>12</v>
      </c>
      <c r="AV58" s="34">
        <f t="shared" si="2"/>
        <v>15</v>
      </c>
      <c r="AW58" s="35">
        <f t="shared" si="3"/>
        <v>12</v>
      </c>
      <c r="AX58" s="36">
        <f t="shared" si="3"/>
        <v>17</v>
      </c>
      <c r="AY58" s="37">
        <f t="shared" si="4"/>
        <v>11</v>
      </c>
      <c r="AZ58" s="38">
        <f t="shared" si="5"/>
        <v>13</v>
      </c>
      <c r="BA58" s="16">
        <f t="shared" si="6"/>
        <v>138</v>
      </c>
    </row>
    <row r="59" spans="1:53" x14ac:dyDescent="0.4">
      <c r="A59" s="55" t="s">
        <v>283</v>
      </c>
      <c r="B59" s="3" t="s">
        <v>94</v>
      </c>
      <c r="C59" s="3">
        <v>22</v>
      </c>
      <c r="D59" s="3" t="s">
        <v>96</v>
      </c>
      <c r="E59" s="3" t="s">
        <v>56</v>
      </c>
      <c r="F59">
        <v>3</v>
      </c>
      <c r="G59">
        <v>2</v>
      </c>
      <c r="H59">
        <v>2</v>
      </c>
      <c r="I59">
        <v>2</v>
      </c>
      <c r="J59">
        <v>5</v>
      </c>
      <c r="K59">
        <v>2</v>
      </c>
      <c r="L59">
        <v>3</v>
      </c>
      <c r="M59">
        <v>2</v>
      </c>
      <c r="N59">
        <v>3</v>
      </c>
      <c r="O59">
        <v>3</v>
      </c>
      <c r="P59">
        <v>3</v>
      </c>
      <c r="Q59">
        <v>2</v>
      </c>
      <c r="R59">
        <v>2</v>
      </c>
      <c r="S59">
        <v>2</v>
      </c>
      <c r="T59">
        <v>2</v>
      </c>
      <c r="U59">
        <v>1</v>
      </c>
      <c r="V59">
        <v>2</v>
      </c>
      <c r="W59">
        <v>2</v>
      </c>
      <c r="X59">
        <v>3</v>
      </c>
      <c r="Y59">
        <v>3</v>
      </c>
      <c r="Z59">
        <v>2</v>
      </c>
      <c r="AA59">
        <v>3</v>
      </c>
      <c r="AB59">
        <v>1</v>
      </c>
      <c r="AC59">
        <v>2</v>
      </c>
      <c r="AD59">
        <v>3</v>
      </c>
      <c r="AE59">
        <v>3</v>
      </c>
      <c r="AF59">
        <v>2</v>
      </c>
      <c r="AG59">
        <v>3</v>
      </c>
      <c r="AH59">
        <v>2</v>
      </c>
      <c r="AI59">
        <v>4</v>
      </c>
      <c r="AJ59">
        <v>3</v>
      </c>
      <c r="AK59">
        <v>2</v>
      </c>
      <c r="AL59">
        <v>2</v>
      </c>
      <c r="AM59">
        <v>2</v>
      </c>
      <c r="AN59">
        <v>4</v>
      </c>
      <c r="AO59">
        <v>3</v>
      </c>
      <c r="AP59">
        <v>3</v>
      </c>
      <c r="AQ59">
        <v>2</v>
      </c>
      <c r="AR59">
        <v>2</v>
      </c>
      <c r="AS59">
        <v>2</v>
      </c>
      <c r="AT59" s="32">
        <f t="shared" si="0"/>
        <v>16</v>
      </c>
      <c r="AU59" s="33">
        <f t="shared" si="1"/>
        <v>17</v>
      </c>
      <c r="AV59" s="34">
        <f t="shared" si="2"/>
        <v>12</v>
      </c>
      <c r="AW59" s="35">
        <f t="shared" si="3"/>
        <v>14</v>
      </c>
      <c r="AX59" s="36">
        <f t="shared" si="3"/>
        <v>17</v>
      </c>
      <c r="AY59" s="37">
        <f t="shared" si="4"/>
        <v>12</v>
      </c>
      <c r="AZ59" s="38">
        <f t="shared" si="5"/>
        <v>10</v>
      </c>
      <c r="BA59" s="16">
        <f t="shared" si="6"/>
        <v>144</v>
      </c>
    </row>
    <row r="60" spans="1:53" x14ac:dyDescent="0.4">
      <c r="A60" s="55" t="s">
        <v>284</v>
      </c>
      <c r="B60" s="3" t="s">
        <v>93</v>
      </c>
      <c r="C60" s="3">
        <v>25</v>
      </c>
      <c r="D60" s="3" t="s">
        <v>96</v>
      </c>
      <c r="E60" s="3" t="s">
        <v>57</v>
      </c>
      <c r="F60">
        <v>4</v>
      </c>
      <c r="G60">
        <v>4</v>
      </c>
      <c r="H60">
        <v>4</v>
      </c>
      <c r="I60">
        <v>4</v>
      </c>
      <c r="J60">
        <v>3</v>
      </c>
      <c r="K60">
        <v>4</v>
      </c>
      <c r="L60">
        <v>3</v>
      </c>
      <c r="M60">
        <v>4</v>
      </c>
      <c r="N60">
        <v>4</v>
      </c>
      <c r="O60">
        <v>4</v>
      </c>
      <c r="P60">
        <v>1</v>
      </c>
      <c r="Q60">
        <v>1</v>
      </c>
      <c r="R60">
        <v>3</v>
      </c>
      <c r="S60">
        <v>4</v>
      </c>
      <c r="T60">
        <v>4</v>
      </c>
      <c r="U60">
        <v>4</v>
      </c>
      <c r="V60">
        <v>4</v>
      </c>
      <c r="W60">
        <v>3</v>
      </c>
      <c r="X60">
        <v>3</v>
      </c>
      <c r="Y60">
        <v>4</v>
      </c>
      <c r="Z60">
        <v>4</v>
      </c>
      <c r="AA60">
        <v>4</v>
      </c>
      <c r="AB60">
        <v>4</v>
      </c>
      <c r="AC60">
        <v>2</v>
      </c>
      <c r="AD60">
        <v>2</v>
      </c>
      <c r="AE60">
        <v>5</v>
      </c>
      <c r="AF60">
        <v>2</v>
      </c>
      <c r="AG60">
        <v>4</v>
      </c>
      <c r="AH60">
        <v>4</v>
      </c>
      <c r="AI60">
        <v>4</v>
      </c>
      <c r="AJ60">
        <v>1</v>
      </c>
      <c r="AK60">
        <v>2</v>
      </c>
      <c r="AL60">
        <v>4</v>
      </c>
      <c r="AM60">
        <v>2</v>
      </c>
      <c r="AN60">
        <v>4</v>
      </c>
      <c r="AO60">
        <v>2</v>
      </c>
      <c r="AP60">
        <v>5</v>
      </c>
      <c r="AQ60">
        <v>2</v>
      </c>
      <c r="AR60">
        <v>1</v>
      </c>
      <c r="AS60">
        <v>2</v>
      </c>
      <c r="AT60" s="32">
        <f>SUM(F60,M60,T60,Z60,AG60,AN60)</f>
        <v>24</v>
      </c>
      <c r="AU60" s="33">
        <f t="shared" si="1"/>
        <v>27</v>
      </c>
      <c r="AV60" s="34">
        <f t="shared" si="2"/>
        <v>20</v>
      </c>
      <c r="AW60" s="35">
        <f t="shared" si="3"/>
        <v>13</v>
      </c>
      <c r="AX60" s="36">
        <f t="shared" si="3"/>
        <v>12</v>
      </c>
      <c r="AY60" s="37">
        <f t="shared" si="4"/>
        <v>20</v>
      </c>
      <c r="AZ60" s="38">
        <f t="shared" si="5"/>
        <v>12</v>
      </c>
      <c r="BA60" s="16">
        <f t="shared" si="6"/>
        <v>180</v>
      </c>
    </row>
    <row r="61" spans="1:53" x14ac:dyDescent="0.4">
      <c r="A61" s="55" t="s">
        <v>285</v>
      </c>
      <c r="B61" s="3" t="s">
        <v>94</v>
      </c>
      <c r="C61" s="3">
        <v>24</v>
      </c>
      <c r="D61" s="3" t="s">
        <v>96</v>
      </c>
      <c r="E61" s="3" t="s">
        <v>58</v>
      </c>
      <c r="F61">
        <v>1</v>
      </c>
      <c r="G61">
        <v>2</v>
      </c>
      <c r="H61">
        <v>2</v>
      </c>
      <c r="I61">
        <v>2</v>
      </c>
      <c r="J61">
        <v>3</v>
      </c>
      <c r="K61">
        <v>1</v>
      </c>
      <c r="L61">
        <v>1</v>
      </c>
      <c r="M61">
        <v>2</v>
      </c>
      <c r="N61">
        <v>2</v>
      </c>
      <c r="O61">
        <v>3</v>
      </c>
      <c r="P61">
        <v>2</v>
      </c>
      <c r="Q61">
        <v>4</v>
      </c>
      <c r="R61">
        <v>2</v>
      </c>
      <c r="S61">
        <v>4</v>
      </c>
      <c r="T61">
        <v>1</v>
      </c>
      <c r="U61">
        <v>2</v>
      </c>
      <c r="V61">
        <v>1</v>
      </c>
      <c r="W61">
        <v>1</v>
      </c>
      <c r="X61">
        <v>4</v>
      </c>
      <c r="Y61">
        <v>1</v>
      </c>
      <c r="Z61">
        <v>2</v>
      </c>
      <c r="AA61">
        <v>2</v>
      </c>
      <c r="AB61">
        <v>1</v>
      </c>
      <c r="AC61">
        <v>2</v>
      </c>
      <c r="AD61">
        <v>3</v>
      </c>
      <c r="AE61">
        <v>1</v>
      </c>
      <c r="AF61">
        <v>4</v>
      </c>
      <c r="AG61">
        <v>1</v>
      </c>
      <c r="AH61">
        <v>2</v>
      </c>
      <c r="AI61">
        <v>2</v>
      </c>
      <c r="AJ61">
        <v>1</v>
      </c>
      <c r="AK61">
        <v>3</v>
      </c>
      <c r="AL61">
        <v>1</v>
      </c>
      <c r="AM61">
        <v>3</v>
      </c>
      <c r="AN61">
        <v>2</v>
      </c>
      <c r="AO61">
        <v>1</v>
      </c>
      <c r="AP61">
        <v>1</v>
      </c>
      <c r="AQ61">
        <v>1</v>
      </c>
      <c r="AR61">
        <v>3</v>
      </c>
      <c r="AS61">
        <v>3</v>
      </c>
      <c r="AT61" s="32">
        <f t="shared" si="0"/>
        <v>9</v>
      </c>
      <c r="AU61" s="33">
        <f t="shared" si="1"/>
        <v>12</v>
      </c>
      <c r="AV61" s="34">
        <f t="shared" si="2"/>
        <v>9</v>
      </c>
      <c r="AW61" s="35">
        <f t="shared" si="3"/>
        <v>9</v>
      </c>
      <c r="AX61" s="36">
        <f t="shared" si="3"/>
        <v>20</v>
      </c>
      <c r="AY61" s="37">
        <f t="shared" si="4"/>
        <v>6</v>
      </c>
      <c r="AZ61" s="38">
        <f t="shared" si="5"/>
        <v>18</v>
      </c>
      <c r="BA61" s="16">
        <f t="shared" si="6"/>
        <v>107</v>
      </c>
    </row>
    <row r="62" spans="1:53" x14ac:dyDescent="0.4">
      <c r="A62" s="55" t="s">
        <v>286</v>
      </c>
      <c r="B62" s="3" t="s">
        <v>93</v>
      </c>
      <c r="C62" s="3">
        <v>24</v>
      </c>
      <c r="D62" s="3" t="s">
        <v>96</v>
      </c>
      <c r="E62" s="3" t="s">
        <v>59</v>
      </c>
      <c r="F62">
        <v>1</v>
      </c>
      <c r="G62">
        <v>1</v>
      </c>
      <c r="H62">
        <v>1</v>
      </c>
      <c r="I62">
        <v>1</v>
      </c>
      <c r="J62">
        <v>3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2</v>
      </c>
      <c r="R62">
        <v>2</v>
      </c>
      <c r="S62">
        <v>3</v>
      </c>
      <c r="T62">
        <v>1</v>
      </c>
      <c r="U62">
        <v>1</v>
      </c>
      <c r="V62">
        <v>1</v>
      </c>
      <c r="W62">
        <v>1</v>
      </c>
      <c r="X62">
        <v>3</v>
      </c>
      <c r="Y62">
        <v>1</v>
      </c>
      <c r="Z62">
        <v>1</v>
      </c>
      <c r="AA62">
        <v>1</v>
      </c>
      <c r="AB62">
        <v>1</v>
      </c>
      <c r="AC62">
        <v>1</v>
      </c>
      <c r="AD62">
        <v>2</v>
      </c>
      <c r="AE62">
        <v>2</v>
      </c>
      <c r="AF62">
        <v>2</v>
      </c>
      <c r="AG62">
        <v>1</v>
      </c>
      <c r="AH62">
        <v>1</v>
      </c>
      <c r="AI62">
        <v>1</v>
      </c>
      <c r="AJ62">
        <v>1</v>
      </c>
      <c r="AK62">
        <v>2</v>
      </c>
      <c r="AL62">
        <v>2</v>
      </c>
      <c r="AM62">
        <v>2</v>
      </c>
      <c r="AN62">
        <v>2</v>
      </c>
      <c r="AO62">
        <v>1</v>
      </c>
      <c r="AP62">
        <v>1</v>
      </c>
      <c r="AQ62">
        <v>1</v>
      </c>
      <c r="AR62">
        <v>2</v>
      </c>
      <c r="AS62">
        <v>2</v>
      </c>
      <c r="AT62" s="32">
        <f t="shared" si="0"/>
        <v>7</v>
      </c>
      <c r="AU62" s="33">
        <f t="shared" si="1"/>
        <v>7</v>
      </c>
      <c r="AV62" s="34">
        <f t="shared" si="2"/>
        <v>5</v>
      </c>
      <c r="AW62" s="35">
        <f t="shared" si="3"/>
        <v>6</v>
      </c>
      <c r="AX62" s="36">
        <f t="shared" si="3"/>
        <v>14</v>
      </c>
      <c r="AY62" s="37">
        <f t="shared" si="4"/>
        <v>8</v>
      </c>
      <c r="AZ62" s="38">
        <f t="shared" si="5"/>
        <v>13</v>
      </c>
      <c r="BA62" s="16">
        <f t="shared" si="6"/>
        <v>106</v>
      </c>
    </row>
    <row r="63" spans="1:53" x14ac:dyDescent="0.4">
      <c r="A63" s="55" t="s">
        <v>287</v>
      </c>
      <c r="B63" s="3" t="s">
        <v>94</v>
      </c>
      <c r="C63" s="3">
        <v>25</v>
      </c>
      <c r="D63" s="3" t="s">
        <v>96</v>
      </c>
      <c r="E63" s="3" t="s">
        <v>60</v>
      </c>
      <c r="F63">
        <v>4</v>
      </c>
      <c r="G63">
        <v>3</v>
      </c>
      <c r="H63">
        <v>2</v>
      </c>
      <c r="I63">
        <v>2</v>
      </c>
      <c r="J63">
        <v>3</v>
      </c>
      <c r="K63">
        <v>2</v>
      </c>
      <c r="L63">
        <v>1</v>
      </c>
      <c r="M63">
        <v>3</v>
      </c>
      <c r="N63">
        <v>3</v>
      </c>
      <c r="O63">
        <v>4</v>
      </c>
      <c r="P63">
        <v>1</v>
      </c>
      <c r="Q63">
        <v>3</v>
      </c>
      <c r="R63">
        <v>1</v>
      </c>
      <c r="S63">
        <v>3</v>
      </c>
      <c r="T63">
        <v>2</v>
      </c>
      <c r="U63">
        <v>1</v>
      </c>
      <c r="V63">
        <v>2</v>
      </c>
      <c r="W63">
        <v>4</v>
      </c>
      <c r="X63">
        <v>3</v>
      </c>
      <c r="Y63">
        <v>4</v>
      </c>
      <c r="Z63">
        <v>1</v>
      </c>
      <c r="AA63">
        <v>3</v>
      </c>
      <c r="AB63">
        <v>4</v>
      </c>
      <c r="AC63">
        <v>1</v>
      </c>
      <c r="AD63">
        <v>1</v>
      </c>
      <c r="AE63">
        <v>1</v>
      </c>
      <c r="AF63">
        <v>2</v>
      </c>
      <c r="AG63">
        <v>1</v>
      </c>
      <c r="AH63">
        <v>1</v>
      </c>
      <c r="AI63">
        <v>4</v>
      </c>
      <c r="AJ63">
        <v>2</v>
      </c>
      <c r="AK63">
        <v>2</v>
      </c>
      <c r="AL63">
        <v>5</v>
      </c>
      <c r="AM63">
        <v>2</v>
      </c>
      <c r="AN63">
        <v>4</v>
      </c>
      <c r="AO63">
        <v>1</v>
      </c>
      <c r="AP63">
        <v>2</v>
      </c>
      <c r="AQ63">
        <v>1</v>
      </c>
      <c r="AR63">
        <v>3</v>
      </c>
      <c r="AS63">
        <v>2</v>
      </c>
      <c r="AT63" s="32">
        <f t="shared" si="0"/>
        <v>15</v>
      </c>
      <c r="AU63" s="33">
        <f t="shared" si="1"/>
        <v>14</v>
      </c>
      <c r="AV63" s="34">
        <f t="shared" si="2"/>
        <v>16</v>
      </c>
      <c r="AW63" s="35">
        <f t="shared" si="3"/>
        <v>11</v>
      </c>
      <c r="AX63" s="36">
        <f t="shared" si="3"/>
        <v>15</v>
      </c>
      <c r="AY63" s="37">
        <f t="shared" si="4"/>
        <v>13</v>
      </c>
      <c r="AZ63" s="38">
        <f t="shared" si="5"/>
        <v>13</v>
      </c>
      <c r="BA63" s="16">
        <f t="shared" si="6"/>
        <v>141</v>
      </c>
    </row>
    <row r="64" spans="1:53" x14ac:dyDescent="0.4">
      <c r="A64" s="55" t="s">
        <v>288</v>
      </c>
      <c r="B64" s="3" t="s">
        <v>94</v>
      </c>
      <c r="C64" s="3">
        <v>23</v>
      </c>
      <c r="D64" s="3" t="s">
        <v>96</v>
      </c>
      <c r="E64" s="3" t="s">
        <v>61</v>
      </c>
      <c r="F64">
        <v>3</v>
      </c>
      <c r="G64">
        <v>2</v>
      </c>
      <c r="H64">
        <v>2</v>
      </c>
      <c r="I64">
        <v>2</v>
      </c>
      <c r="J64">
        <v>3</v>
      </c>
      <c r="K64">
        <v>2</v>
      </c>
      <c r="L64">
        <v>4</v>
      </c>
      <c r="M64">
        <v>4</v>
      </c>
      <c r="N64">
        <v>2</v>
      </c>
      <c r="O64">
        <v>3</v>
      </c>
      <c r="P64">
        <v>2</v>
      </c>
      <c r="Q64">
        <v>5</v>
      </c>
      <c r="R64">
        <v>3</v>
      </c>
      <c r="S64">
        <v>3</v>
      </c>
      <c r="T64">
        <v>2</v>
      </c>
      <c r="U64">
        <v>3</v>
      </c>
      <c r="V64">
        <v>2</v>
      </c>
      <c r="W64">
        <v>2</v>
      </c>
      <c r="X64">
        <v>4</v>
      </c>
      <c r="Y64">
        <v>2</v>
      </c>
      <c r="Z64">
        <v>2</v>
      </c>
      <c r="AA64">
        <v>2</v>
      </c>
      <c r="AB64">
        <v>3</v>
      </c>
      <c r="AC64">
        <v>2</v>
      </c>
      <c r="AD64">
        <v>3</v>
      </c>
      <c r="AE64">
        <v>1</v>
      </c>
      <c r="AF64">
        <v>2</v>
      </c>
      <c r="AG64">
        <v>2</v>
      </c>
      <c r="AH64">
        <v>3</v>
      </c>
      <c r="AI64">
        <v>2</v>
      </c>
      <c r="AJ64">
        <v>1</v>
      </c>
      <c r="AK64">
        <v>3</v>
      </c>
      <c r="AL64">
        <v>2</v>
      </c>
      <c r="AM64">
        <v>4</v>
      </c>
      <c r="AN64">
        <v>2</v>
      </c>
      <c r="AO64">
        <v>1</v>
      </c>
      <c r="AP64">
        <v>3</v>
      </c>
      <c r="AQ64">
        <v>2</v>
      </c>
      <c r="AR64">
        <v>3</v>
      </c>
      <c r="AS64">
        <v>2</v>
      </c>
      <c r="AT64" s="32">
        <f t="shared" si="0"/>
        <v>15</v>
      </c>
      <c r="AU64" s="33">
        <f t="shared" si="1"/>
        <v>16</v>
      </c>
      <c r="AV64" s="34">
        <f t="shared" si="2"/>
        <v>12</v>
      </c>
      <c r="AW64" s="35">
        <f t="shared" si="3"/>
        <v>11</v>
      </c>
      <c r="AX64" s="36">
        <f t="shared" si="3"/>
        <v>21</v>
      </c>
      <c r="AY64" s="37">
        <f t="shared" si="4"/>
        <v>10</v>
      </c>
      <c r="AZ64" s="38">
        <f t="shared" si="5"/>
        <v>12</v>
      </c>
      <c r="BA64" s="16">
        <f t="shared" si="6"/>
        <v>131</v>
      </c>
    </row>
    <row r="65" spans="1:53" x14ac:dyDescent="0.4">
      <c r="A65" s="55" t="s">
        <v>289</v>
      </c>
      <c r="B65" s="3" t="s">
        <v>94</v>
      </c>
      <c r="C65" s="3">
        <v>26</v>
      </c>
      <c r="D65" s="3" t="s">
        <v>96</v>
      </c>
      <c r="E65" s="3" t="s">
        <v>62</v>
      </c>
      <c r="F65">
        <v>2</v>
      </c>
      <c r="G65">
        <v>2</v>
      </c>
      <c r="H65">
        <v>4</v>
      </c>
      <c r="I65">
        <v>3</v>
      </c>
      <c r="J65">
        <v>2</v>
      </c>
      <c r="K65">
        <v>1</v>
      </c>
      <c r="L65">
        <v>2</v>
      </c>
      <c r="M65">
        <v>4</v>
      </c>
      <c r="N65">
        <v>2</v>
      </c>
      <c r="O65">
        <v>5</v>
      </c>
      <c r="P65">
        <v>3</v>
      </c>
      <c r="Q65">
        <v>2</v>
      </c>
      <c r="R65">
        <v>3</v>
      </c>
      <c r="S65">
        <v>3</v>
      </c>
      <c r="T65">
        <v>4</v>
      </c>
      <c r="U65">
        <v>2</v>
      </c>
      <c r="V65">
        <v>4</v>
      </c>
      <c r="W65">
        <v>2</v>
      </c>
      <c r="X65">
        <v>3</v>
      </c>
      <c r="Y65">
        <v>3</v>
      </c>
      <c r="Z65">
        <v>2</v>
      </c>
      <c r="AA65">
        <v>3</v>
      </c>
      <c r="AB65">
        <v>4</v>
      </c>
      <c r="AC65">
        <v>2</v>
      </c>
      <c r="AD65">
        <v>2</v>
      </c>
      <c r="AE65">
        <v>3</v>
      </c>
      <c r="AF65">
        <v>4</v>
      </c>
      <c r="AG65">
        <v>4</v>
      </c>
      <c r="AH65">
        <v>1</v>
      </c>
      <c r="AI65">
        <v>4</v>
      </c>
      <c r="AJ65">
        <v>1</v>
      </c>
      <c r="AK65">
        <v>2</v>
      </c>
      <c r="AL65">
        <v>2</v>
      </c>
      <c r="AM65">
        <v>3</v>
      </c>
      <c r="AN65">
        <v>3</v>
      </c>
      <c r="AO65">
        <v>1</v>
      </c>
      <c r="AP65">
        <v>1</v>
      </c>
      <c r="AQ65">
        <v>1</v>
      </c>
      <c r="AR65">
        <v>2</v>
      </c>
      <c r="AS65">
        <v>1</v>
      </c>
      <c r="AT65" s="32">
        <f t="shared" si="0"/>
        <v>19</v>
      </c>
      <c r="AU65" s="33">
        <f t="shared" si="1"/>
        <v>12</v>
      </c>
      <c r="AV65" s="34">
        <f t="shared" si="2"/>
        <v>21</v>
      </c>
      <c r="AW65" s="35">
        <f t="shared" si="3"/>
        <v>12</v>
      </c>
      <c r="AX65" s="36">
        <f t="shared" si="3"/>
        <v>13</v>
      </c>
      <c r="AY65" s="37">
        <f t="shared" si="4"/>
        <v>12</v>
      </c>
      <c r="AZ65" s="38">
        <f t="shared" si="5"/>
        <v>14</v>
      </c>
      <c r="BA65" s="16">
        <f t="shared" si="6"/>
        <v>149</v>
      </c>
    </row>
    <row r="66" spans="1:53" x14ac:dyDescent="0.4">
      <c r="A66" s="55" t="s">
        <v>290</v>
      </c>
      <c r="B66" s="3" t="s">
        <v>93</v>
      </c>
      <c r="C66" s="3">
        <v>24</v>
      </c>
      <c r="D66" s="3" t="s">
        <v>96</v>
      </c>
      <c r="E66" s="3" t="s">
        <v>63</v>
      </c>
      <c r="F66">
        <v>3</v>
      </c>
      <c r="G66">
        <v>3</v>
      </c>
      <c r="H66">
        <v>3</v>
      </c>
      <c r="I66">
        <v>2</v>
      </c>
      <c r="J66">
        <v>3</v>
      </c>
      <c r="K66">
        <v>2</v>
      </c>
      <c r="L66">
        <v>2</v>
      </c>
      <c r="M66">
        <v>2</v>
      </c>
      <c r="N66">
        <v>1</v>
      </c>
      <c r="O66">
        <v>3</v>
      </c>
      <c r="P66">
        <v>2</v>
      </c>
      <c r="Q66">
        <v>3</v>
      </c>
      <c r="R66">
        <v>2</v>
      </c>
      <c r="S66">
        <v>3</v>
      </c>
      <c r="T66">
        <v>2</v>
      </c>
      <c r="U66">
        <v>1</v>
      </c>
      <c r="V66">
        <v>1</v>
      </c>
      <c r="W66">
        <v>1</v>
      </c>
      <c r="X66">
        <v>3</v>
      </c>
      <c r="Y66">
        <v>1</v>
      </c>
      <c r="Z66">
        <v>1</v>
      </c>
      <c r="AA66">
        <v>2</v>
      </c>
      <c r="AB66">
        <v>2</v>
      </c>
      <c r="AC66">
        <v>1</v>
      </c>
      <c r="AD66">
        <v>3</v>
      </c>
      <c r="AE66">
        <v>1</v>
      </c>
      <c r="AF66">
        <v>3</v>
      </c>
      <c r="AG66">
        <v>2</v>
      </c>
      <c r="AH66">
        <v>1</v>
      </c>
      <c r="AI66">
        <v>1</v>
      </c>
      <c r="AJ66">
        <v>1</v>
      </c>
      <c r="AK66">
        <v>3</v>
      </c>
      <c r="AL66">
        <v>1</v>
      </c>
      <c r="AM66">
        <v>3</v>
      </c>
      <c r="AN66">
        <v>2</v>
      </c>
      <c r="AO66">
        <v>1</v>
      </c>
      <c r="AP66">
        <v>2</v>
      </c>
      <c r="AQ66">
        <v>1</v>
      </c>
      <c r="AR66">
        <v>3</v>
      </c>
      <c r="AS66">
        <v>1</v>
      </c>
      <c r="AT66" s="32">
        <f t="shared" si="0"/>
        <v>12</v>
      </c>
      <c r="AU66" s="33">
        <f t="shared" si="1"/>
        <v>11</v>
      </c>
      <c r="AV66" s="34">
        <f t="shared" si="2"/>
        <v>10</v>
      </c>
      <c r="AW66" s="35">
        <f t="shared" si="3"/>
        <v>8</v>
      </c>
      <c r="AX66" s="36">
        <f t="shared" si="3"/>
        <v>18</v>
      </c>
      <c r="AY66" s="37">
        <f t="shared" si="4"/>
        <v>7</v>
      </c>
      <c r="AZ66" s="38">
        <f t="shared" si="5"/>
        <v>13</v>
      </c>
      <c r="BA66" s="16">
        <f t="shared" si="6"/>
        <v>117</v>
      </c>
    </row>
    <row r="67" spans="1:53" x14ac:dyDescent="0.4">
      <c r="A67" s="55" t="s">
        <v>291</v>
      </c>
      <c r="B67" s="3" t="s">
        <v>94</v>
      </c>
      <c r="C67" s="3">
        <v>27</v>
      </c>
      <c r="D67" s="3" t="s">
        <v>96</v>
      </c>
      <c r="E67" s="3" t="s">
        <v>64</v>
      </c>
      <c r="F67">
        <v>1</v>
      </c>
      <c r="G67">
        <v>1</v>
      </c>
      <c r="H67">
        <v>1</v>
      </c>
      <c r="I67">
        <v>1</v>
      </c>
      <c r="J67">
        <v>4</v>
      </c>
      <c r="K67">
        <v>2</v>
      </c>
      <c r="L67">
        <v>2</v>
      </c>
      <c r="M67">
        <v>2</v>
      </c>
      <c r="N67">
        <v>1</v>
      </c>
      <c r="O67">
        <v>1</v>
      </c>
      <c r="P67">
        <v>1</v>
      </c>
      <c r="Q67">
        <v>1</v>
      </c>
      <c r="R67">
        <v>1</v>
      </c>
      <c r="S67">
        <v>2</v>
      </c>
      <c r="T67">
        <v>1</v>
      </c>
      <c r="U67">
        <v>1</v>
      </c>
      <c r="V67">
        <v>1</v>
      </c>
      <c r="W67">
        <v>1</v>
      </c>
      <c r="X67">
        <v>3</v>
      </c>
      <c r="Y67">
        <v>1</v>
      </c>
      <c r="Z67">
        <v>2</v>
      </c>
      <c r="AA67">
        <v>1</v>
      </c>
      <c r="AB67">
        <v>1</v>
      </c>
      <c r="AC67">
        <v>2</v>
      </c>
      <c r="AD67">
        <v>4</v>
      </c>
      <c r="AE67">
        <v>2</v>
      </c>
      <c r="AF67">
        <v>2</v>
      </c>
      <c r="AG67">
        <v>1</v>
      </c>
      <c r="AH67">
        <v>1</v>
      </c>
      <c r="AI67">
        <v>1</v>
      </c>
      <c r="AJ67">
        <v>2</v>
      </c>
      <c r="AK67">
        <v>2</v>
      </c>
      <c r="AL67">
        <v>3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4</v>
      </c>
      <c r="AS67">
        <v>2</v>
      </c>
      <c r="AT67" s="32">
        <f t="shared" si="0"/>
        <v>9</v>
      </c>
      <c r="AU67" s="33">
        <f t="shared" si="1"/>
        <v>9</v>
      </c>
      <c r="AV67" s="34">
        <f t="shared" si="2"/>
        <v>5</v>
      </c>
      <c r="AW67" s="35">
        <f t="shared" si="3"/>
        <v>9</v>
      </c>
      <c r="AX67" s="36">
        <f t="shared" si="3"/>
        <v>18</v>
      </c>
      <c r="AY67" s="37">
        <f t="shared" si="4"/>
        <v>9</v>
      </c>
      <c r="AZ67" s="38">
        <f t="shared" ref="AZ67:AZ90" si="7">SUM(AS67,AM67,AF67,S67)+5-L67</f>
        <v>11</v>
      </c>
      <c r="BA67" s="16">
        <f t="shared" si="6"/>
        <v>112</v>
      </c>
    </row>
    <row r="68" spans="1:53" x14ac:dyDescent="0.4">
      <c r="A68" s="55" t="s">
        <v>292</v>
      </c>
      <c r="B68" s="3" t="s">
        <v>94</v>
      </c>
      <c r="C68" s="3">
        <v>26</v>
      </c>
      <c r="D68" s="3" t="s">
        <v>96</v>
      </c>
      <c r="E68" s="3" t="s">
        <v>65</v>
      </c>
      <c r="F68">
        <v>2</v>
      </c>
      <c r="G68">
        <v>1</v>
      </c>
      <c r="H68">
        <v>1</v>
      </c>
      <c r="I68">
        <v>2</v>
      </c>
      <c r="J68">
        <v>5</v>
      </c>
      <c r="K68">
        <v>2</v>
      </c>
      <c r="L68">
        <v>1</v>
      </c>
      <c r="M68">
        <v>1</v>
      </c>
      <c r="N68">
        <v>1</v>
      </c>
      <c r="O68">
        <v>1</v>
      </c>
      <c r="P68">
        <v>1</v>
      </c>
      <c r="Q68">
        <v>3</v>
      </c>
      <c r="R68">
        <v>2</v>
      </c>
      <c r="S68">
        <v>3</v>
      </c>
      <c r="T68">
        <v>2</v>
      </c>
      <c r="U68">
        <v>1</v>
      </c>
      <c r="V68">
        <v>1</v>
      </c>
      <c r="W68">
        <v>1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3</v>
      </c>
      <c r="AE68">
        <v>2</v>
      </c>
      <c r="AF68">
        <v>3</v>
      </c>
      <c r="AG68">
        <v>1</v>
      </c>
      <c r="AH68">
        <v>1</v>
      </c>
      <c r="AI68">
        <v>1</v>
      </c>
      <c r="AJ68">
        <v>1</v>
      </c>
      <c r="AK68">
        <v>4</v>
      </c>
      <c r="AL68">
        <v>2</v>
      </c>
      <c r="AM68">
        <v>3</v>
      </c>
      <c r="AN68">
        <v>2</v>
      </c>
      <c r="AO68">
        <v>1</v>
      </c>
      <c r="AP68">
        <v>2</v>
      </c>
      <c r="AQ68">
        <v>1</v>
      </c>
      <c r="AR68">
        <v>3</v>
      </c>
      <c r="AS68">
        <v>2</v>
      </c>
      <c r="AT68" s="32">
        <f t="shared" ref="AT68:AT90" si="8">SUM(F68,M68,T68,Z68,AG68,AN68)</f>
        <v>9</v>
      </c>
      <c r="AU68" s="33">
        <f t="shared" ref="AU68:AU90" si="9">SUM(G68,N68,U68,AA68,AH68,AO68,AP68)</f>
        <v>8</v>
      </c>
      <c r="AV68" s="34">
        <f t="shared" ref="AV68:AV90" si="10">SUM(AI68,AB68,V68,O68,H68)</f>
        <v>5</v>
      </c>
      <c r="AW68" s="35">
        <f t="shared" ref="AW68:AX90" si="11">SUM(AQ68,AJ68,AC68,W68,P68,I68)</f>
        <v>7</v>
      </c>
      <c r="AX68" s="36">
        <f t="shared" si="11"/>
        <v>22</v>
      </c>
      <c r="AY68" s="37">
        <f t="shared" ref="AY68:AY90" si="12">SUM(AL68,AE68,Y68,R68,K68)</f>
        <v>10</v>
      </c>
      <c r="AZ68" s="38">
        <f t="shared" si="7"/>
        <v>15</v>
      </c>
      <c r="BA68" s="16">
        <f t="shared" ref="BA68:BA90" si="13">100+AT68+AU68+AV68+AW68+AY68-AX68-AZ68</f>
        <v>102</v>
      </c>
    </row>
    <row r="69" spans="1:53" x14ac:dyDescent="0.4">
      <c r="A69" s="55" t="s">
        <v>293</v>
      </c>
      <c r="B69" s="3" t="s">
        <v>93</v>
      </c>
      <c r="C69" s="3">
        <v>23</v>
      </c>
      <c r="D69" s="3" t="s">
        <v>96</v>
      </c>
      <c r="E69" s="3" t="s">
        <v>66</v>
      </c>
      <c r="F69">
        <v>1</v>
      </c>
      <c r="G69">
        <v>1</v>
      </c>
      <c r="H69">
        <v>1</v>
      </c>
      <c r="I69">
        <v>1</v>
      </c>
      <c r="J69">
        <v>4</v>
      </c>
      <c r="K69">
        <v>1</v>
      </c>
      <c r="L69">
        <v>1</v>
      </c>
      <c r="M69">
        <v>1</v>
      </c>
      <c r="N69">
        <v>1</v>
      </c>
      <c r="O69">
        <v>2</v>
      </c>
      <c r="P69">
        <v>1</v>
      </c>
      <c r="Q69">
        <v>4</v>
      </c>
      <c r="R69">
        <v>2</v>
      </c>
      <c r="S69">
        <v>3</v>
      </c>
      <c r="T69">
        <v>1</v>
      </c>
      <c r="U69">
        <v>1</v>
      </c>
      <c r="V69">
        <v>1</v>
      </c>
      <c r="W69">
        <v>1</v>
      </c>
      <c r="X69">
        <v>3</v>
      </c>
      <c r="Y69">
        <v>1</v>
      </c>
      <c r="Z69">
        <v>1</v>
      </c>
      <c r="AA69">
        <v>1</v>
      </c>
      <c r="AB69">
        <v>1</v>
      </c>
      <c r="AC69">
        <v>1</v>
      </c>
      <c r="AD69">
        <v>3</v>
      </c>
      <c r="AE69">
        <v>1</v>
      </c>
      <c r="AF69">
        <v>3</v>
      </c>
      <c r="AG69">
        <v>1</v>
      </c>
      <c r="AH69">
        <v>1</v>
      </c>
      <c r="AI69">
        <v>1</v>
      </c>
      <c r="AJ69">
        <v>2</v>
      </c>
      <c r="AK69">
        <v>2</v>
      </c>
      <c r="AL69">
        <v>1</v>
      </c>
      <c r="AM69">
        <v>3</v>
      </c>
      <c r="AN69">
        <v>1</v>
      </c>
      <c r="AO69">
        <v>1</v>
      </c>
      <c r="AP69">
        <v>1</v>
      </c>
      <c r="AQ69">
        <v>1</v>
      </c>
      <c r="AR69">
        <v>3</v>
      </c>
      <c r="AS69">
        <v>3</v>
      </c>
      <c r="AT69" s="32">
        <f t="shared" si="8"/>
        <v>6</v>
      </c>
      <c r="AU69" s="33">
        <f t="shared" si="9"/>
        <v>7</v>
      </c>
      <c r="AV69" s="34">
        <f t="shared" si="10"/>
        <v>6</v>
      </c>
      <c r="AW69" s="35">
        <f t="shared" si="11"/>
        <v>7</v>
      </c>
      <c r="AX69" s="36">
        <f t="shared" si="11"/>
        <v>19</v>
      </c>
      <c r="AY69" s="37">
        <f t="shared" si="12"/>
        <v>6</v>
      </c>
      <c r="AZ69" s="38">
        <f t="shared" si="7"/>
        <v>16</v>
      </c>
      <c r="BA69" s="16">
        <f t="shared" si="13"/>
        <v>97</v>
      </c>
    </row>
    <row r="70" spans="1:53" x14ac:dyDescent="0.4">
      <c r="A70" s="55" t="s">
        <v>294</v>
      </c>
      <c r="B70" s="3" t="s">
        <v>94</v>
      </c>
      <c r="C70" s="3">
        <v>21</v>
      </c>
      <c r="D70" s="3" t="s">
        <v>96</v>
      </c>
      <c r="E70" s="3" t="s">
        <v>67</v>
      </c>
      <c r="F70">
        <v>1</v>
      </c>
      <c r="G70">
        <v>2</v>
      </c>
      <c r="H70">
        <v>1</v>
      </c>
      <c r="I70">
        <v>1</v>
      </c>
      <c r="J70">
        <v>4</v>
      </c>
      <c r="K70">
        <v>1</v>
      </c>
      <c r="L70">
        <v>2</v>
      </c>
      <c r="M70">
        <v>1</v>
      </c>
      <c r="N70">
        <v>1</v>
      </c>
      <c r="O70">
        <v>3</v>
      </c>
      <c r="P70">
        <v>1</v>
      </c>
      <c r="Q70">
        <v>4</v>
      </c>
      <c r="R70">
        <v>2</v>
      </c>
      <c r="S70">
        <v>3</v>
      </c>
      <c r="T70">
        <v>1</v>
      </c>
      <c r="U70">
        <v>1</v>
      </c>
      <c r="V70">
        <v>1</v>
      </c>
      <c r="W70">
        <v>1</v>
      </c>
      <c r="X70">
        <v>4</v>
      </c>
      <c r="Y70">
        <v>1</v>
      </c>
      <c r="Z70">
        <v>1</v>
      </c>
      <c r="AA70">
        <v>1</v>
      </c>
      <c r="AB70">
        <v>1</v>
      </c>
      <c r="AC70">
        <v>1</v>
      </c>
      <c r="AD70">
        <v>4</v>
      </c>
      <c r="AE70">
        <v>3</v>
      </c>
      <c r="AF70">
        <v>3</v>
      </c>
      <c r="AG70">
        <v>3</v>
      </c>
      <c r="AH70">
        <v>1</v>
      </c>
      <c r="AI70">
        <v>1</v>
      </c>
      <c r="AJ70">
        <v>1</v>
      </c>
      <c r="AK70">
        <v>3</v>
      </c>
      <c r="AL70">
        <v>2</v>
      </c>
      <c r="AM70">
        <v>4</v>
      </c>
      <c r="AN70">
        <v>1</v>
      </c>
      <c r="AO70">
        <v>1</v>
      </c>
      <c r="AP70">
        <v>2</v>
      </c>
      <c r="AQ70">
        <v>1</v>
      </c>
      <c r="AR70">
        <v>4</v>
      </c>
      <c r="AS70">
        <v>3</v>
      </c>
      <c r="AT70" s="32">
        <f t="shared" si="8"/>
        <v>8</v>
      </c>
      <c r="AU70" s="33">
        <f t="shared" si="9"/>
        <v>9</v>
      </c>
      <c r="AV70" s="34">
        <f t="shared" si="10"/>
        <v>7</v>
      </c>
      <c r="AW70" s="35">
        <f t="shared" si="11"/>
        <v>6</v>
      </c>
      <c r="AX70" s="36">
        <f t="shared" si="11"/>
        <v>23</v>
      </c>
      <c r="AY70" s="37">
        <f t="shared" si="12"/>
        <v>9</v>
      </c>
      <c r="AZ70" s="38">
        <f t="shared" si="7"/>
        <v>16</v>
      </c>
      <c r="BA70" s="16">
        <f t="shared" si="13"/>
        <v>100</v>
      </c>
    </row>
    <row r="71" spans="1:53" x14ac:dyDescent="0.4">
      <c r="A71" s="55" t="s">
        <v>295</v>
      </c>
      <c r="B71" s="3" t="s">
        <v>93</v>
      </c>
      <c r="C71" s="3">
        <v>21</v>
      </c>
      <c r="D71" s="3" t="s">
        <v>96</v>
      </c>
      <c r="E71" s="3" t="s">
        <v>68</v>
      </c>
      <c r="F71">
        <v>3</v>
      </c>
      <c r="G71">
        <v>1</v>
      </c>
      <c r="H71">
        <v>4</v>
      </c>
      <c r="I71">
        <v>4</v>
      </c>
      <c r="J71">
        <v>2</v>
      </c>
      <c r="K71">
        <v>2</v>
      </c>
      <c r="L71">
        <v>2</v>
      </c>
      <c r="M71">
        <v>4</v>
      </c>
      <c r="N71">
        <v>1</v>
      </c>
      <c r="O71">
        <v>4</v>
      </c>
      <c r="P71">
        <v>4</v>
      </c>
      <c r="Q71">
        <v>2</v>
      </c>
      <c r="R71">
        <v>4</v>
      </c>
      <c r="S71">
        <v>2</v>
      </c>
      <c r="T71">
        <v>4</v>
      </c>
      <c r="U71">
        <v>2</v>
      </c>
      <c r="V71">
        <v>3</v>
      </c>
      <c r="W71">
        <v>3</v>
      </c>
      <c r="X71">
        <v>2</v>
      </c>
      <c r="Y71">
        <v>2</v>
      </c>
      <c r="Z71">
        <v>1</v>
      </c>
      <c r="AA71">
        <v>3</v>
      </c>
      <c r="AB71">
        <v>4</v>
      </c>
      <c r="AC71">
        <v>2</v>
      </c>
      <c r="AD71">
        <v>2</v>
      </c>
      <c r="AE71">
        <v>5</v>
      </c>
      <c r="AF71">
        <v>3</v>
      </c>
      <c r="AG71">
        <v>2</v>
      </c>
      <c r="AH71">
        <v>2</v>
      </c>
      <c r="AI71">
        <v>3</v>
      </c>
      <c r="AJ71">
        <v>2</v>
      </c>
      <c r="AK71">
        <v>3</v>
      </c>
      <c r="AL71">
        <v>4</v>
      </c>
      <c r="AM71">
        <v>3</v>
      </c>
      <c r="AN71">
        <v>4</v>
      </c>
      <c r="AO71">
        <v>1</v>
      </c>
      <c r="AP71">
        <v>2</v>
      </c>
      <c r="AQ71">
        <v>2</v>
      </c>
      <c r="AR71">
        <v>2</v>
      </c>
      <c r="AS71">
        <v>2</v>
      </c>
      <c r="AT71" s="32">
        <f t="shared" si="8"/>
        <v>18</v>
      </c>
      <c r="AU71" s="33">
        <f t="shared" si="9"/>
        <v>12</v>
      </c>
      <c r="AV71" s="34">
        <f t="shared" si="10"/>
        <v>18</v>
      </c>
      <c r="AW71" s="35">
        <f t="shared" si="11"/>
        <v>17</v>
      </c>
      <c r="AX71" s="36">
        <f t="shared" si="11"/>
        <v>13</v>
      </c>
      <c r="AY71" s="37">
        <f t="shared" si="12"/>
        <v>17</v>
      </c>
      <c r="AZ71" s="38">
        <f t="shared" si="7"/>
        <v>13</v>
      </c>
      <c r="BA71" s="16">
        <f t="shared" si="13"/>
        <v>156</v>
      </c>
    </row>
    <row r="72" spans="1:53" x14ac:dyDescent="0.4">
      <c r="A72" s="55" t="s">
        <v>296</v>
      </c>
      <c r="B72" s="3" t="s">
        <v>93</v>
      </c>
      <c r="C72" s="3">
        <v>23</v>
      </c>
      <c r="D72" s="3" t="s">
        <v>96</v>
      </c>
      <c r="E72" s="3" t="s">
        <v>69</v>
      </c>
      <c r="F72">
        <v>2</v>
      </c>
      <c r="G72">
        <v>1</v>
      </c>
      <c r="H72">
        <v>1</v>
      </c>
      <c r="I72">
        <v>1</v>
      </c>
      <c r="J72">
        <v>3</v>
      </c>
      <c r="K72">
        <v>1</v>
      </c>
      <c r="L72">
        <v>2</v>
      </c>
      <c r="M72">
        <v>1</v>
      </c>
      <c r="N72">
        <v>1</v>
      </c>
      <c r="O72">
        <v>2</v>
      </c>
      <c r="P72">
        <v>1</v>
      </c>
      <c r="Q72">
        <v>3</v>
      </c>
      <c r="R72">
        <v>1</v>
      </c>
      <c r="S72">
        <v>4</v>
      </c>
      <c r="T72">
        <v>2</v>
      </c>
      <c r="U72">
        <v>2</v>
      </c>
      <c r="V72">
        <v>2</v>
      </c>
      <c r="W72">
        <v>1</v>
      </c>
      <c r="X72">
        <v>3</v>
      </c>
      <c r="Y72">
        <v>1</v>
      </c>
      <c r="Z72">
        <v>1</v>
      </c>
      <c r="AA72">
        <v>2</v>
      </c>
      <c r="AB72">
        <v>1</v>
      </c>
      <c r="AC72">
        <v>1</v>
      </c>
      <c r="AD72">
        <v>3</v>
      </c>
      <c r="AE72">
        <v>1</v>
      </c>
      <c r="AF72">
        <v>3</v>
      </c>
      <c r="AG72">
        <v>1</v>
      </c>
      <c r="AH72">
        <v>2</v>
      </c>
      <c r="AI72">
        <v>2</v>
      </c>
      <c r="AJ72">
        <v>1</v>
      </c>
      <c r="AK72">
        <v>2</v>
      </c>
      <c r="AL72">
        <v>2</v>
      </c>
      <c r="AM72">
        <v>3</v>
      </c>
      <c r="AN72">
        <v>2</v>
      </c>
      <c r="AO72">
        <v>1</v>
      </c>
      <c r="AP72">
        <v>2</v>
      </c>
      <c r="AQ72">
        <v>1</v>
      </c>
      <c r="AR72">
        <v>3</v>
      </c>
      <c r="AS72">
        <v>4</v>
      </c>
      <c r="AT72" s="32">
        <f t="shared" si="8"/>
        <v>9</v>
      </c>
      <c r="AU72" s="33">
        <f t="shared" si="9"/>
        <v>11</v>
      </c>
      <c r="AV72" s="34">
        <f t="shared" si="10"/>
        <v>8</v>
      </c>
      <c r="AW72" s="35">
        <f t="shared" si="11"/>
        <v>6</v>
      </c>
      <c r="AX72" s="36">
        <f t="shared" si="11"/>
        <v>17</v>
      </c>
      <c r="AY72" s="37">
        <f t="shared" si="12"/>
        <v>6</v>
      </c>
      <c r="AZ72" s="38">
        <f t="shared" si="7"/>
        <v>17</v>
      </c>
      <c r="BA72" s="16">
        <f t="shared" si="13"/>
        <v>106</v>
      </c>
    </row>
    <row r="73" spans="1:53" x14ac:dyDescent="0.4">
      <c r="A73" s="55" t="s">
        <v>297</v>
      </c>
      <c r="B73" s="3" t="s">
        <v>93</v>
      </c>
      <c r="C73" s="3">
        <v>23</v>
      </c>
      <c r="D73" s="3" t="s">
        <v>96</v>
      </c>
      <c r="E73" s="3" t="s">
        <v>70</v>
      </c>
      <c r="F73">
        <v>2</v>
      </c>
      <c r="G73">
        <v>3</v>
      </c>
      <c r="H73">
        <v>2</v>
      </c>
      <c r="I73">
        <v>1</v>
      </c>
      <c r="J73">
        <v>4</v>
      </c>
      <c r="K73">
        <v>1</v>
      </c>
      <c r="L73">
        <v>1</v>
      </c>
      <c r="M73">
        <v>2</v>
      </c>
      <c r="N73">
        <v>2</v>
      </c>
      <c r="O73">
        <v>3</v>
      </c>
      <c r="P73">
        <v>1</v>
      </c>
      <c r="Q73">
        <v>4</v>
      </c>
      <c r="R73">
        <v>2</v>
      </c>
      <c r="S73">
        <v>4</v>
      </c>
      <c r="T73">
        <v>1</v>
      </c>
      <c r="U73">
        <v>1</v>
      </c>
      <c r="V73">
        <v>2</v>
      </c>
      <c r="W73">
        <v>1</v>
      </c>
      <c r="X73">
        <v>4</v>
      </c>
      <c r="Y73">
        <v>1</v>
      </c>
      <c r="Z73">
        <v>1</v>
      </c>
      <c r="AA73">
        <v>2</v>
      </c>
      <c r="AB73">
        <v>2</v>
      </c>
      <c r="AC73">
        <v>1</v>
      </c>
      <c r="AD73">
        <v>4</v>
      </c>
      <c r="AE73">
        <v>2</v>
      </c>
      <c r="AF73">
        <v>4</v>
      </c>
      <c r="AG73">
        <v>1</v>
      </c>
      <c r="AH73">
        <v>1</v>
      </c>
      <c r="AI73">
        <v>2</v>
      </c>
      <c r="AJ73">
        <v>1</v>
      </c>
      <c r="AK73">
        <v>4</v>
      </c>
      <c r="AL73">
        <v>1</v>
      </c>
      <c r="AM73">
        <v>5</v>
      </c>
      <c r="AN73">
        <v>1</v>
      </c>
      <c r="AO73">
        <v>1</v>
      </c>
      <c r="AP73">
        <v>2</v>
      </c>
      <c r="AQ73">
        <v>1</v>
      </c>
      <c r="AR73">
        <v>3</v>
      </c>
      <c r="AS73">
        <v>3</v>
      </c>
      <c r="AT73" s="32">
        <f t="shared" si="8"/>
        <v>8</v>
      </c>
      <c r="AU73" s="33">
        <f t="shared" si="9"/>
        <v>12</v>
      </c>
      <c r="AV73" s="34">
        <f t="shared" si="10"/>
        <v>11</v>
      </c>
      <c r="AW73" s="35">
        <f t="shared" si="11"/>
        <v>6</v>
      </c>
      <c r="AX73" s="36">
        <f t="shared" si="11"/>
        <v>23</v>
      </c>
      <c r="AY73" s="37">
        <f t="shared" si="12"/>
        <v>7</v>
      </c>
      <c r="AZ73" s="38">
        <f t="shared" si="7"/>
        <v>20</v>
      </c>
      <c r="BA73" s="16">
        <f t="shared" si="13"/>
        <v>101</v>
      </c>
    </row>
    <row r="74" spans="1:53" x14ac:dyDescent="0.4">
      <c r="A74" s="55" t="s">
        <v>298</v>
      </c>
      <c r="B74" s="3" t="s">
        <v>94</v>
      </c>
      <c r="C74" s="3">
        <v>22</v>
      </c>
      <c r="D74" s="3" t="s">
        <v>96</v>
      </c>
      <c r="E74" s="3" t="s">
        <v>71</v>
      </c>
      <c r="F74">
        <v>2</v>
      </c>
      <c r="G74">
        <v>2</v>
      </c>
      <c r="H74">
        <v>2</v>
      </c>
      <c r="I74">
        <v>4</v>
      </c>
      <c r="J74">
        <v>3</v>
      </c>
      <c r="K74">
        <v>3</v>
      </c>
      <c r="L74">
        <v>2</v>
      </c>
      <c r="M74">
        <v>4</v>
      </c>
      <c r="N74">
        <v>4</v>
      </c>
      <c r="O74">
        <v>1</v>
      </c>
      <c r="P74">
        <v>2</v>
      </c>
      <c r="Q74">
        <v>2</v>
      </c>
      <c r="R74">
        <v>3</v>
      </c>
      <c r="S74">
        <v>2</v>
      </c>
      <c r="T74">
        <v>2</v>
      </c>
      <c r="U74">
        <v>3</v>
      </c>
      <c r="V74">
        <v>2</v>
      </c>
      <c r="W74">
        <v>3</v>
      </c>
      <c r="X74">
        <v>2</v>
      </c>
      <c r="Y74">
        <v>4</v>
      </c>
      <c r="Z74">
        <v>2</v>
      </c>
      <c r="AA74">
        <v>2</v>
      </c>
      <c r="AB74">
        <v>3</v>
      </c>
      <c r="AC74">
        <v>3</v>
      </c>
      <c r="AD74">
        <v>2</v>
      </c>
      <c r="AE74">
        <v>2</v>
      </c>
      <c r="AF74">
        <v>2</v>
      </c>
      <c r="AG74">
        <v>2</v>
      </c>
      <c r="AH74">
        <v>4</v>
      </c>
      <c r="AI74">
        <v>3</v>
      </c>
      <c r="AJ74">
        <v>3</v>
      </c>
      <c r="AK74">
        <v>2</v>
      </c>
      <c r="AL74">
        <v>3</v>
      </c>
      <c r="AM74">
        <v>2</v>
      </c>
      <c r="AN74">
        <v>1</v>
      </c>
      <c r="AO74">
        <v>2</v>
      </c>
      <c r="AP74">
        <v>2</v>
      </c>
      <c r="AQ74">
        <v>2</v>
      </c>
      <c r="AR74">
        <v>1</v>
      </c>
      <c r="AS74">
        <v>2</v>
      </c>
      <c r="AT74" s="32">
        <f t="shared" si="8"/>
        <v>13</v>
      </c>
      <c r="AU74" s="33">
        <f t="shared" si="9"/>
        <v>19</v>
      </c>
      <c r="AV74" s="34">
        <f t="shared" si="10"/>
        <v>11</v>
      </c>
      <c r="AW74" s="35">
        <f t="shared" si="11"/>
        <v>17</v>
      </c>
      <c r="AX74" s="36">
        <f t="shared" si="11"/>
        <v>12</v>
      </c>
      <c r="AY74" s="37">
        <f t="shared" si="12"/>
        <v>15</v>
      </c>
      <c r="AZ74" s="38">
        <f t="shared" si="7"/>
        <v>11</v>
      </c>
      <c r="BA74" s="16">
        <f t="shared" si="13"/>
        <v>152</v>
      </c>
    </row>
    <row r="75" spans="1:53" x14ac:dyDescent="0.4">
      <c r="A75" s="55" t="s">
        <v>299</v>
      </c>
      <c r="B75" s="3" t="s">
        <v>94</v>
      </c>
      <c r="C75" s="3">
        <v>18</v>
      </c>
      <c r="D75" s="3" t="s">
        <v>96</v>
      </c>
      <c r="E75" s="3" t="s">
        <v>72</v>
      </c>
      <c r="F75">
        <v>2</v>
      </c>
      <c r="G75">
        <v>1</v>
      </c>
      <c r="H75">
        <v>2</v>
      </c>
      <c r="I75">
        <v>1</v>
      </c>
      <c r="J75">
        <v>3</v>
      </c>
      <c r="K75">
        <v>2</v>
      </c>
      <c r="L75">
        <v>2</v>
      </c>
      <c r="M75">
        <v>3</v>
      </c>
      <c r="N75">
        <v>1</v>
      </c>
      <c r="O75">
        <v>4</v>
      </c>
      <c r="P75">
        <v>1</v>
      </c>
      <c r="Q75">
        <v>3</v>
      </c>
      <c r="R75">
        <v>4</v>
      </c>
      <c r="S75">
        <v>3</v>
      </c>
      <c r="T75">
        <v>2</v>
      </c>
      <c r="U75">
        <v>2</v>
      </c>
      <c r="V75">
        <v>2</v>
      </c>
      <c r="W75">
        <v>2</v>
      </c>
      <c r="X75">
        <v>3</v>
      </c>
      <c r="Y75">
        <v>1</v>
      </c>
      <c r="Z75">
        <v>1</v>
      </c>
      <c r="AA75">
        <v>3</v>
      </c>
      <c r="AB75">
        <v>3</v>
      </c>
      <c r="AC75">
        <v>1</v>
      </c>
      <c r="AD75">
        <v>2</v>
      </c>
      <c r="AE75">
        <v>2</v>
      </c>
      <c r="AF75">
        <v>3</v>
      </c>
      <c r="AG75">
        <v>1</v>
      </c>
      <c r="AH75">
        <v>1</v>
      </c>
      <c r="AI75">
        <v>2</v>
      </c>
      <c r="AJ75">
        <v>1</v>
      </c>
      <c r="AK75">
        <v>3</v>
      </c>
      <c r="AL75">
        <v>2</v>
      </c>
      <c r="AM75">
        <v>2</v>
      </c>
      <c r="AN75">
        <v>4</v>
      </c>
      <c r="AO75">
        <v>1</v>
      </c>
      <c r="AP75">
        <v>1</v>
      </c>
      <c r="AQ75">
        <v>2</v>
      </c>
      <c r="AR75">
        <v>3</v>
      </c>
      <c r="AS75">
        <v>2</v>
      </c>
      <c r="AT75" s="32">
        <f t="shared" si="8"/>
        <v>13</v>
      </c>
      <c r="AU75" s="33">
        <f t="shared" si="9"/>
        <v>10</v>
      </c>
      <c r="AV75" s="34">
        <f t="shared" si="10"/>
        <v>13</v>
      </c>
      <c r="AW75" s="35">
        <f t="shared" si="11"/>
        <v>8</v>
      </c>
      <c r="AX75" s="36">
        <f t="shared" si="11"/>
        <v>17</v>
      </c>
      <c r="AY75" s="37">
        <f t="shared" si="12"/>
        <v>11</v>
      </c>
      <c r="AZ75" s="38">
        <f t="shared" si="7"/>
        <v>13</v>
      </c>
      <c r="BA75" s="16">
        <f t="shared" si="13"/>
        <v>125</v>
      </c>
    </row>
    <row r="76" spans="1:53" x14ac:dyDescent="0.4">
      <c r="A76" s="55" t="s">
        <v>300</v>
      </c>
      <c r="B76" s="3" t="s">
        <v>94</v>
      </c>
      <c r="C76" s="3">
        <v>21</v>
      </c>
      <c r="D76" s="3" t="s">
        <v>96</v>
      </c>
      <c r="E76" s="3" t="s">
        <v>73</v>
      </c>
      <c r="F76">
        <v>4</v>
      </c>
      <c r="G76">
        <v>2</v>
      </c>
      <c r="H76">
        <v>4</v>
      </c>
      <c r="I76">
        <v>4</v>
      </c>
      <c r="J76">
        <v>2</v>
      </c>
      <c r="K76">
        <v>3</v>
      </c>
      <c r="L76">
        <v>2</v>
      </c>
      <c r="M76">
        <v>4</v>
      </c>
      <c r="N76">
        <v>1</v>
      </c>
      <c r="O76">
        <v>3</v>
      </c>
      <c r="P76">
        <v>1</v>
      </c>
      <c r="Q76">
        <v>2</v>
      </c>
      <c r="R76">
        <v>4</v>
      </c>
      <c r="S76">
        <v>4</v>
      </c>
      <c r="T76">
        <v>2</v>
      </c>
      <c r="U76">
        <v>1</v>
      </c>
      <c r="V76">
        <v>2</v>
      </c>
      <c r="W76">
        <v>1</v>
      </c>
      <c r="X76">
        <v>3</v>
      </c>
      <c r="Y76">
        <v>2</v>
      </c>
      <c r="Z76">
        <v>2</v>
      </c>
      <c r="AA76">
        <v>2</v>
      </c>
      <c r="AB76">
        <v>4</v>
      </c>
      <c r="AC76">
        <v>2</v>
      </c>
      <c r="AD76">
        <v>2</v>
      </c>
      <c r="AE76">
        <v>3</v>
      </c>
      <c r="AF76">
        <v>5</v>
      </c>
      <c r="AG76">
        <v>1</v>
      </c>
      <c r="AH76">
        <v>1</v>
      </c>
      <c r="AI76">
        <v>4</v>
      </c>
      <c r="AJ76">
        <v>1</v>
      </c>
      <c r="AK76">
        <v>2</v>
      </c>
      <c r="AL76">
        <v>1</v>
      </c>
      <c r="AM76">
        <v>4</v>
      </c>
      <c r="AN76">
        <v>2</v>
      </c>
      <c r="AO76">
        <v>1</v>
      </c>
      <c r="AP76">
        <v>2</v>
      </c>
      <c r="AQ76">
        <v>1</v>
      </c>
      <c r="AR76">
        <v>2</v>
      </c>
      <c r="AS76">
        <v>5</v>
      </c>
      <c r="AT76" s="32">
        <f t="shared" si="8"/>
        <v>15</v>
      </c>
      <c r="AU76" s="33">
        <f t="shared" si="9"/>
        <v>10</v>
      </c>
      <c r="AV76" s="34">
        <f t="shared" si="10"/>
        <v>17</v>
      </c>
      <c r="AW76" s="35">
        <f t="shared" si="11"/>
        <v>10</v>
      </c>
      <c r="AX76" s="36">
        <f t="shared" si="11"/>
        <v>13</v>
      </c>
      <c r="AY76" s="37">
        <f t="shared" si="12"/>
        <v>13</v>
      </c>
      <c r="AZ76" s="38">
        <f t="shared" si="7"/>
        <v>21</v>
      </c>
      <c r="BA76" s="16">
        <f t="shared" si="13"/>
        <v>131</v>
      </c>
    </row>
    <row r="77" spans="1:53" x14ac:dyDescent="0.4">
      <c r="A77" s="55" t="s">
        <v>301</v>
      </c>
      <c r="B77" s="3" t="s">
        <v>93</v>
      </c>
      <c r="C77" s="3">
        <v>20</v>
      </c>
      <c r="D77" s="3" t="s">
        <v>96</v>
      </c>
      <c r="E77" s="3" t="s">
        <v>74</v>
      </c>
      <c r="F77">
        <v>1</v>
      </c>
      <c r="G77">
        <v>1</v>
      </c>
      <c r="H77">
        <v>2</v>
      </c>
      <c r="I77">
        <v>1</v>
      </c>
      <c r="J77">
        <v>3</v>
      </c>
      <c r="K77">
        <v>1</v>
      </c>
      <c r="L77">
        <v>1</v>
      </c>
      <c r="M77">
        <v>1</v>
      </c>
      <c r="N77">
        <v>1</v>
      </c>
      <c r="O77">
        <v>2</v>
      </c>
      <c r="P77">
        <v>1</v>
      </c>
      <c r="Q77">
        <v>2</v>
      </c>
      <c r="R77">
        <v>2</v>
      </c>
      <c r="S77">
        <v>3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2</v>
      </c>
      <c r="AE77">
        <v>2</v>
      </c>
      <c r="AF77">
        <v>2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 s="32">
        <f t="shared" si="8"/>
        <v>6</v>
      </c>
      <c r="AU77" s="33">
        <f t="shared" si="9"/>
        <v>7</v>
      </c>
      <c r="AV77" s="34">
        <f t="shared" si="10"/>
        <v>7</v>
      </c>
      <c r="AW77" s="35">
        <f t="shared" si="11"/>
        <v>6</v>
      </c>
      <c r="AX77" s="36">
        <f t="shared" si="11"/>
        <v>10</v>
      </c>
      <c r="AY77" s="37">
        <f t="shared" si="12"/>
        <v>7</v>
      </c>
      <c r="AZ77" s="38">
        <f t="shared" si="7"/>
        <v>11</v>
      </c>
      <c r="BA77" s="16">
        <f t="shared" si="13"/>
        <v>112</v>
      </c>
    </row>
    <row r="78" spans="1:53" x14ac:dyDescent="0.4">
      <c r="A78" s="55" t="s">
        <v>302</v>
      </c>
      <c r="B78" s="3" t="s">
        <v>94</v>
      </c>
      <c r="C78" s="3">
        <v>24</v>
      </c>
      <c r="D78" s="3" t="s">
        <v>96</v>
      </c>
      <c r="E78" s="3" t="s">
        <v>75</v>
      </c>
      <c r="F78">
        <v>3</v>
      </c>
      <c r="G78">
        <v>3</v>
      </c>
      <c r="H78">
        <v>3</v>
      </c>
      <c r="I78">
        <v>3</v>
      </c>
      <c r="J78">
        <v>5</v>
      </c>
      <c r="K78">
        <v>3</v>
      </c>
      <c r="L78">
        <v>3</v>
      </c>
      <c r="M78">
        <v>3</v>
      </c>
      <c r="N78">
        <v>3</v>
      </c>
      <c r="O78">
        <v>3</v>
      </c>
      <c r="P78">
        <v>3</v>
      </c>
      <c r="Q78">
        <v>5</v>
      </c>
      <c r="R78">
        <v>3</v>
      </c>
      <c r="S78">
        <v>5</v>
      </c>
      <c r="T78">
        <v>3</v>
      </c>
      <c r="U78">
        <v>3</v>
      </c>
      <c r="V78">
        <v>2</v>
      </c>
      <c r="W78">
        <v>3</v>
      </c>
      <c r="X78">
        <v>3</v>
      </c>
      <c r="Y78">
        <v>4</v>
      </c>
      <c r="Z78">
        <v>3</v>
      </c>
      <c r="AA78">
        <v>3</v>
      </c>
      <c r="AB78">
        <v>3</v>
      </c>
      <c r="AC78">
        <v>3</v>
      </c>
      <c r="AD78">
        <v>3</v>
      </c>
      <c r="AE78">
        <v>3</v>
      </c>
      <c r="AF78">
        <v>3</v>
      </c>
      <c r="AG78">
        <v>2</v>
      </c>
      <c r="AH78">
        <v>2</v>
      </c>
      <c r="AI78">
        <v>2</v>
      </c>
      <c r="AJ78">
        <v>1</v>
      </c>
      <c r="AK78">
        <v>1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2</v>
      </c>
      <c r="AT78" s="32">
        <f t="shared" si="8"/>
        <v>16</v>
      </c>
      <c r="AU78" s="33">
        <f t="shared" si="9"/>
        <v>18</v>
      </c>
      <c r="AV78" s="34">
        <f t="shared" si="10"/>
        <v>13</v>
      </c>
      <c r="AW78" s="35">
        <f t="shared" si="11"/>
        <v>15</v>
      </c>
      <c r="AX78" s="36">
        <f t="shared" si="11"/>
        <v>19</v>
      </c>
      <c r="AY78" s="37">
        <f t="shared" si="12"/>
        <v>15</v>
      </c>
      <c r="AZ78" s="38">
        <f t="shared" si="7"/>
        <v>14</v>
      </c>
      <c r="BA78" s="16">
        <f t="shared" si="13"/>
        <v>144</v>
      </c>
    </row>
    <row r="79" spans="1:53" x14ac:dyDescent="0.4">
      <c r="A79" s="55" t="s">
        <v>303</v>
      </c>
      <c r="B79" s="3" t="s">
        <v>93</v>
      </c>
      <c r="C79" s="3">
        <v>23</v>
      </c>
      <c r="D79" s="3" t="s">
        <v>96</v>
      </c>
      <c r="E79" s="3" t="s">
        <v>76</v>
      </c>
      <c r="F79">
        <v>3</v>
      </c>
      <c r="G79">
        <v>1</v>
      </c>
      <c r="H79">
        <v>4</v>
      </c>
      <c r="I79">
        <v>3</v>
      </c>
      <c r="J79">
        <v>4</v>
      </c>
      <c r="K79">
        <v>2</v>
      </c>
      <c r="L79">
        <v>2</v>
      </c>
      <c r="M79">
        <v>1</v>
      </c>
      <c r="N79">
        <v>1</v>
      </c>
      <c r="O79">
        <v>1</v>
      </c>
      <c r="P79">
        <v>1</v>
      </c>
      <c r="Q79">
        <v>3</v>
      </c>
      <c r="R79">
        <v>2</v>
      </c>
      <c r="S79">
        <v>3</v>
      </c>
      <c r="T79">
        <v>1</v>
      </c>
      <c r="U79">
        <v>1</v>
      </c>
      <c r="V79">
        <v>1</v>
      </c>
      <c r="W79">
        <v>2</v>
      </c>
      <c r="X79">
        <v>4</v>
      </c>
      <c r="Y79">
        <v>2</v>
      </c>
      <c r="Z79">
        <v>1</v>
      </c>
      <c r="AA79">
        <v>3</v>
      </c>
      <c r="AB79">
        <v>3</v>
      </c>
      <c r="AC79">
        <v>2</v>
      </c>
      <c r="AD79">
        <v>3</v>
      </c>
      <c r="AE79">
        <v>1</v>
      </c>
      <c r="AF79">
        <v>3</v>
      </c>
      <c r="AG79">
        <v>1</v>
      </c>
      <c r="AH79">
        <v>1</v>
      </c>
      <c r="AI79">
        <v>2</v>
      </c>
      <c r="AJ79">
        <v>1</v>
      </c>
      <c r="AK79">
        <v>2</v>
      </c>
      <c r="AL79">
        <v>1</v>
      </c>
      <c r="AM79">
        <v>3</v>
      </c>
      <c r="AN79">
        <v>2</v>
      </c>
      <c r="AO79">
        <v>1</v>
      </c>
      <c r="AP79">
        <v>4</v>
      </c>
      <c r="AQ79">
        <v>1</v>
      </c>
      <c r="AR79">
        <v>3</v>
      </c>
      <c r="AS79">
        <v>2</v>
      </c>
      <c r="AT79" s="32">
        <f t="shared" si="8"/>
        <v>9</v>
      </c>
      <c r="AU79" s="33">
        <f t="shared" si="9"/>
        <v>12</v>
      </c>
      <c r="AV79" s="34">
        <f t="shared" si="10"/>
        <v>11</v>
      </c>
      <c r="AW79" s="35">
        <f t="shared" si="11"/>
        <v>10</v>
      </c>
      <c r="AX79" s="36">
        <f t="shared" si="11"/>
        <v>19</v>
      </c>
      <c r="AY79" s="37">
        <f t="shared" si="12"/>
        <v>8</v>
      </c>
      <c r="AZ79" s="38">
        <f t="shared" si="7"/>
        <v>14</v>
      </c>
      <c r="BA79" s="16">
        <f t="shared" si="13"/>
        <v>117</v>
      </c>
    </row>
    <row r="80" spans="1:53" x14ac:dyDescent="0.4">
      <c r="A80" s="55" t="s">
        <v>304</v>
      </c>
      <c r="B80" s="3" t="s">
        <v>93</v>
      </c>
      <c r="C80" s="3">
        <v>21</v>
      </c>
      <c r="D80" s="3" t="s">
        <v>96</v>
      </c>
      <c r="E80" s="3" t="s">
        <v>77</v>
      </c>
      <c r="F80">
        <v>4</v>
      </c>
      <c r="G80">
        <v>1</v>
      </c>
      <c r="H80">
        <v>1</v>
      </c>
      <c r="I80">
        <v>3</v>
      </c>
      <c r="J80">
        <v>2</v>
      </c>
      <c r="K80">
        <v>3</v>
      </c>
      <c r="L80">
        <v>3</v>
      </c>
      <c r="M80">
        <v>3</v>
      </c>
      <c r="N80">
        <v>1</v>
      </c>
      <c r="O80">
        <v>3</v>
      </c>
      <c r="P80">
        <v>2</v>
      </c>
      <c r="Q80">
        <v>3</v>
      </c>
      <c r="R80">
        <v>1</v>
      </c>
      <c r="S80">
        <v>3</v>
      </c>
      <c r="T80">
        <v>3</v>
      </c>
      <c r="U80">
        <v>1</v>
      </c>
      <c r="V80">
        <v>2</v>
      </c>
      <c r="W80">
        <v>2</v>
      </c>
      <c r="X80">
        <v>3</v>
      </c>
      <c r="Y80">
        <v>1</v>
      </c>
      <c r="Z80">
        <v>1</v>
      </c>
      <c r="AA80">
        <v>2</v>
      </c>
      <c r="AB80">
        <v>2</v>
      </c>
      <c r="AC80">
        <v>2</v>
      </c>
      <c r="AD80">
        <v>1</v>
      </c>
      <c r="AE80">
        <v>2</v>
      </c>
      <c r="AF80">
        <v>3</v>
      </c>
      <c r="AG80">
        <v>1</v>
      </c>
      <c r="AH80">
        <v>1</v>
      </c>
      <c r="AI80">
        <v>2</v>
      </c>
      <c r="AJ80">
        <v>1</v>
      </c>
      <c r="AK80">
        <v>3</v>
      </c>
      <c r="AL80">
        <v>2</v>
      </c>
      <c r="AM80">
        <v>3</v>
      </c>
      <c r="AN80">
        <v>2</v>
      </c>
      <c r="AO80">
        <v>1</v>
      </c>
      <c r="AP80">
        <v>2</v>
      </c>
      <c r="AQ80">
        <v>2</v>
      </c>
      <c r="AR80">
        <v>3</v>
      </c>
      <c r="AS80">
        <v>2</v>
      </c>
      <c r="AT80" s="32">
        <f t="shared" si="8"/>
        <v>14</v>
      </c>
      <c r="AU80" s="33">
        <f t="shared" si="9"/>
        <v>9</v>
      </c>
      <c r="AV80" s="34">
        <f t="shared" si="10"/>
        <v>10</v>
      </c>
      <c r="AW80" s="35">
        <f t="shared" si="11"/>
        <v>12</v>
      </c>
      <c r="AX80" s="36">
        <f t="shared" si="11"/>
        <v>15</v>
      </c>
      <c r="AY80" s="37">
        <f t="shared" si="12"/>
        <v>9</v>
      </c>
      <c r="AZ80" s="38">
        <f t="shared" si="7"/>
        <v>13</v>
      </c>
      <c r="BA80" s="16">
        <f t="shared" si="13"/>
        <v>126</v>
      </c>
    </row>
    <row r="81" spans="1:53" x14ac:dyDescent="0.4">
      <c r="A81" s="55" t="s">
        <v>305</v>
      </c>
      <c r="B81" s="3" t="s">
        <v>93</v>
      </c>
      <c r="C81" s="3">
        <v>24</v>
      </c>
      <c r="D81" s="3" t="s">
        <v>96</v>
      </c>
      <c r="E81" s="3" t="s">
        <v>78</v>
      </c>
      <c r="F81">
        <v>2</v>
      </c>
      <c r="G81">
        <v>2</v>
      </c>
      <c r="H81">
        <v>2</v>
      </c>
      <c r="I81">
        <v>2</v>
      </c>
      <c r="J81">
        <v>3</v>
      </c>
      <c r="K81">
        <v>2</v>
      </c>
      <c r="L81">
        <v>2</v>
      </c>
      <c r="M81">
        <v>2</v>
      </c>
      <c r="N81">
        <v>2</v>
      </c>
      <c r="O81">
        <v>2</v>
      </c>
      <c r="P81">
        <v>1</v>
      </c>
      <c r="Q81">
        <v>3</v>
      </c>
      <c r="R81">
        <v>2</v>
      </c>
      <c r="S81">
        <v>3</v>
      </c>
      <c r="T81">
        <v>2</v>
      </c>
      <c r="U81">
        <v>2</v>
      </c>
      <c r="V81">
        <v>2</v>
      </c>
      <c r="W81">
        <v>2</v>
      </c>
      <c r="X81">
        <v>4</v>
      </c>
      <c r="Y81">
        <v>2</v>
      </c>
      <c r="Z81">
        <v>2</v>
      </c>
      <c r="AA81">
        <v>2</v>
      </c>
      <c r="AB81">
        <v>2</v>
      </c>
      <c r="AC81">
        <v>2</v>
      </c>
      <c r="AD81">
        <v>4</v>
      </c>
      <c r="AE81">
        <v>2</v>
      </c>
      <c r="AF81">
        <v>3</v>
      </c>
      <c r="AG81">
        <v>1</v>
      </c>
      <c r="AH81">
        <v>1</v>
      </c>
      <c r="AI81">
        <v>2</v>
      </c>
      <c r="AJ81">
        <v>1</v>
      </c>
      <c r="AK81">
        <v>2</v>
      </c>
      <c r="AL81">
        <v>2</v>
      </c>
      <c r="AM81">
        <v>3</v>
      </c>
      <c r="AN81">
        <v>2</v>
      </c>
      <c r="AO81">
        <v>1</v>
      </c>
      <c r="AP81">
        <v>2</v>
      </c>
      <c r="AQ81">
        <v>2</v>
      </c>
      <c r="AR81">
        <v>3</v>
      </c>
      <c r="AS81">
        <v>3</v>
      </c>
      <c r="AT81" s="32">
        <f t="shared" si="8"/>
        <v>11</v>
      </c>
      <c r="AU81" s="33">
        <f t="shared" si="9"/>
        <v>12</v>
      </c>
      <c r="AV81" s="34">
        <f t="shared" si="10"/>
        <v>10</v>
      </c>
      <c r="AW81" s="35">
        <f t="shared" si="11"/>
        <v>10</v>
      </c>
      <c r="AX81" s="36">
        <f t="shared" si="11"/>
        <v>19</v>
      </c>
      <c r="AY81" s="37">
        <f t="shared" si="12"/>
        <v>10</v>
      </c>
      <c r="AZ81" s="38">
        <f t="shared" si="7"/>
        <v>15</v>
      </c>
      <c r="BA81" s="16">
        <f t="shared" si="13"/>
        <v>119</v>
      </c>
    </row>
    <row r="82" spans="1:53" x14ac:dyDescent="0.4">
      <c r="A82" s="55" t="s">
        <v>306</v>
      </c>
      <c r="B82" s="3" t="s">
        <v>94</v>
      </c>
      <c r="C82" s="3">
        <v>20</v>
      </c>
      <c r="D82" s="3" t="s">
        <v>96</v>
      </c>
      <c r="E82" s="3" t="s">
        <v>79</v>
      </c>
      <c r="F82">
        <v>3</v>
      </c>
      <c r="G82">
        <v>2</v>
      </c>
      <c r="H82">
        <v>2</v>
      </c>
      <c r="I82">
        <v>2</v>
      </c>
      <c r="J82">
        <v>3</v>
      </c>
      <c r="K82">
        <v>2</v>
      </c>
      <c r="L82">
        <v>1</v>
      </c>
      <c r="M82">
        <v>3</v>
      </c>
      <c r="N82">
        <v>2</v>
      </c>
      <c r="O82">
        <v>4</v>
      </c>
      <c r="P82">
        <v>1</v>
      </c>
      <c r="Q82">
        <v>3</v>
      </c>
      <c r="R82">
        <v>1</v>
      </c>
      <c r="S82">
        <v>3</v>
      </c>
      <c r="T82">
        <v>3</v>
      </c>
      <c r="U82">
        <v>1</v>
      </c>
      <c r="V82">
        <v>3</v>
      </c>
      <c r="W82">
        <v>2</v>
      </c>
      <c r="X82">
        <v>3</v>
      </c>
      <c r="Y82">
        <v>1</v>
      </c>
      <c r="Z82">
        <v>2</v>
      </c>
      <c r="AA82">
        <v>2</v>
      </c>
      <c r="AB82">
        <v>3</v>
      </c>
      <c r="AC82">
        <v>1</v>
      </c>
      <c r="AD82">
        <v>3</v>
      </c>
      <c r="AE82">
        <v>1</v>
      </c>
      <c r="AF82">
        <v>3</v>
      </c>
      <c r="AG82">
        <v>2</v>
      </c>
      <c r="AH82">
        <v>3</v>
      </c>
      <c r="AI82">
        <v>3</v>
      </c>
      <c r="AJ82">
        <v>1</v>
      </c>
      <c r="AK82">
        <v>3</v>
      </c>
      <c r="AL82">
        <v>2</v>
      </c>
      <c r="AM82">
        <v>3</v>
      </c>
      <c r="AN82">
        <v>3</v>
      </c>
      <c r="AO82">
        <v>1</v>
      </c>
      <c r="AP82">
        <v>2</v>
      </c>
      <c r="AQ82">
        <v>1</v>
      </c>
      <c r="AR82">
        <v>3</v>
      </c>
      <c r="AS82">
        <v>2</v>
      </c>
      <c r="AT82" s="32">
        <f t="shared" si="8"/>
        <v>16</v>
      </c>
      <c r="AU82" s="33">
        <f t="shared" si="9"/>
        <v>13</v>
      </c>
      <c r="AV82" s="34">
        <f t="shared" si="10"/>
        <v>15</v>
      </c>
      <c r="AW82" s="35">
        <f t="shared" si="11"/>
        <v>8</v>
      </c>
      <c r="AX82" s="36">
        <f t="shared" si="11"/>
        <v>18</v>
      </c>
      <c r="AY82" s="37">
        <f t="shared" si="12"/>
        <v>7</v>
      </c>
      <c r="AZ82" s="38">
        <f t="shared" si="7"/>
        <v>15</v>
      </c>
      <c r="BA82" s="16">
        <f t="shared" si="13"/>
        <v>126</v>
      </c>
    </row>
    <row r="83" spans="1:53" x14ac:dyDescent="0.4">
      <c r="A83" s="55" t="s">
        <v>307</v>
      </c>
      <c r="B83" s="3" t="s">
        <v>93</v>
      </c>
      <c r="C83" s="3">
        <v>21</v>
      </c>
      <c r="D83" s="3" t="s">
        <v>96</v>
      </c>
      <c r="E83" s="3" t="s">
        <v>80</v>
      </c>
      <c r="F83">
        <v>2</v>
      </c>
      <c r="G83">
        <v>1</v>
      </c>
      <c r="H83">
        <v>2</v>
      </c>
      <c r="I83">
        <v>2</v>
      </c>
      <c r="J83">
        <v>3</v>
      </c>
      <c r="K83">
        <v>3</v>
      </c>
      <c r="L83">
        <v>2</v>
      </c>
      <c r="M83">
        <v>4</v>
      </c>
      <c r="N83">
        <v>1</v>
      </c>
      <c r="O83">
        <v>4</v>
      </c>
      <c r="P83">
        <v>2</v>
      </c>
      <c r="Q83">
        <v>3</v>
      </c>
      <c r="R83">
        <v>4</v>
      </c>
      <c r="S83">
        <v>3</v>
      </c>
      <c r="T83">
        <v>2</v>
      </c>
      <c r="U83">
        <v>1</v>
      </c>
      <c r="V83">
        <v>2</v>
      </c>
      <c r="W83">
        <v>2</v>
      </c>
      <c r="X83">
        <v>3</v>
      </c>
      <c r="Y83">
        <v>2</v>
      </c>
      <c r="Z83">
        <v>1</v>
      </c>
      <c r="AA83">
        <v>3</v>
      </c>
      <c r="AB83">
        <v>2</v>
      </c>
      <c r="AC83">
        <v>2</v>
      </c>
      <c r="AD83">
        <v>1</v>
      </c>
      <c r="AE83">
        <v>4</v>
      </c>
      <c r="AF83">
        <v>3</v>
      </c>
      <c r="AG83">
        <v>2</v>
      </c>
      <c r="AH83">
        <v>1</v>
      </c>
      <c r="AI83">
        <v>4</v>
      </c>
      <c r="AJ83">
        <v>2</v>
      </c>
      <c r="AK83">
        <v>2</v>
      </c>
      <c r="AL83">
        <v>4</v>
      </c>
      <c r="AM83">
        <v>3</v>
      </c>
      <c r="AN83">
        <v>4</v>
      </c>
      <c r="AO83">
        <v>1</v>
      </c>
      <c r="AP83">
        <v>2</v>
      </c>
      <c r="AQ83">
        <v>4</v>
      </c>
      <c r="AR83">
        <v>2</v>
      </c>
      <c r="AS83">
        <v>1</v>
      </c>
      <c r="AT83" s="32">
        <f t="shared" si="8"/>
        <v>15</v>
      </c>
      <c r="AU83" s="33">
        <f t="shared" si="9"/>
        <v>10</v>
      </c>
      <c r="AV83" s="34">
        <f t="shared" si="10"/>
        <v>14</v>
      </c>
      <c r="AW83" s="35">
        <f t="shared" si="11"/>
        <v>14</v>
      </c>
      <c r="AX83" s="36">
        <f t="shared" si="11"/>
        <v>14</v>
      </c>
      <c r="AY83" s="37">
        <f t="shared" si="12"/>
        <v>17</v>
      </c>
      <c r="AZ83" s="38">
        <f t="shared" si="7"/>
        <v>13</v>
      </c>
      <c r="BA83" s="16">
        <f t="shared" si="13"/>
        <v>143</v>
      </c>
    </row>
    <row r="84" spans="1:53" x14ac:dyDescent="0.4">
      <c r="A84" s="55" t="s">
        <v>308</v>
      </c>
      <c r="B84" s="3" t="s">
        <v>93</v>
      </c>
      <c r="C84" s="3">
        <v>20</v>
      </c>
      <c r="D84" s="3" t="s">
        <v>96</v>
      </c>
      <c r="E84" s="3" t="s">
        <v>81</v>
      </c>
      <c r="F84">
        <v>3</v>
      </c>
      <c r="G84">
        <v>2</v>
      </c>
      <c r="H84">
        <v>2</v>
      </c>
      <c r="I84">
        <v>2</v>
      </c>
      <c r="J84">
        <v>3</v>
      </c>
      <c r="K84">
        <v>2</v>
      </c>
      <c r="L84">
        <v>2</v>
      </c>
      <c r="M84">
        <v>3</v>
      </c>
      <c r="N84">
        <v>2</v>
      </c>
      <c r="O84">
        <v>2</v>
      </c>
      <c r="P84">
        <v>2</v>
      </c>
      <c r="Q84">
        <v>3</v>
      </c>
      <c r="R84">
        <v>2</v>
      </c>
      <c r="S84">
        <v>2</v>
      </c>
      <c r="T84">
        <v>4</v>
      </c>
      <c r="U84">
        <v>3</v>
      </c>
      <c r="V84">
        <v>3</v>
      </c>
      <c r="W84">
        <v>4</v>
      </c>
      <c r="X84">
        <v>3</v>
      </c>
      <c r="Y84">
        <v>2</v>
      </c>
      <c r="Z84">
        <v>2</v>
      </c>
      <c r="AA84">
        <v>4</v>
      </c>
      <c r="AB84">
        <v>3</v>
      </c>
      <c r="AC84">
        <v>3</v>
      </c>
      <c r="AD84">
        <v>2</v>
      </c>
      <c r="AE84">
        <v>2</v>
      </c>
      <c r="AF84">
        <v>3</v>
      </c>
      <c r="AG84">
        <v>2</v>
      </c>
      <c r="AH84">
        <v>2</v>
      </c>
      <c r="AI84">
        <v>3</v>
      </c>
      <c r="AJ84">
        <v>2</v>
      </c>
      <c r="AK84">
        <v>2</v>
      </c>
      <c r="AL84">
        <v>4</v>
      </c>
      <c r="AM84">
        <v>2</v>
      </c>
      <c r="AN84">
        <v>4</v>
      </c>
      <c r="AO84">
        <v>1</v>
      </c>
      <c r="AP84">
        <v>3</v>
      </c>
      <c r="AQ84">
        <v>2</v>
      </c>
      <c r="AR84">
        <v>3</v>
      </c>
      <c r="AS84">
        <v>2</v>
      </c>
      <c r="AT84" s="32">
        <f t="shared" si="8"/>
        <v>18</v>
      </c>
      <c r="AU84" s="33">
        <f t="shared" si="9"/>
        <v>17</v>
      </c>
      <c r="AV84" s="34">
        <f t="shared" si="10"/>
        <v>13</v>
      </c>
      <c r="AW84" s="35">
        <f t="shared" si="11"/>
        <v>15</v>
      </c>
      <c r="AX84" s="36">
        <f t="shared" si="11"/>
        <v>16</v>
      </c>
      <c r="AY84" s="37">
        <f t="shared" si="12"/>
        <v>12</v>
      </c>
      <c r="AZ84" s="38">
        <f t="shared" si="7"/>
        <v>12</v>
      </c>
      <c r="BA84" s="16">
        <f t="shared" si="13"/>
        <v>147</v>
      </c>
    </row>
    <row r="85" spans="1:53" x14ac:dyDescent="0.4">
      <c r="A85" s="55" t="s">
        <v>309</v>
      </c>
      <c r="B85" s="3" t="s">
        <v>94</v>
      </c>
      <c r="C85" s="3">
        <v>19</v>
      </c>
      <c r="D85" s="3" t="s">
        <v>96</v>
      </c>
      <c r="E85" s="3" t="s">
        <v>82</v>
      </c>
      <c r="F85">
        <v>4</v>
      </c>
      <c r="G85">
        <v>3</v>
      </c>
      <c r="H85">
        <v>4</v>
      </c>
      <c r="I85">
        <v>4</v>
      </c>
      <c r="J85">
        <v>1</v>
      </c>
      <c r="K85">
        <v>5</v>
      </c>
      <c r="L85">
        <v>3</v>
      </c>
      <c r="M85">
        <v>5</v>
      </c>
      <c r="N85">
        <v>4</v>
      </c>
      <c r="O85">
        <v>4</v>
      </c>
      <c r="P85">
        <v>4</v>
      </c>
      <c r="Q85">
        <v>1</v>
      </c>
      <c r="R85">
        <v>5</v>
      </c>
      <c r="S85">
        <v>1</v>
      </c>
      <c r="T85">
        <v>5</v>
      </c>
      <c r="U85">
        <v>3</v>
      </c>
      <c r="V85">
        <v>3</v>
      </c>
      <c r="W85">
        <v>4</v>
      </c>
      <c r="X85">
        <v>2</v>
      </c>
      <c r="Y85">
        <v>5</v>
      </c>
      <c r="Z85">
        <v>4</v>
      </c>
      <c r="AA85">
        <v>5</v>
      </c>
      <c r="AB85">
        <v>4</v>
      </c>
      <c r="AC85">
        <v>4</v>
      </c>
      <c r="AD85">
        <v>2</v>
      </c>
      <c r="AE85">
        <v>3</v>
      </c>
      <c r="AF85">
        <v>2</v>
      </c>
      <c r="AG85">
        <v>4</v>
      </c>
      <c r="AH85">
        <v>3</v>
      </c>
      <c r="AI85">
        <v>3</v>
      </c>
      <c r="AJ85">
        <v>2</v>
      </c>
      <c r="AK85">
        <v>2</v>
      </c>
      <c r="AL85">
        <v>5</v>
      </c>
      <c r="AM85">
        <v>2</v>
      </c>
      <c r="AN85">
        <v>5</v>
      </c>
      <c r="AO85">
        <v>2</v>
      </c>
      <c r="AP85">
        <v>5</v>
      </c>
      <c r="AQ85">
        <v>5</v>
      </c>
      <c r="AR85">
        <v>2</v>
      </c>
      <c r="AS85">
        <v>1</v>
      </c>
      <c r="AT85" s="32">
        <f t="shared" si="8"/>
        <v>27</v>
      </c>
      <c r="AU85" s="33">
        <f t="shared" si="9"/>
        <v>25</v>
      </c>
      <c r="AV85" s="34">
        <f t="shared" si="10"/>
        <v>18</v>
      </c>
      <c r="AW85" s="35">
        <f t="shared" si="11"/>
        <v>23</v>
      </c>
      <c r="AX85" s="36">
        <f t="shared" si="11"/>
        <v>10</v>
      </c>
      <c r="AY85" s="37">
        <f t="shared" si="12"/>
        <v>23</v>
      </c>
      <c r="AZ85" s="38">
        <f t="shared" si="7"/>
        <v>8</v>
      </c>
      <c r="BA85" s="16">
        <f t="shared" si="13"/>
        <v>198</v>
      </c>
    </row>
    <row r="86" spans="1:53" x14ac:dyDescent="0.4">
      <c r="A86" s="55" t="s">
        <v>310</v>
      </c>
      <c r="B86" s="3" t="s">
        <v>94</v>
      </c>
      <c r="C86" s="3">
        <v>23</v>
      </c>
      <c r="D86" s="3" t="s">
        <v>96</v>
      </c>
      <c r="E86" s="3" t="s">
        <v>83</v>
      </c>
      <c r="F86">
        <v>1</v>
      </c>
      <c r="G86">
        <v>1</v>
      </c>
      <c r="H86">
        <v>1</v>
      </c>
      <c r="I86">
        <v>1</v>
      </c>
      <c r="J86">
        <v>3</v>
      </c>
      <c r="K86">
        <v>1</v>
      </c>
      <c r="L86">
        <v>1</v>
      </c>
      <c r="M86">
        <v>2</v>
      </c>
      <c r="N86">
        <v>1</v>
      </c>
      <c r="O86">
        <v>2</v>
      </c>
      <c r="P86">
        <v>1</v>
      </c>
      <c r="Q86">
        <v>4</v>
      </c>
      <c r="R86">
        <v>1</v>
      </c>
      <c r="S86">
        <v>3</v>
      </c>
      <c r="T86">
        <v>1</v>
      </c>
      <c r="U86">
        <v>1</v>
      </c>
      <c r="V86">
        <v>2</v>
      </c>
      <c r="W86">
        <v>1</v>
      </c>
      <c r="X86">
        <v>4</v>
      </c>
      <c r="Y86">
        <v>1</v>
      </c>
      <c r="Z86">
        <v>1</v>
      </c>
      <c r="AA86">
        <v>1</v>
      </c>
      <c r="AB86">
        <v>1</v>
      </c>
      <c r="AC86">
        <v>1</v>
      </c>
      <c r="AD86">
        <v>3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4</v>
      </c>
      <c r="AL86">
        <v>1</v>
      </c>
      <c r="AM86">
        <v>4</v>
      </c>
      <c r="AN86">
        <v>1</v>
      </c>
      <c r="AO86">
        <v>1</v>
      </c>
      <c r="AP86">
        <v>1</v>
      </c>
      <c r="AQ86">
        <v>1</v>
      </c>
      <c r="AR86">
        <v>3</v>
      </c>
      <c r="AS86">
        <v>3</v>
      </c>
      <c r="AT86" s="32">
        <f t="shared" si="8"/>
        <v>7</v>
      </c>
      <c r="AU86" s="33">
        <f t="shared" si="9"/>
        <v>7</v>
      </c>
      <c r="AV86" s="34">
        <f t="shared" si="10"/>
        <v>7</v>
      </c>
      <c r="AW86" s="35">
        <f t="shared" si="11"/>
        <v>6</v>
      </c>
      <c r="AX86" s="36">
        <f t="shared" si="11"/>
        <v>21</v>
      </c>
      <c r="AY86" s="37">
        <f t="shared" si="12"/>
        <v>5</v>
      </c>
      <c r="AZ86" s="38">
        <f t="shared" si="7"/>
        <v>15</v>
      </c>
      <c r="BA86" s="16">
        <f t="shared" si="13"/>
        <v>96</v>
      </c>
    </row>
    <row r="87" spans="1:53" x14ac:dyDescent="0.4">
      <c r="A87" s="55" t="s">
        <v>311</v>
      </c>
      <c r="B87" s="3" t="s">
        <v>94</v>
      </c>
      <c r="C87" s="3">
        <v>22</v>
      </c>
      <c r="D87" s="3" t="s">
        <v>96</v>
      </c>
      <c r="E87" s="3" t="s">
        <v>84</v>
      </c>
      <c r="F87">
        <v>3</v>
      </c>
      <c r="G87">
        <v>2</v>
      </c>
      <c r="H87">
        <v>2</v>
      </c>
      <c r="I87">
        <v>2</v>
      </c>
      <c r="J87">
        <v>4</v>
      </c>
      <c r="K87">
        <v>3</v>
      </c>
      <c r="L87">
        <v>2</v>
      </c>
      <c r="M87">
        <v>2</v>
      </c>
      <c r="N87">
        <v>2</v>
      </c>
      <c r="O87">
        <v>4</v>
      </c>
      <c r="P87">
        <v>2</v>
      </c>
      <c r="Q87">
        <v>3</v>
      </c>
      <c r="R87">
        <v>2</v>
      </c>
      <c r="S87">
        <v>3</v>
      </c>
      <c r="T87">
        <v>2</v>
      </c>
      <c r="U87">
        <v>2</v>
      </c>
      <c r="V87">
        <v>3</v>
      </c>
      <c r="W87">
        <v>2</v>
      </c>
      <c r="X87">
        <v>3</v>
      </c>
      <c r="Y87">
        <v>2</v>
      </c>
      <c r="Z87">
        <v>2</v>
      </c>
      <c r="AA87">
        <v>2</v>
      </c>
      <c r="AB87">
        <v>2</v>
      </c>
      <c r="AC87">
        <v>2</v>
      </c>
      <c r="AD87">
        <v>3</v>
      </c>
      <c r="AE87">
        <v>2</v>
      </c>
      <c r="AF87">
        <v>2</v>
      </c>
      <c r="AG87">
        <v>2</v>
      </c>
      <c r="AH87">
        <v>2</v>
      </c>
      <c r="AI87">
        <v>3</v>
      </c>
      <c r="AJ87">
        <v>1</v>
      </c>
      <c r="AK87">
        <v>3</v>
      </c>
      <c r="AL87">
        <v>2</v>
      </c>
      <c r="AM87">
        <v>3</v>
      </c>
      <c r="AN87">
        <v>3</v>
      </c>
      <c r="AO87">
        <v>1</v>
      </c>
      <c r="AP87">
        <v>2</v>
      </c>
      <c r="AQ87">
        <v>2</v>
      </c>
      <c r="AR87">
        <v>3</v>
      </c>
      <c r="AS87">
        <v>3</v>
      </c>
      <c r="AT87" s="32">
        <f t="shared" si="8"/>
        <v>14</v>
      </c>
      <c r="AU87" s="33">
        <f t="shared" si="9"/>
        <v>13</v>
      </c>
      <c r="AV87" s="34">
        <f t="shared" si="10"/>
        <v>14</v>
      </c>
      <c r="AW87" s="35">
        <f t="shared" si="11"/>
        <v>11</v>
      </c>
      <c r="AX87" s="36">
        <f t="shared" si="11"/>
        <v>19</v>
      </c>
      <c r="AY87" s="37">
        <f t="shared" si="12"/>
        <v>11</v>
      </c>
      <c r="AZ87" s="38">
        <f t="shared" si="7"/>
        <v>14</v>
      </c>
      <c r="BA87" s="16">
        <f t="shared" si="13"/>
        <v>130</v>
      </c>
    </row>
    <row r="88" spans="1:53" x14ac:dyDescent="0.4">
      <c r="A88" s="55" t="s">
        <v>312</v>
      </c>
      <c r="B88" s="3" t="s">
        <v>93</v>
      </c>
      <c r="C88" s="3">
        <v>22</v>
      </c>
      <c r="D88" s="3" t="s">
        <v>96</v>
      </c>
      <c r="E88" s="3" t="s">
        <v>85</v>
      </c>
      <c r="F88">
        <v>2</v>
      </c>
      <c r="G88">
        <v>1</v>
      </c>
      <c r="H88">
        <v>2</v>
      </c>
      <c r="I88">
        <v>2</v>
      </c>
      <c r="J88">
        <v>1</v>
      </c>
      <c r="K88">
        <v>1</v>
      </c>
      <c r="L88">
        <v>2</v>
      </c>
      <c r="M88">
        <v>3</v>
      </c>
      <c r="N88">
        <v>1</v>
      </c>
      <c r="O88">
        <v>3</v>
      </c>
      <c r="P88">
        <v>1</v>
      </c>
      <c r="Q88">
        <v>1</v>
      </c>
      <c r="R88">
        <v>1</v>
      </c>
      <c r="S88">
        <v>3</v>
      </c>
      <c r="T88">
        <v>3</v>
      </c>
      <c r="U88">
        <v>1</v>
      </c>
      <c r="V88">
        <v>1</v>
      </c>
      <c r="W88">
        <v>2</v>
      </c>
      <c r="X88">
        <v>3</v>
      </c>
      <c r="Y88">
        <v>1</v>
      </c>
      <c r="Z88">
        <v>1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3</v>
      </c>
      <c r="AG88">
        <v>1</v>
      </c>
      <c r="AH88">
        <v>1</v>
      </c>
      <c r="AI88">
        <v>2</v>
      </c>
      <c r="AJ88">
        <v>1</v>
      </c>
      <c r="AK88">
        <v>3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 s="32">
        <f t="shared" si="8"/>
        <v>11</v>
      </c>
      <c r="AU88" s="33">
        <f t="shared" si="9"/>
        <v>8</v>
      </c>
      <c r="AV88" s="34">
        <f t="shared" si="10"/>
        <v>10</v>
      </c>
      <c r="AW88" s="35">
        <f t="shared" si="11"/>
        <v>8</v>
      </c>
      <c r="AX88" s="36">
        <f t="shared" si="11"/>
        <v>10</v>
      </c>
      <c r="AY88" s="37">
        <f t="shared" si="12"/>
        <v>5</v>
      </c>
      <c r="AZ88" s="38">
        <f t="shared" si="7"/>
        <v>11</v>
      </c>
      <c r="BA88" s="16">
        <f t="shared" si="13"/>
        <v>121</v>
      </c>
    </row>
    <row r="89" spans="1:53" x14ac:dyDescent="0.4">
      <c r="A89" s="55" t="s">
        <v>313</v>
      </c>
      <c r="B89" s="3" t="s">
        <v>93</v>
      </c>
      <c r="C89" s="3">
        <v>21</v>
      </c>
      <c r="D89" s="3" t="s">
        <v>96</v>
      </c>
      <c r="E89" s="3" t="s">
        <v>86</v>
      </c>
      <c r="F89">
        <v>3</v>
      </c>
      <c r="G89">
        <v>2</v>
      </c>
      <c r="H89">
        <v>3</v>
      </c>
      <c r="I89">
        <v>3</v>
      </c>
      <c r="J89">
        <v>2</v>
      </c>
      <c r="K89">
        <v>3</v>
      </c>
      <c r="L89">
        <v>1</v>
      </c>
      <c r="M89">
        <v>3</v>
      </c>
      <c r="N89">
        <v>1</v>
      </c>
      <c r="O89">
        <v>4</v>
      </c>
      <c r="P89">
        <v>2</v>
      </c>
      <c r="Q89">
        <v>1</v>
      </c>
      <c r="R89">
        <v>2</v>
      </c>
      <c r="S89">
        <v>1</v>
      </c>
      <c r="T89">
        <v>3</v>
      </c>
      <c r="U89">
        <v>2</v>
      </c>
      <c r="V89">
        <v>4</v>
      </c>
      <c r="W89">
        <v>4</v>
      </c>
      <c r="X89">
        <v>1</v>
      </c>
      <c r="Y89">
        <v>3</v>
      </c>
      <c r="Z89">
        <v>3</v>
      </c>
      <c r="AA89">
        <v>4</v>
      </c>
      <c r="AB89">
        <v>4</v>
      </c>
      <c r="AC89">
        <v>2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4</v>
      </c>
      <c r="AJ89">
        <v>2</v>
      </c>
      <c r="AK89">
        <v>1</v>
      </c>
      <c r="AL89">
        <v>2</v>
      </c>
      <c r="AM89">
        <v>1</v>
      </c>
      <c r="AN89">
        <v>4</v>
      </c>
      <c r="AO89">
        <v>1</v>
      </c>
      <c r="AP89">
        <v>4</v>
      </c>
      <c r="AQ89">
        <v>2</v>
      </c>
      <c r="AR89">
        <v>1</v>
      </c>
      <c r="AS89">
        <v>1</v>
      </c>
      <c r="AT89" s="32">
        <f t="shared" si="8"/>
        <v>17</v>
      </c>
      <c r="AU89" s="33">
        <f t="shared" si="9"/>
        <v>15</v>
      </c>
      <c r="AV89" s="34">
        <f t="shared" si="10"/>
        <v>19</v>
      </c>
      <c r="AW89" s="35">
        <f t="shared" si="11"/>
        <v>15</v>
      </c>
      <c r="AX89" s="36">
        <f t="shared" si="11"/>
        <v>7</v>
      </c>
      <c r="AY89" s="37">
        <f t="shared" si="12"/>
        <v>11</v>
      </c>
      <c r="AZ89" s="38">
        <f t="shared" si="7"/>
        <v>8</v>
      </c>
      <c r="BA89" s="16">
        <f t="shared" si="13"/>
        <v>162</v>
      </c>
    </row>
    <row r="90" spans="1:53" x14ac:dyDescent="0.4">
      <c r="A90" s="55" t="s">
        <v>314</v>
      </c>
      <c r="B90" s="3" t="s">
        <v>93</v>
      </c>
      <c r="C90" s="3">
        <v>24</v>
      </c>
      <c r="D90" s="3" t="s">
        <v>96</v>
      </c>
      <c r="E90" s="3" t="s">
        <v>87</v>
      </c>
      <c r="F90">
        <v>2</v>
      </c>
      <c r="G90">
        <v>1</v>
      </c>
      <c r="H90">
        <v>3</v>
      </c>
      <c r="I90">
        <v>3</v>
      </c>
      <c r="J90">
        <v>3</v>
      </c>
      <c r="K90">
        <v>1</v>
      </c>
      <c r="L90">
        <v>1</v>
      </c>
      <c r="M90">
        <v>1</v>
      </c>
      <c r="N90">
        <v>1</v>
      </c>
      <c r="O90">
        <v>1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4</v>
      </c>
      <c r="W90">
        <v>2</v>
      </c>
      <c r="X90">
        <v>3</v>
      </c>
      <c r="Y90">
        <v>3</v>
      </c>
      <c r="Z90">
        <v>3</v>
      </c>
      <c r="AA90">
        <v>3</v>
      </c>
      <c r="AB90">
        <v>3</v>
      </c>
      <c r="AC90">
        <v>3</v>
      </c>
      <c r="AD90">
        <v>3</v>
      </c>
      <c r="AE90">
        <v>3</v>
      </c>
      <c r="AF90">
        <v>3</v>
      </c>
      <c r="AG90">
        <v>3</v>
      </c>
      <c r="AH90">
        <v>3</v>
      </c>
      <c r="AI90">
        <v>3</v>
      </c>
      <c r="AJ90">
        <v>3</v>
      </c>
      <c r="AK90">
        <v>3</v>
      </c>
      <c r="AL90">
        <v>3</v>
      </c>
      <c r="AM90">
        <v>3</v>
      </c>
      <c r="AN90">
        <v>3</v>
      </c>
      <c r="AO90">
        <v>3</v>
      </c>
      <c r="AP90">
        <v>3</v>
      </c>
      <c r="AQ90">
        <v>3</v>
      </c>
      <c r="AR90">
        <v>3</v>
      </c>
      <c r="AS90">
        <v>3</v>
      </c>
      <c r="AT90" s="32">
        <f t="shared" si="8"/>
        <v>14</v>
      </c>
      <c r="AU90" s="33">
        <f t="shared" si="9"/>
        <v>16</v>
      </c>
      <c r="AV90" s="34">
        <f t="shared" si="10"/>
        <v>14</v>
      </c>
      <c r="AW90" s="35">
        <f t="shared" si="11"/>
        <v>16</v>
      </c>
      <c r="AX90" s="36">
        <f t="shared" si="11"/>
        <v>17</v>
      </c>
      <c r="AY90" s="37">
        <f t="shared" si="12"/>
        <v>12</v>
      </c>
      <c r="AZ90" s="38">
        <f t="shared" si="7"/>
        <v>15</v>
      </c>
      <c r="BA90" s="16">
        <f t="shared" si="13"/>
        <v>140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A30DF-69B1-41E6-A5B8-48C7820576FC}">
  <dimension ref="A1:AF90"/>
  <sheetViews>
    <sheetView zoomScale="85" zoomScaleNormal="85" workbookViewId="0">
      <selection activeCell="AB13" sqref="AB13"/>
    </sheetView>
  </sheetViews>
  <sheetFormatPr defaultRowHeight="13.9" x14ac:dyDescent="0.4"/>
  <cols>
    <col min="2" max="2" width="7.73046875" customWidth="1"/>
    <col min="3" max="4" width="10.19921875" customWidth="1"/>
    <col min="5" max="5" width="18.6640625" customWidth="1"/>
  </cols>
  <sheetData>
    <row r="1" spans="1:32" x14ac:dyDescent="0.4">
      <c r="A1" s="3" t="s">
        <v>88</v>
      </c>
      <c r="B1" s="3" t="s">
        <v>91</v>
      </c>
      <c r="C1" s="3" t="s">
        <v>92</v>
      </c>
      <c r="D1" s="3" t="s">
        <v>95</v>
      </c>
      <c r="E1" s="3" t="s">
        <v>89</v>
      </c>
      <c r="F1" s="52" t="s">
        <v>184</v>
      </c>
      <c r="G1" s="53" t="s">
        <v>185</v>
      </c>
      <c r="H1" s="52" t="s">
        <v>186</v>
      </c>
      <c r="I1" s="44" t="s">
        <v>187</v>
      </c>
      <c r="J1" s="54" t="s">
        <v>188</v>
      </c>
      <c r="K1" s="44" t="s">
        <v>189</v>
      </c>
      <c r="L1" s="44" t="s">
        <v>190</v>
      </c>
      <c r="M1" s="44" t="s">
        <v>191</v>
      </c>
      <c r="N1" s="44" t="s">
        <v>192</v>
      </c>
      <c r="O1" s="44" t="s">
        <v>193</v>
      </c>
      <c r="P1" s="44" t="s">
        <v>194</v>
      </c>
      <c r="Q1" s="44" t="s">
        <v>195</v>
      </c>
      <c r="R1" s="44" t="s">
        <v>196</v>
      </c>
      <c r="S1" s="44" t="s">
        <v>197</v>
      </c>
      <c r="T1" s="44" t="s">
        <v>199</v>
      </c>
      <c r="U1" s="44" t="s">
        <v>198</v>
      </c>
      <c r="V1" s="44" t="s">
        <v>200</v>
      </c>
      <c r="W1" s="44" t="s">
        <v>201</v>
      </c>
      <c r="X1" s="44" t="s">
        <v>202</v>
      </c>
      <c r="Y1" s="45" t="s">
        <v>204</v>
      </c>
      <c r="Z1" s="46" t="s">
        <v>203</v>
      </c>
      <c r="AA1" s="47" t="s">
        <v>417</v>
      </c>
      <c r="AB1" s="51" t="s">
        <v>205</v>
      </c>
      <c r="AC1" s="48" t="s">
        <v>207</v>
      </c>
      <c r="AD1" s="49" t="s">
        <v>208</v>
      </c>
      <c r="AE1" s="47" t="s">
        <v>206</v>
      </c>
      <c r="AF1" s="50" t="s">
        <v>182</v>
      </c>
    </row>
    <row r="2" spans="1:32" x14ac:dyDescent="0.4">
      <c r="A2" s="55" t="s">
        <v>226</v>
      </c>
      <c r="B2" s="3" t="s">
        <v>93</v>
      </c>
      <c r="C2" s="3">
        <v>24</v>
      </c>
      <c r="D2" s="3" t="s">
        <v>96</v>
      </c>
      <c r="E2" s="3" t="s">
        <v>0</v>
      </c>
      <c r="F2" s="43">
        <v>0.95833333333333337</v>
      </c>
      <c r="G2">
        <v>15</v>
      </c>
      <c r="H2" s="43">
        <v>0.32291666666666669</v>
      </c>
      <c r="I2" s="39">
        <v>0.29166666666666669</v>
      </c>
      <c r="J2">
        <v>2</v>
      </c>
      <c r="K2">
        <v>2</v>
      </c>
      <c r="L2">
        <v>3</v>
      </c>
      <c r="M2">
        <v>1</v>
      </c>
      <c r="N2">
        <v>1</v>
      </c>
      <c r="O2">
        <v>1</v>
      </c>
      <c r="P2">
        <v>2</v>
      </c>
      <c r="Q2">
        <v>2</v>
      </c>
      <c r="R2">
        <v>1</v>
      </c>
      <c r="S2">
        <v>2</v>
      </c>
      <c r="T2" t="s">
        <v>214</v>
      </c>
      <c r="U2">
        <v>2</v>
      </c>
      <c r="V2">
        <v>1</v>
      </c>
      <c r="W2">
        <v>3</v>
      </c>
      <c r="X2">
        <v>2</v>
      </c>
      <c r="Y2" s="10">
        <f>U2-1</f>
        <v>1</v>
      </c>
      <c r="Z2" s="40" t="str">
        <f t="shared" ref="Z2:Z39" si="0">IF(SUM(IF(G2&lt;=15,"0",IF(G2&lt;=30,"1",IF(G2&lt;=60,"2","3")))+J2-1)&lt;=0,"0",IF(SUM(IF(G2&lt;=15,"0",IF(G2&lt;=30,"1",IF(G2&lt;=60,"2","3")))+J2-1)&lt;=2,"1",IF(SUM(IF(G2&lt;=15,"0",IF(G2&lt;=30,"1",IF(G2&lt;=60,"2","3")))+J2-1)&lt;=4,"2","3")))</f>
        <v>1</v>
      </c>
      <c r="AA2" s="41" t="str">
        <f t="shared" ref="AA2:AA39" si="1">IF(I2&lt;5,"3",IF(I2&lt;=6,"2",IF(I2&lt;=7,"1","0")))</f>
        <v>3</v>
      </c>
      <c r="AB2" s="40" t="str">
        <f t="shared" ref="AB2:AB39" si="2">IF((HOUR(I2)*60+MINUTE(I2))/(HOUR(H2-F2+24)*60+MINUTE(H2-F2+24))&lt;65%,"3",IF((HOUR(I2)*60+MINUTE(I2))/(HOUR(H2-F2+24)*60+MINUTE(H2-F2+24))&lt;74%,"2",IF((HOUR(I2)*60+MINUTE(I2))/(HOUR(H2-F2+24)*60+MINUTE(H2-F2+24))&lt;84%,"1","0")))</f>
        <v>1</v>
      </c>
      <c r="AC2" s="40" t="str">
        <f t="shared" ref="AC2:AC39" si="3">IF((SUM(K2:S2)-9)&lt;=0,"0",IF((SUM(K2:S2)-9)&lt;=9,"1",IF((SUM(K2:S2)-9)&lt;=18,"2","3")))</f>
        <v>1</v>
      </c>
      <c r="AD2" s="40">
        <f>V2-1</f>
        <v>0</v>
      </c>
      <c r="AE2" s="40" t="str">
        <f t="shared" ref="AE2:AE39" si="4">IF((W2+X2-2)&lt;=0,"0",IF((W2+X2-2)&lt;=2,"1",IF((W2+X2-2)&lt;=4,"2","3")))</f>
        <v>2</v>
      </c>
      <c r="AF2" s="42">
        <f>SUM(Y2:AE2)</f>
        <v>1</v>
      </c>
    </row>
    <row r="3" spans="1:32" x14ac:dyDescent="0.4">
      <c r="A3" s="55" t="s">
        <v>227</v>
      </c>
      <c r="B3" s="3" t="s">
        <v>93</v>
      </c>
      <c r="C3" s="3">
        <v>23</v>
      </c>
      <c r="D3" s="3" t="s">
        <v>96</v>
      </c>
      <c r="E3" s="3" t="s">
        <v>1</v>
      </c>
      <c r="F3" s="43">
        <v>8.3333333333333329E-2</v>
      </c>
      <c r="G3">
        <v>5</v>
      </c>
      <c r="H3" s="43">
        <v>0.375</v>
      </c>
      <c r="I3" s="39">
        <v>0.29166666666666669</v>
      </c>
      <c r="J3">
        <v>1</v>
      </c>
      <c r="K3">
        <v>1</v>
      </c>
      <c r="L3">
        <v>1</v>
      </c>
      <c r="M3">
        <v>1</v>
      </c>
      <c r="N3">
        <v>1</v>
      </c>
      <c r="O3">
        <v>2</v>
      </c>
      <c r="P3">
        <v>1</v>
      </c>
      <c r="Q3">
        <v>1</v>
      </c>
      <c r="R3">
        <v>1</v>
      </c>
      <c r="S3">
        <v>1</v>
      </c>
      <c r="U3">
        <v>2</v>
      </c>
      <c r="V3">
        <v>1</v>
      </c>
      <c r="W3">
        <v>4</v>
      </c>
      <c r="X3">
        <v>2</v>
      </c>
      <c r="Y3" s="10">
        <f t="shared" ref="Y3:Y66" si="5">U3-1</f>
        <v>1</v>
      </c>
      <c r="Z3" s="40" t="str">
        <f t="shared" si="0"/>
        <v>0</v>
      </c>
      <c r="AA3" s="41" t="str">
        <f t="shared" si="1"/>
        <v>3</v>
      </c>
      <c r="AB3" s="40" t="str">
        <f t="shared" si="2"/>
        <v>0</v>
      </c>
      <c r="AC3" s="40" t="str">
        <f t="shared" si="3"/>
        <v>1</v>
      </c>
      <c r="AD3" s="40">
        <f t="shared" ref="AD3:AD66" si="6">V3-1</f>
        <v>0</v>
      </c>
      <c r="AE3" s="40" t="str">
        <f t="shared" si="4"/>
        <v>2</v>
      </c>
      <c r="AF3" s="42">
        <f t="shared" ref="AF3:AF66" si="7">SUM(Y3:AE3)</f>
        <v>1</v>
      </c>
    </row>
    <row r="4" spans="1:32" x14ac:dyDescent="0.4">
      <c r="A4" s="55" t="s">
        <v>228</v>
      </c>
      <c r="B4" s="3" t="s">
        <v>93</v>
      </c>
      <c r="C4" s="3">
        <v>21</v>
      </c>
      <c r="D4" s="3" t="s">
        <v>96</v>
      </c>
      <c r="E4" s="3" t="s">
        <v>2</v>
      </c>
      <c r="F4" s="43">
        <v>4.1666666666666664E-2</v>
      </c>
      <c r="G4">
        <v>40</v>
      </c>
      <c r="H4" s="43">
        <v>0.33333333333333331</v>
      </c>
      <c r="I4" s="39">
        <v>0.29166666666666669</v>
      </c>
      <c r="J4">
        <v>3</v>
      </c>
      <c r="K4">
        <v>4</v>
      </c>
      <c r="L4">
        <v>2</v>
      </c>
      <c r="M4">
        <v>1</v>
      </c>
      <c r="N4">
        <v>1</v>
      </c>
      <c r="O4">
        <v>2</v>
      </c>
      <c r="P4">
        <v>1</v>
      </c>
      <c r="Q4">
        <v>3</v>
      </c>
      <c r="R4">
        <v>2</v>
      </c>
      <c r="S4">
        <v>1</v>
      </c>
      <c r="U4">
        <v>2</v>
      </c>
      <c r="V4">
        <v>1</v>
      </c>
      <c r="W4">
        <v>4</v>
      </c>
      <c r="X4">
        <v>4</v>
      </c>
      <c r="Y4" s="10">
        <f t="shared" si="5"/>
        <v>1</v>
      </c>
      <c r="Z4" s="40" t="str">
        <f t="shared" si="0"/>
        <v>2</v>
      </c>
      <c r="AA4" s="41" t="str">
        <f t="shared" si="1"/>
        <v>3</v>
      </c>
      <c r="AB4" s="40" t="str">
        <f t="shared" si="2"/>
        <v>0</v>
      </c>
      <c r="AC4" s="40" t="str">
        <f t="shared" si="3"/>
        <v>1</v>
      </c>
      <c r="AD4" s="40">
        <f t="shared" si="6"/>
        <v>0</v>
      </c>
      <c r="AE4" s="40" t="str">
        <f t="shared" si="4"/>
        <v>3</v>
      </c>
      <c r="AF4" s="42">
        <f t="shared" si="7"/>
        <v>1</v>
      </c>
    </row>
    <row r="5" spans="1:32" x14ac:dyDescent="0.4">
      <c r="A5" s="55" t="s">
        <v>229</v>
      </c>
      <c r="B5" s="3" t="s">
        <v>93</v>
      </c>
      <c r="C5" s="3">
        <v>28</v>
      </c>
      <c r="D5" s="3" t="s">
        <v>96</v>
      </c>
      <c r="E5" s="3" t="s">
        <v>3</v>
      </c>
      <c r="F5" s="43">
        <v>0.9375</v>
      </c>
      <c r="G5">
        <v>30</v>
      </c>
      <c r="H5" s="43">
        <v>0.33333333333333331</v>
      </c>
      <c r="I5" s="39">
        <v>0.375</v>
      </c>
      <c r="J5">
        <v>2</v>
      </c>
      <c r="K5">
        <v>2</v>
      </c>
      <c r="L5">
        <v>2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U5">
        <v>2</v>
      </c>
      <c r="V5">
        <v>1</v>
      </c>
      <c r="W5">
        <v>1</v>
      </c>
      <c r="X5">
        <v>2</v>
      </c>
      <c r="Y5" s="10">
        <f t="shared" si="5"/>
        <v>1</v>
      </c>
      <c r="Z5" s="40" t="str">
        <f t="shared" si="0"/>
        <v>1</v>
      </c>
      <c r="AA5" s="41" t="str">
        <f t="shared" si="1"/>
        <v>3</v>
      </c>
      <c r="AB5" s="40" t="str">
        <f t="shared" si="2"/>
        <v>0</v>
      </c>
      <c r="AC5" s="40" t="str">
        <f t="shared" si="3"/>
        <v>1</v>
      </c>
      <c r="AD5" s="40">
        <f t="shared" si="6"/>
        <v>0</v>
      </c>
      <c r="AE5" s="40" t="str">
        <f t="shared" si="4"/>
        <v>1</v>
      </c>
      <c r="AF5" s="42">
        <f t="shared" si="7"/>
        <v>1</v>
      </c>
    </row>
    <row r="6" spans="1:32" x14ac:dyDescent="0.4">
      <c r="A6" s="55" t="s">
        <v>230</v>
      </c>
      <c r="B6" s="3" t="s">
        <v>93</v>
      </c>
      <c r="C6" s="3">
        <v>25</v>
      </c>
      <c r="D6" s="3" t="s">
        <v>96</v>
      </c>
      <c r="E6" s="3" t="s">
        <v>4</v>
      </c>
      <c r="F6" s="43">
        <v>0</v>
      </c>
      <c r="G6">
        <v>30</v>
      </c>
      <c r="H6" s="43">
        <v>0.3125</v>
      </c>
      <c r="I6" s="39">
        <v>0.29166666666666669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U6">
        <v>2</v>
      </c>
      <c r="V6">
        <v>1</v>
      </c>
      <c r="W6">
        <v>1</v>
      </c>
      <c r="X6">
        <v>1</v>
      </c>
      <c r="Y6" s="10">
        <f t="shared" si="5"/>
        <v>1</v>
      </c>
      <c r="Z6" s="40" t="str">
        <f t="shared" si="0"/>
        <v>1</v>
      </c>
      <c r="AA6" s="41" t="str">
        <f t="shared" si="1"/>
        <v>3</v>
      </c>
      <c r="AB6" s="40" t="str">
        <f t="shared" si="2"/>
        <v>0</v>
      </c>
      <c r="AC6" s="40" t="str">
        <f t="shared" si="3"/>
        <v>0</v>
      </c>
      <c r="AD6" s="40">
        <f t="shared" si="6"/>
        <v>0</v>
      </c>
      <c r="AE6" s="40" t="str">
        <f t="shared" si="4"/>
        <v>0</v>
      </c>
      <c r="AF6" s="42">
        <f t="shared" si="7"/>
        <v>1</v>
      </c>
    </row>
    <row r="7" spans="1:32" x14ac:dyDescent="0.4">
      <c r="A7" s="55" t="s">
        <v>231</v>
      </c>
      <c r="B7" s="3" t="s">
        <v>93</v>
      </c>
      <c r="C7" s="3">
        <v>25</v>
      </c>
      <c r="D7" s="3" t="s">
        <v>96</v>
      </c>
      <c r="E7" s="3" t="s">
        <v>5</v>
      </c>
      <c r="F7" s="43">
        <v>0</v>
      </c>
      <c r="G7">
        <v>20</v>
      </c>
      <c r="H7" s="43">
        <v>0.33333333333333331</v>
      </c>
      <c r="I7" s="39">
        <v>0.33333333333333331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 t="s">
        <v>209</v>
      </c>
      <c r="U7">
        <v>2</v>
      </c>
      <c r="V7">
        <v>1</v>
      </c>
      <c r="W7">
        <v>2</v>
      </c>
      <c r="X7">
        <v>1</v>
      </c>
      <c r="Y7" s="10">
        <f t="shared" si="5"/>
        <v>1</v>
      </c>
      <c r="Z7" s="40" t="str">
        <f t="shared" si="0"/>
        <v>1</v>
      </c>
      <c r="AA7" s="41" t="str">
        <f t="shared" si="1"/>
        <v>3</v>
      </c>
      <c r="AB7" s="40" t="str">
        <f t="shared" si="2"/>
        <v>0</v>
      </c>
      <c r="AC7" s="40" t="str">
        <f t="shared" si="3"/>
        <v>1</v>
      </c>
      <c r="AD7" s="40">
        <f t="shared" si="6"/>
        <v>0</v>
      </c>
      <c r="AE7" s="40" t="str">
        <f t="shared" si="4"/>
        <v>1</v>
      </c>
      <c r="AF7" s="42">
        <f t="shared" si="7"/>
        <v>1</v>
      </c>
    </row>
    <row r="8" spans="1:32" x14ac:dyDescent="0.4">
      <c r="A8" s="55" t="s">
        <v>232</v>
      </c>
      <c r="B8" s="3" t="s">
        <v>93</v>
      </c>
      <c r="C8" s="3">
        <v>25</v>
      </c>
      <c r="D8" s="3" t="s">
        <v>96</v>
      </c>
      <c r="E8" s="3" t="s">
        <v>6</v>
      </c>
      <c r="F8" s="43">
        <v>2.0833333333333332E-2</v>
      </c>
      <c r="G8">
        <v>3</v>
      </c>
      <c r="H8" s="43">
        <v>0.375</v>
      </c>
      <c r="I8" s="39">
        <v>0.33333333333333331</v>
      </c>
      <c r="J8">
        <v>1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2</v>
      </c>
      <c r="R8">
        <v>1</v>
      </c>
      <c r="S8">
        <v>2</v>
      </c>
      <c r="U8">
        <v>2</v>
      </c>
      <c r="V8">
        <v>1</v>
      </c>
      <c r="W8">
        <v>1</v>
      </c>
      <c r="X8">
        <v>1</v>
      </c>
      <c r="Y8" s="10">
        <f t="shared" si="5"/>
        <v>1</v>
      </c>
      <c r="Z8" s="40" t="str">
        <f t="shared" si="0"/>
        <v>0</v>
      </c>
      <c r="AA8" s="41" t="str">
        <f t="shared" si="1"/>
        <v>3</v>
      </c>
      <c r="AB8" s="40" t="str">
        <f t="shared" si="2"/>
        <v>0</v>
      </c>
      <c r="AC8" s="40" t="str">
        <f t="shared" si="3"/>
        <v>1</v>
      </c>
      <c r="AD8" s="40">
        <f t="shared" si="6"/>
        <v>0</v>
      </c>
      <c r="AE8" s="40" t="str">
        <f t="shared" si="4"/>
        <v>0</v>
      </c>
      <c r="AF8" s="42">
        <f t="shared" si="7"/>
        <v>1</v>
      </c>
    </row>
    <row r="9" spans="1:32" x14ac:dyDescent="0.4">
      <c r="A9" s="55" t="s">
        <v>233</v>
      </c>
      <c r="B9" s="3" t="s">
        <v>94</v>
      </c>
      <c r="C9" s="3">
        <v>22</v>
      </c>
      <c r="D9" s="3" t="s">
        <v>96</v>
      </c>
      <c r="E9" s="3" t="s">
        <v>7</v>
      </c>
      <c r="F9" s="43">
        <v>3.125E-2</v>
      </c>
      <c r="G9">
        <v>1</v>
      </c>
      <c r="H9" s="43">
        <v>0.36458333333333331</v>
      </c>
      <c r="I9" s="39">
        <v>0.35416666666666669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U9">
        <v>2</v>
      </c>
      <c r="V9">
        <v>1</v>
      </c>
      <c r="W9">
        <v>2</v>
      </c>
      <c r="X9">
        <v>2</v>
      </c>
      <c r="Y9" s="10">
        <f t="shared" si="5"/>
        <v>1</v>
      </c>
      <c r="Z9" s="40" t="str">
        <f t="shared" si="0"/>
        <v>0</v>
      </c>
      <c r="AA9" s="41" t="str">
        <f t="shared" si="1"/>
        <v>3</v>
      </c>
      <c r="AB9" s="40" t="str">
        <f t="shared" si="2"/>
        <v>0</v>
      </c>
      <c r="AC9" s="40" t="str">
        <f t="shared" si="3"/>
        <v>0</v>
      </c>
      <c r="AD9" s="40">
        <f t="shared" si="6"/>
        <v>0</v>
      </c>
      <c r="AE9" s="40" t="str">
        <f t="shared" si="4"/>
        <v>1</v>
      </c>
      <c r="AF9" s="42">
        <f t="shared" si="7"/>
        <v>1</v>
      </c>
    </row>
    <row r="10" spans="1:32" x14ac:dyDescent="0.4">
      <c r="A10" s="55" t="s">
        <v>234</v>
      </c>
      <c r="B10" s="3" t="s">
        <v>93</v>
      </c>
      <c r="C10" s="3">
        <v>26</v>
      </c>
      <c r="D10" s="3" t="s">
        <v>96</v>
      </c>
      <c r="E10" s="3" t="s">
        <v>8</v>
      </c>
      <c r="F10" s="43">
        <v>0</v>
      </c>
      <c r="G10">
        <v>30</v>
      </c>
      <c r="H10" s="43">
        <v>0.35416666666666669</v>
      </c>
      <c r="I10" s="39">
        <v>0.33333333333333331</v>
      </c>
      <c r="J10">
        <v>1</v>
      </c>
      <c r="K10">
        <v>1</v>
      </c>
      <c r="L10">
        <v>1</v>
      </c>
      <c r="M10">
        <v>3</v>
      </c>
      <c r="N10">
        <v>3</v>
      </c>
      <c r="O10">
        <v>1</v>
      </c>
      <c r="P10">
        <v>1</v>
      </c>
      <c r="Q10">
        <v>1</v>
      </c>
      <c r="R10">
        <v>4</v>
      </c>
      <c r="S10">
        <v>3</v>
      </c>
      <c r="T10" t="s">
        <v>210</v>
      </c>
      <c r="U10">
        <v>2</v>
      </c>
      <c r="V10">
        <v>1</v>
      </c>
      <c r="W10">
        <v>1</v>
      </c>
      <c r="X10">
        <v>2</v>
      </c>
      <c r="Y10" s="10">
        <f t="shared" si="5"/>
        <v>1</v>
      </c>
      <c r="Z10" s="40" t="str">
        <f t="shared" si="0"/>
        <v>1</v>
      </c>
      <c r="AA10" s="41" t="str">
        <f t="shared" si="1"/>
        <v>3</v>
      </c>
      <c r="AB10" s="40" t="str">
        <f t="shared" si="2"/>
        <v>0</v>
      </c>
      <c r="AC10" s="40" t="str">
        <f t="shared" si="3"/>
        <v>1</v>
      </c>
      <c r="AD10" s="40">
        <f t="shared" si="6"/>
        <v>0</v>
      </c>
      <c r="AE10" s="40" t="str">
        <f t="shared" si="4"/>
        <v>1</v>
      </c>
      <c r="AF10" s="42">
        <f t="shared" si="7"/>
        <v>1</v>
      </c>
    </row>
    <row r="11" spans="1:32" x14ac:dyDescent="0.4">
      <c r="A11" s="55" t="s">
        <v>235</v>
      </c>
      <c r="B11" s="3" t="s">
        <v>93</v>
      </c>
      <c r="C11" s="3">
        <v>25</v>
      </c>
      <c r="D11" s="3" t="s">
        <v>96</v>
      </c>
      <c r="E11" s="3" t="s">
        <v>9</v>
      </c>
      <c r="F11" s="43">
        <v>0</v>
      </c>
      <c r="G11">
        <v>30</v>
      </c>
      <c r="H11" s="43">
        <v>0.41666666666666669</v>
      </c>
      <c r="I11" s="39">
        <v>0.375</v>
      </c>
      <c r="J11">
        <v>2</v>
      </c>
      <c r="K11">
        <v>1</v>
      </c>
      <c r="L11">
        <v>2</v>
      </c>
      <c r="M11">
        <v>1</v>
      </c>
      <c r="N11">
        <v>2</v>
      </c>
      <c r="O11">
        <v>1</v>
      </c>
      <c r="P11">
        <v>1</v>
      </c>
      <c r="Q11">
        <v>2</v>
      </c>
      <c r="R11">
        <v>4</v>
      </c>
      <c r="S11">
        <v>1</v>
      </c>
      <c r="U11">
        <v>2</v>
      </c>
      <c r="V11">
        <v>1</v>
      </c>
      <c r="W11">
        <v>2</v>
      </c>
      <c r="X11">
        <v>1</v>
      </c>
      <c r="Y11" s="10">
        <f t="shared" si="5"/>
        <v>1</v>
      </c>
      <c r="Z11" s="40" t="str">
        <f t="shared" si="0"/>
        <v>1</v>
      </c>
      <c r="AA11" s="41" t="str">
        <f t="shared" si="1"/>
        <v>3</v>
      </c>
      <c r="AB11" s="40" t="str">
        <f t="shared" si="2"/>
        <v>0</v>
      </c>
      <c r="AC11" s="40" t="str">
        <f t="shared" si="3"/>
        <v>1</v>
      </c>
      <c r="AD11" s="40">
        <f t="shared" si="6"/>
        <v>0</v>
      </c>
      <c r="AE11" s="40" t="str">
        <f t="shared" si="4"/>
        <v>1</v>
      </c>
      <c r="AF11" s="42">
        <f t="shared" si="7"/>
        <v>1</v>
      </c>
    </row>
    <row r="12" spans="1:32" x14ac:dyDescent="0.4">
      <c r="A12" s="55" t="s">
        <v>236</v>
      </c>
      <c r="B12" s="3" t="s">
        <v>93</v>
      </c>
      <c r="C12" s="3">
        <v>24</v>
      </c>
      <c r="D12" s="3" t="s">
        <v>96</v>
      </c>
      <c r="E12" s="3" t="s">
        <v>10</v>
      </c>
      <c r="F12" s="43">
        <v>6.25E-2</v>
      </c>
      <c r="G12">
        <v>5</v>
      </c>
      <c r="H12" s="43">
        <v>0.45833333333333331</v>
      </c>
      <c r="I12" s="39">
        <v>0.375</v>
      </c>
      <c r="J12">
        <v>1</v>
      </c>
      <c r="K12">
        <v>1</v>
      </c>
      <c r="L12">
        <v>1</v>
      </c>
      <c r="M12">
        <v>1</v>
      </c>
      <c r="N12">
        <v>1</v>
      </c>
      <c r="O12">
        <v>2</v>
      </c>
      <c r="P12">
        <v>2</v>
      </c>
      <c r="Q12">
        <v>1</v>
      </c>
      <c r="R12">
        <v>1</v>
      </c>
      <c r="S12">
        <v>1</v>
      </c>
      <c r="U12">
        <v>2</v>
      </c>
      <c r="V12">
        <v>1</v>
      </c>
      <c r="W12">
        <v>2</v>
      </c>
      <c r="X12">
        <v>1</v>
      </c>
      <c r="Y12" s="10">
        <f t="shared" si="5"/>
        <v>1</v>
      </c>
      <c r="Z12" s="40" t="str">
        <f t="shared" si="0"/>
        <v>0</v>
      </c>
      <c r="AA12" s="41" t="str">
        <f t="shared" si="1"/>
        <v>3</v>
      </c>
      <c r="AB12" s="40" t="str">
        <f t="shared" si="2"/>
        <v>0</v>
      </c>
      <c r="AC12" s="40" t="str">
        <f t="shared" si="3"/>
        <v>1</v>
      </c>
      <c r="AD12" s="40">
        <f t="shared" si="6"/>
        <v>0</v>
      </c>
      <c r="AE12" s="40" t="str">
        <f t="shared" si="4"/>
        <v>1</v>
      </c>
      <c r="AF12" s="42">
        <f t="shared" si="7"/>
        <v>1</v>
      </c>
    </row>
    <row r="13" spans="1:32" x14ac:dyDescent="0.4">
      <c r="A13" s="55" t="s">
        <v>237</v>
      </c>
      <c r="B13" s="3" t="s">
        <v>94</v>
      </c>
      <c r="C13" s="3">
        <v>22</v>
      </c>
      <c r="D13" s="3" t="s">
        <v>96</v>
      </c>
      <c r="E13" s="3" t="s">
        <v>11</v>
      </c>
      <c r="F13" s="43">
        <v>0</v>
      </c>
      <c r="G13">
        <v>5</v>
      </c>
      <c r="H13" s="43">
        <v>0.36458333333333331</v>
      </c>
      <c r="I13" s="39">
        <v>0.3125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3</v>
      </c>
      <c r="T13" t="s">
        <v>211</v>
      </c>
      <c r="U13">
        <v>2</v>
      </c>
      <c r="V13">
        <v>1</v>
      </c>
      <c r="W13">
        <v>2</v>
      </c>
      <c r="X13">
        <v>2</v>
      </c>
      <c r="Y13" s="10">
        <f t="shared" si="5"/>
        <v>1</v>
      </c>
      <c r="Z13" s="40" t="str">
        <f t="shared" si="0"/>
        <v>0</v>
      </c>
      <c r="AA13" s="41" t="str">
        <f t="shared" si="1"/>
        <v>3</v>
      </c>
      <c r="AB13" s="40" t="str">
        <f t="shared" si="2"/>
        <v>0</v>
      </c>
      <c r="AC13" s="40" t="str">
        <f t="shared" si="3"/>
        <v>1</v>
      </c>
      <c r="AD13" s="40">
        <f t="shared" si="6"/>
        <v>0</v>
      </c>
      <c r="AE13" s="40" t="str">
        <f t="shared" si="4"/>
        <v>1</v>
      </c>
      <c r="AF13" s="42">
        <f t="shared" si="7"/>
        <v>1</v>
      </c>
    </row>
    <row r="14" spans="1:32" x14ac:dyDescent="0.4">
      <c r="A14" s="55" t="s">
        <v>238</v>
      </c>
      <c r="B14" s="3" t="s">
        <v>94</v>
      </c>
      <c r="C14" s="3">
        <v>25</v>
      </c>
      <c r="D14" s="3" t="s">
        <v>96</v>
      </c>
      <c r="E14" s="3" t="s">
        <v>12</v>
      </c>
      <c r="F14" s="43">
        <v>0</v>
      </c>
      <c r="G14">
        <v>60</v>
      </c>
      <c r="H14" s="43">
        <v>0.35416666666666669</v>
      </c>
      <c r="I14" s="39">
        <v>0.33333333333333331</v>
      </c>
      <c r="J14">
        <v>4</v>
      </c>
      <c r="K14">
        <v>3</v>
      </c>
      <c r="L14">
        <v>1</v>
      </c>
      <c r="M14">
        <v>1</v>
      </c>
      <c r="N14">
        <v>1</v>
      </c>
      <c r="O14">
        <v>1</v>
      </c>
      <c r="P14">
        <v>1</v>
      </c>
      <c r="Q14">
        <v>2</v>
      </c>
      <c r="R14">
        <v>1</v>
      </c>
      <c r="S14">
        <v>1</v>
      </c>
      <c r="U14">
        <v>2</v>
      </c>
      <c r="V14">
        <v>1</v>
      </c>
      <c r="W14">
        <v>3</v>
      </c>
      <c r="X14">
        <v>2</v>
      </c>
      <c r="Y14" s="10">
        <f t="shared" si="5"/>
        <v>1</v>
      </c>
      <c r="Z14" s="40" t="str">
        <f t="shared" si="0"/>
        <v>3</v>
      </c>
      <c r="AA14" s="41" t="str">
        <f t="shared" si="1"/>
        <v>3</v>
      </c>
      <c r="AB14" s="40" t="str">
        <f t="shared" si="2"/>
        <v>0</v>
      </c>
      <c r="AC14" s="40" t="str">
        <f t="shared" si="3"/>
        <v>1</v>
      </c>
      <c r="AD14" s="40">
        <f t="shared" si="6"/>
        <v>0</v>
      </c>
      <c r="AE14" s="40" t="str">
        <f t="shared" si="4"/>
        <v>2</v>
      </c>
      <c r="AF14" s="42">
        <f t="shared" si="7"/>
        <v>1</v>
      </c>
    </row>
    <row r="15" spans="1:32" x14ac:dyDescent="0.4">
      <c r="A15" s="55" t="s">
        <v>239</v>
      </c>
      <c r="B15" s="3" t="s">
        <v>94</v>
      </c>
      <c r="C15" s="3">
        <v>23</v>
      </c>
      <c r="D15" s="3" t="s">
        <v>96</v>
      </c>
      <c r="E15" s="3" t="s">
        <v>13</v>
      </c>
      <c r="F15" s="43">
        <v>0</v>
      </c>
      <c r="G15">
        <v>10</v>
      </c>
      <c r="H15" s="43">
        <v>0.27083333333333331</v>
      </c>
      <c r="I15" s="39">
        <v>0.27083333333333331</v>
      </c>
      <c r="J15">
        <v>2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U15">
        <v>2</v>
      </c>
      <c r="V15">
        <v>1</v>
      </c>
      <c r="W15">
        <v>3</v>
      </c>
      <c r="X15">
        <v>2</v>
      </c>
      <c r="Y15" s="10">
        <f t="shared" si="5"/>
        <v>1</v>
      </c>
      <c r="Z15" s="40" t="str">
        <f t="shared" si="0"/>
        <v>1</v>
      </c>
      <c r="AA15" s="41" t="str">
        <f t="shared" si="1"/>
        <v>3</v>
      </c>
      <c r="AB15" s="40" t="str">
        <f t="shared" si="2"/>
        <v>0</v>
      </c>
      <c r="AC15" s="40" t="str">
        <f t="shared" si="3"/>
        <v>0</v>
      </c>
      <c r="AD15" s="40">
        <f t="shared" si="6"/>
        <v>0</v>
      </c>
      <c r="AE15" s="40" t="str">
        <f t="shared" si="4"/>
        <v>2</v>
      </c>
      <c r="AF15" s="42">
        <f t="shared" si="7"/>
        <v>1</v>
      </c>
    </row>
    <row r="16" spans="1:32" x14ac:dyDescent="0.4">
      <c r="A16" s="55" t="s">
        <v>240</v>
      </c>
      <c r="B16" s="3" t="s">
        <v>93</v>
      </c>
      <c r="C16" s="3">
        <v>25</v>
      </c>
      <c r="D16" s="3" t="s">
        <v>96</v>
      </c>
      <c r="E16" s="3" t="s">
        <v>14</v>
      </c>
      <c r="F16" s="43">
        <v>0.95833333333333337</v>
      </c>
      <c r="G16">
        <v>10</v>
      </c>
      <c r="H16" s="43">
        <v>0.3125</v>
      </c>
      <c r="I16" s="39">
        <v>0.33333333333333331</v>
      </c>
      <c r="J16">
        <v>2</v>
      </c>
      <c r="K16">
        <v>3</v>
      </c>
      <c r="L16">
        <v>3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U16">
        <v>2</v>
      </c>
      <c r="V16">
        <v>1</v>
      </c>
      <c r="W16">
        <v>2</v>
      </c>
      <c r="X16">
        <v>1</v>
      </c>
      <c r="Y16" s="10">
        <f t="shared" si="5"/>
        <v>1</v>
      </c>
      <c r="Z16" s="40" t="str">
        <f t="shared" si="0"/>
        <v>1</v>
      </c>
      <c r="AA16" s="41" t="str">
        <f t="shared" si="1"/>
        <v>3</v>
      </c>
      <c r="AB16" s="40" t="str">
        <f t="shared" si="2"/>
        <v>0</v>
      </c>
      <c r="AC16" s="40" t="str">
        <f t="shared" si="3"/>
        <v>1</v>
      </c>
      <c r="AD16" s="40">
        <f t="shared" si="6"/>
        <v>0</v>
      </c>
      <c r="AE16" s="40" t="str">
        <f t="shared" si="4"/>
        <v>1</v>
      </c>
      <c r="AF16" s="42">
        <f t="shared" si="7"/>
        <v>1</v>
      </c>
    </row>
    <row r="17" spans="1:32" x14ac:dyDescent="0.4">
      <c r="A17" s="55" t="s">
        <v>241</v>
      </c>
      <c r="B17" s="3" t="s">
        <v>94</v>
      </c>
      <c r="C17" s="3">
        <v>21</v>
      </c>
      <c r="D17" s="3" t="s">
        <v>96</v>
      </c>
      <c r="E17" s="3" t="s">
        <v>15</v>
      </c>
      <c r="F17" s="43">
        <v>4.1666666666666664E-2</v>
      </c>
      <c r="G17">
        <v>5</v>
      </c>
      <c r="H17" s="43">
        <v>0.375</v>
      </c>
      <c r="I17" s="39">
        <v>0.33333333333333331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4</v>
      </c>
      <c r="Q17">
        <v>1</v>
      </c>
      <c r="R17">
        <v>1</v>
      </c>
      <c r="S17">
        <v>3</v>
      </c>
      <c r="T17" t="s">
        <v>212</v>
      </c>
      <c r="U17">
        <v>2</v>
      </c>
      <c r="V17">
        <v>1</v>
      </c>
      <c r="W17">
        <v>3</v>
      </c>
      <c r="X17">
        <v>1</v>
      </c>
      <c r="Y17" s="10">
        <f t="shared" si="5"/>
        <v>1</v>
      </c>
      <c r="Z17" s="40" t="str">
        <f t="shared" si="0"/>
        <v>0</v>
      </c>
      <c r="AA17" s="41" t="str">
        <f t="shared" si="1"/>
        <v>3</v>
      </c>
      <c r="AB17" s="40" t="str">
        <f t="shared" si="2"/>
        <v>0</v>
      </c>
      <c r="AC17" s="40" t="str">
        <f t="shared" si="3"/>
        <v>1</v>
      </c>
      <c r="AD17" s="40">
        <f t="shared" si="6"/>
        <v>0</v>
      </c>
      <c r="AE17" s="40" t="str">
        <f t="shared" si="4"/>
        <v>1</v>
      </c>
      <c r="AF17" s="42">
        <f t="shared" si="7"/>
        <v>1</v>
      </c>
    </row>
    <row r="18" spans="1:32" x14ac:dyDescent="0.4">
      <c r="A18" s="55" t="s">
        <v>242</v>
      </c>
      <c r="B18" s="3" t="s">
        <v>93</v>
      </c>
      <c r="C18" s="3">
        <v>26</v>
      </c>
      <c r="D18" s="3" t="s">
        <v>96</v>
      </c>
      <c r="E18" s="3" t="s">
        <v>16</v>
      </c>
      <c r="F18" s="43">
        <v>0.95833333333333337</v>
      </c>
      <c r="G18">
        <v>30</v>
      </c>
      <c r="H18" s="43">
        <v>0.35416666666666669</v>
      </c>
      <c r="I18" s="39">
        <v>0.375</v>
      </c>
      <c r="J18">
        <v>1</v>
      </c>
      <c r="K18">
        <v>1</v>
      </c>
      <c r="L18">
        <v>4</v>
      </c>
      <c r="M18">
        <v>1</v>
      </c>
      <c r="N18">
        <v>1</v>
      </c>
      <c r="O18">
        <v>3</v>
      </c>
      <c r="P18">
        <v>2</v>
      </c>
      <c r="Q18">
        <v>3</v>
      </c>
      <c r="R18">
        <v>2</v>
      </c>
      <c r="S18">
        <v>1</v>
      </c>
      <c r="U18">
        <v>2</v>
      </c>
      <c r="V18">
        <v>1</v>
      </c>
      <c r="W18">
        <v>3</v>
      </c>
      <c r="X18">
        <v>2</v>
      </c>
      <c r="Y18" s="10">
        <f t="shared" si="5"/>
        <v>1</v>
      </c>
      <c r="Z18" s="40" t="str">
        <f t="shared" si="0"/>
        <v>1</v>
      </c>
      <c r="AA18" s="41" t="str">
        <f t="shared" si="1"/>
        <v>3</v>
      </c>
      <c r="AB18" s="40" t="str">
        <f t="shared" si="2"/>
        <v>0</v>
      </c>
      <c r="AC18" s="40" t="str">
        <f t="shared" si="3"/>
        <v>1</v>
      </c>
      <c r="AD18" s="40">
        <f t="shared" si="6"/>
        <v>0</v>
      </c>
      <c r="AE18" s="40" t="str">
        <f t="shared" si="4"/>
        <v>2</v>
      </c>
      <c r="AF18" s="42">
        <f t="shared" si="7"/>
        <v>1</v>
      </c>
    </row>
    <row r="19" spans="1:32" x14ac:dyDescent="0.4">
      <c r="A19" s="55" t="s">
        <v>243</v>
      </c>
      <c r="B19" s="3" t="s">
        <v>93</v>
      </c>
      <c r="C19" s="3">
        <v>26</v>
      </c>
      <c r="D19" s="3" t="s">
        <v>96</v>
      </c>
      <c r="E19" s="3" t="s">
        <v>17</v>
      </c>
      <c r="F19" s="43">
        <v>0</v>
      </c>
      <c r="G19">
        <v>30</v>
      </c>
      <c r="H19" s="43">
        <v>0.3611111111111111</v>
      </c>
      <c r="I19" s="39">
        <v>0.3125</v>
      </c>
      <c r="J19">
        <v>3</v>
      </c>
      <c r="K19">
        <v>1</v>
      </c>
      <c r="L19">
        <v>1</v>
      </c>
      <c r="M19">
        <v>2</v>
      </c>
      <c r="N19">
        <v>1</v>
      </c>
      <c r="O19">
        <v>1</v>
      </c>
      <c r="P19">
        <v>1</v>
      </c>
      <c r="Q19">
        <v>2</v>
      </c>
      <c r="R19">
        <v>2</v>
      </c>
      <c r="S19">
        <v>1</v>
      </c>
      <c r="U19">
        <v>2</v>
      </c>
      <c r="V19">
        <v>1</v>
      </c>
      <c r="W19">
        <v>2</v>
      </c>
      <c r="X19">
        <v>2</v>
      </c>
      <c r="Y19" s="10">
        <f t="shared" si="5"/>
        <v>1</v>
      </c>
      <c r="Z19" s="40" t="str">
        <f t="shared" si="0"/>
        <v>2</v>
      </c>
      <c r="AA19" s="41" t="str">
        <f t="shared" si="1"/>
        <v>3</v>
      </c>
      <c r="AB19" s="40" t="str">
        <f t="shared" si="2"/>
        <v>0</v>
      </c>
      <c r="AC19" s="40" t="str">
        <f t="shared" si="3"/>
        <v>1</v>
      </c>
      <c r="AD19" s="40">
        <f t="shared" si="6"/>
        <v>0</v>
      </c>
      <c r="AE19" s="40" t="str">
        <f t="shared" si="4"/>
        <v>1</v>
      </c>
      <c r="AF19" s="42">
        <f t="shared" si="7"/>
        <v>1</v>
      </c>
    </row>
    <row r="20" spans="1:32" x14ac:dyDescent="0.4">
      <c r="A20" s="55" t="s">
        <v>244</v>
      </c>
      <c r="B20" s="3" t="s">
        <v>94</v>
      </c>
      <c r="C20" s="3">
        <v>21</v>
      </c>
      <c r="D20" s="3" t="s">
        <v>96</v>
      </c>
      <c r="E20" s="3" t="s">
        <v>18</v>
      </c>
      <c r="F20" s="43">
        <v>0</v>
      </c>
      <c r="G20">
        <v>3</v>
      </c>
      <c r="H20" s="43">
        <v>0.35416666666666669</v>
      </c>
      <c r="I20" s="39">
        <v>0.33333333333333331</v>
      </c>
      <c r="J20">
        <v>1</v>
      </c>
      <c r="K20">
        <v>2</v>
      </c>
      <c r="L20">
        <v>2</v>
      </c>
      <c r="M20">
        <v>1</v>
      </c>
      <c r="N20">
        <v>1</v>
      </c>
      <c r="O20">
        <v>2</v>
      </c>
      <c r="P20">
        <v>3</v>
      </c>
      <c r="Q20">
        <v>1</v>
      </c>
      <c r="R20">
        <v>1</v>
      </c>
      <c r="S20">
        <v>1</v>
      </c>
      <c r="U20">
        <v>2</v>
      </c>
      <c r="V20">
        <v>1</v>
      </c>
      <c r="W20">
        <v>2</v>
      </c>
      <c r="X20">
        <v>2</v>
      </c>
      <c r="Y20" s="10">
        <f t="shared" si="5"/>
        <v>1</v>
      </c>
      <c r="Z20" s="40" t="str">
        <f t="shared" si="0"/>
        <v>0</v>
      </c>
      <c r="AA20" s="41" t="str">
        <f t="shared" si="1"/>
        <v>3</v>
      </c>
      <c r="AB20" s="40" t="str">
        <f t="shared" si="2"/>
        <v>0</v>
      </c>
      <c r="AC20" s="40" t="str">
        <f t="shared" si="3"/>
        <v>1</v>
      </c>
      <c r="AD20" s="40">
        <f t="shared" si="6"/>
        <v>0</v>
      </c>
      <c r="AE20" s="40" t="str">
        <f t="shared" si="4"/>
        <v>1</v>
      </c>
      <c r="AF20" s="42">
        <f t="shared" si="7"/>
        <v>1</v>
      </c>
    </row>
    <row r="21" spans="1:32" x14ac:dyDescent="0.4">
      <c r="A21" s="55" t="s">
        <v>245</v>
      </c>
      <c r="B21" s="3" t="s">
        <v>94</v>
      </c>
      <c r="C21" s="3">
        <v>25</v>
      </c>
      <c r="D21" s="3" t="s">
        <v>96</v>
      </c>
      <c r="E21" s="3" t="s">
        <v>19</v>
      </c>
      <c r="F21" s="43">
        <v>2.0833333333333332E-2</v>
      </c>
      <c r="G21">
        <v>30</v>
      </c>
      <c r="H21" s="43">
        <v>0.35416666666666669</v>
      </c>
      <c r="I21" s="39">
        <v>0.25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U21">
        <v>2</v>
      </c>
      <c r="V21">
        <v>1</v>
      </c>
      <c r="W21">
        <v>4</v>
      </c>
      <c r="X21">
        <v>4</v>
      </c>
      <c r="Y21" s="10">
        <f t="shared" si="5"/>
        <v>1</v>
      </c>
      <c r="Z21" s="40" t="str">
        <f t="shared" si="0"/>
        <v>1</v>
      </c>
      <c r="AA21" s="41" t="str">
        <f t="shared" si="1"/>
        <v>3</v>
      </c>
      <c r="AB21" s="40" t="str">
        <f t="shared" si="2"/>
        <v>1</v>
      </c>
      <c r="AC21" s="40" t="str">
        <f t="shared" si="3"/>
        <v>0</v>
      </c>
      <c r="AD21" s="40">
        <f t="shared" si="6"/>
        <v>0</v>
      </c>
      <c r="AE21" s="40" t="str">
        <f t="shared" si="4"/>
        <v>3</v>
      </c>
      <c r="AF21" s="42">
        <f t="shared" si="7"/>
        <v>1</v>
      </c>
    </row>
    <row r="22" spans="1:32" x14ac:dyDescent="0.4">
      <c r="A22" s="55" t="s">
        <v>246</v>
      </c>
      <c r="B22" s="3" t="s">
        <v>93</v>
      </c>
      <c r="C22" s="3">
        <v>24</v>
      </c>
      <c r="D22" s="3" t="s">
        <v>96</v>
      </c>
      <c r="E22" s="3" t="s">
        <v>20</v>
      </c>
      <c r="F22" s="43">
        <v>0.9375</v>
      </c>
      <c r="G22">
        <v>10</v>
      </c>
      <c r="H22" s="43">
        <v>0.3125</v>
      </c>
      <c r="I22" s="39">
        <v>0.33333333333333331</v>
      </c>
      <c r="J22">
        <v>1</v>
      </c>
      <c r="K22">
        <v>1</v>
      </c>
      <c r="L22">
        <v>2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U22">
        <v>2</v>
      </c>
      <c r="V22">
        <v>1</v>
      </c>
      <c r="W22">
        <v>2</v>
      </c>
      <c r="X22">
        <v>1</v>
      </c>
      <c r="Y22" s="10">
        <f t="shared" si="5"/>
        <v>1</v>
      </c>
      <c r="Z22" s="40" t="str">
        <f t="shared" si="0"/>
        <v>0</v>
      </c>
      <c r="AA22" s="41" t="str">
        <f t="shared" si="1"/>
        <v>3</v>
      </c>
      <c r="AB22" s="40" t="str">
        <f t="shared" si="2"/>
        <v>0</v>
      </c>
      <c r="AC22" s="40" t="str">
        <f t="shared" si="3"/>
        <v>1</v>
      </c>
      <c r="AD22" s="40">
        <f t="shared" si="6"/>
        <v>0</v>
      </c>
      <c r="AE22" s="40" t="str">
        <f t="shared" si="4"/>
        <v>1</v>
      </c>
      <c r="AF22" s="42">
        <f t="shared" si="7"/>
        <v>1</v>
      </c>
    </row>
    <row r="23" spans="1:32" x14ac:dyDescent="0.4">
      <c r="A23" s="55" t="s">
        <v>247</v>
      </c>
      <c r="B23" s="3" t="s">
        <v>93</v>
      </c>
      <c r="C23" s="3">
        <v>25</v>
      </c>
      <c r="D23" s="3" t="s">
        <v>96</v>
      </c>
      <c r="E23" s="3" t="s">
        <v>21</v>
      </c>
      <c r="F23" s="43">
        <v>0.95833333333333337</v>
      </c>
      <c r="G23">
        <v>10</v>
      </c>
      <c r="H23" s="43">
        <v>0.33333333333333331</v>
      </c>
      <c r="I23" s="39">
        <v>0.375</v>
      </c>
      <c r="J23">
        <v>2</v>
      </c>
      <c r="K23">
        <v>2</v>
      </c>
      <c r="L23">
        <v>4</v>
      </c>
      <c r="M23">
        <v>3</v>
      </c>
      <c r="N23">
        <v>3</v>
      </c>
      <c r="O23">
        <v>2</v>
      </c>
      <c r="P23">
        <v>2</v>
      </c>
      <c r="Q23">
        <v>2</v>
      </c>
      <c r="R23">
        <v>1</v>
      </c>
      <c r="S23">
        <v>2</v>
      </c>
      <c r="U23">
        <v>2</v>
      </c>
      <c r="V23">
        <v>1</v>
      </c>
      <c r="W23">
        <v>2</v>
      </c>
      <c r="X23">
        <v>2</v>
      </c>
      <c r="Y23" s="10">
        <f t="shared" si="5"/>
        <v>1</v>
      </c>
      <c r="Z23" s="40" t="str">
        <f t="shared" si="0"/>
        <v>1</v>
      </c>
      <c r="AA23" s="41" t="str">
        <f t="shared" si="1"/>
        <v>3</v>
      </c>
      <c r="AB23" s="40" t="str">
        <f t="shared" si="2"/>
        <v>0</v>
      </c>
      <c r="AC23" s="40" t="str">
        <f t="shared" si="3"/>
        <v>2</v>
      </c>
      <c r="AD23" s="40">
        <f t="shared" si="6"/>
        <v>0</v>
      </c>
      <c r="AE23" s="40" t="str">
        <f t="shared" si="4"/>
        <v>1</v>
      </c>
      <c r="AF23" s="42">
        <f t="shared" si="7"/>
        <v>1</v>
      </c>
    </row>
    <row r="24" spans="1:32" x14ac:dyDescent="0.4">
      <c r="A24" s="55" t="s">
        <v>248</v>
      </c>
      <c r="B24" s="3" t="s">
        <v>93</v>
      </c>
      <c r="C24" s="3">
        <v>24</v>
      </c>
      <c r="D24" s="3" t="s">
        <v>96</v>
      </c>
      <c r="E24" s="3" t="s">
        <v>22</v>
      </c>
      <c r="F24" s="43">
        <v>0</v>
      </c>
      <c r="G24">
        <v>15</v>
      </c>
      <c r="H24" s="43">
        <v>0.33333333333333331</v>
      </c>
      <c r="I24" s="39">
        <v>0.29166666666666669</v>
      </c>
      <c r="J24">
        <v>1</v>
      </c>
      <c r="K24">
        <v>1</v>
      </c>
      <c r="L24">
        <v>1</v>
      </c>
      <c r="M24">
        <v>1</v>
      </c>
      <c r="N24">
        <v>1</v>
      </c>
      <c r="O24">
        <v>3</v>
      </c>
      <c r="P24">
        <v>4</v>
      </c>
      <c r="Q24">
        <v>1</v>
      </c>
      <c r="R24">
        <v>1</v>
      </c>
      <c r="S24">
        <v>3</v>
      </c>
      <c r="T24" t="s">
        <v>213</v>
      </c>
      <c r="U24">
        <v>2</v>
      </c>
      <c r="V24">
        <v>1</v>
      </c>
      <c r="W24">
        <v>3</v>
      </c>
      <c r="X24">
        <v>2</v>
      </c>
      <c r="Y24" s="10">
        <f t="shared" si="5"/>
        <v>1</v>
      </c>
      <c r="Z24" s="40" t="str">
        <f t="shared" si="0"/>
        <v>0</v>
      </c>
      <c r="AA24" s="41" t="str">
        <f t="shared" si="1"/>
        <v>3</v>
      </c>
      <c r="AB24" s="40" t="str">
        <f t="shared" si="2"/>
        <v>0</v>
      </c>
      <c r="AC24" s="40" t="str">
        <f t="shared" si="3"/>
        <v>1</v>
      </c>
      <c r="AD24" s="40">
        <f t="shared" si="6"/>
        <v>0</v>
      </c>
      <c r="AE24" s="40" t="str">
        <f t="shared" si="4"/>
        <v>2</v>
      </c>
      <c r="AF24" s="42">
        <f t="shared" si="7"/>
        <v>1</v>
      </c>
    </row>
    <row r="25" spans="1:32" x14ac:dyDescent="0.4">
      <c r="A25" s="55" t="s">
        <v>249</v>
      </c>
      <c r="B25" s="3" t="s">
        <v>93</v>
      </c>
      <c r="C25" s="3">
        <v>24</v>
      </c>
      <c r="D25" s="3" t="s">
        <v>96</v>
      </c>
      <c r="E25" s="3" t="s">
        <v>23</v>
      </c>
      <c r="F25" s="43">
        <v>0</v>
      </c>
      <c r="G25">
        <v>2</v>
      </c>
      <c r="H25" s="43">
        <v>0.33333333333333331</v>
      </c>
      <c r="I25" s="39">
        <v>0.29166666666666669</v>
      </c>
      <c r="J25">
        <v>2</v>
      </c>
      <c r="K25">
        <v>2</v>
      </c>
      <c r="L25">
        <v>4</v>
      </c>
      <c r="M25">
        <v>1</v>
      </c>
      <c r="N25">
        <v>3</v>
      </c>
      <c r="O25">
        <v>2</v>
      </c>
      <c r="P25">
        <v>2</v>
      </c>
      <c r="Q25">
        <v>1</v>
      </c>
      <c r="R25">
        <v>1</v>
      </c>
      <c r="S25">
        <v>3</v>
      </c>
      <c r="U25">
        <v>2</v>
      </c>
      <c r="V25">
        <v>1</v>
      </c>
      <c r="W25">
        <v>3</v>
      </c>
      <c r="X25">
        <v>2</v>
      </c>
      <c r="Y25" s="10">
        <f t="shared" si="5"/>
        <v>1</v>
      </c>
      <c r="Z25" s="40" t="str">
        <f t="shared" si="0"/>
        <v>1</v>
      </c>
      <c r="AA25" s="41" t="str">
        <f t="shared" si="1"/>
        <v>3</v>
      </c>
      <c r="AB25" s="40" t="str">
        <f t="shared" si="2"/>
        <v>0</v>
      </c>
      <c r="AC25" s="40" t="str">
        <f t="shared" si="3"/>
        <v>2</v>
      </c>
      <c r="AD25" s="40">
        <f t="shared" si="6"/>
        <v>0</v>
      </c>
      <c r="AE25" s="40" t="str">
        <f t="shared" si="4"/>
        <v>2</v>
      </c>
      <c r="AF25" s="42">
        <f t="shared" si="7"/>
        <v>1</v>
      </c>
    </row>
    <row r="26" spans="1:32" x14ac:dyDescent="0.4">
      <c r="A26" s="55" t="s">
        <v>250</v>
      </c>
      <c r="B26" s="3" t="s">
        <v>93</v>
      </c>
      <c r="C26" s="3">
        <v>25</v>
      </c>
      <c r="D26" s="3" t="s">
        <v>96</v>
      </c>
      <c r="E26" s="3" t="s">
        <v>24</v>
      </c>
      <c r="F26" s="43">
        <v>0.97916666666666663</v>
      </c>
      <c r="G26">
        <v>45</v>
      </c>
      <c r="H26" s="43">
        <v>0.3125</v>
      </c>
      <c r="I26" s="39">
        <v>0.3125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3</v>
      </c>
      <c r="Q26">
        <v>1</v>
      </c>
      <c r="R26">
        <v>1</v>
      </c>
      <c r="S26">
        <v>3</v>
      </c>
      <c r="T26" t="s">
        <v>215</v>
      </c>
      <c r="U26">
        <v>2</v>
      </c>
      <c r="V26">
        <v>1</v>
      </c>
      <c r="W26">
        <v>3</v>
      </c>
      <c r="X26">
        <v>4</v>
      </c>
      <c r="Y26" s="10">
        <f t="shared" si="5"/>
        <v>1</v>
      </c>
      <c r="Z26" s="40" t="str">
        <f t="shared" si="0"/>
        <v>1</v>
      </c>
      <c r="AA26" s="41" t="str">
        <f t="shared" si="1"/>
        <v>3</v>
      </c>
      <c r="AB26" s="40" t="str">
        <f t="shared" si="2"/>
        <v>0</v>
      </c>
      <c r="AC26" s="40" t="str">
        <f t="shared" si="3"/>
        <v>1</v>
      </c>
      <c r="AD26" s="40">
        <f t="shared" si="6"/>
        <v>0</v>
      </c>
      <c r="AE26" s="40" t="str">
        <f t="shared" si="4"/>
        <v>3</v>
      </c>
      <c r="AF26" s="42">
        <f t="shared" si="7"/>
        <v>1</v>
      </c>
    </row>
    <row r="27" spans="1:32" x14ac:dyDescent="0.4">
      <c r="A27" s="55" t="s">
        <v>251</v>
      </c>
      <c r="B27" s="3" t="s">
        <v>93</v>
      </c>
      <c r="C27" s="3">
        <v>24</v>
      </c>
      <c r="D27" s="3" t="s">
        <v>96</v>
      </c>
      <c r="E27" s="3" t="s">
        <v>25</v>
      </c>
      <c r="F27" s="43">
        <v>4.1666666666666664E-2</v>
      </c>
      <c r="G27">
        <v>20</v>
      </c>
      <c r="H27" s="43">
        <v>0.39583333333333331</v>
      </c>
      <c r="I27" s="39">
        <v>0.375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2</v>
      </c>
      <c r="R27">
        <v>1</v>
      </c>
      <c r="S27">
        <v>2</v>
      </c>
      <c r="T27" t="s">
        <v>216</v>
      </c>
      <c r="U27">
        <v>2</v>
      </c>
      <c r="V27">
        <v>1</v>
      </c>
      <c r="W27">
        <v>1</v>
      </c>
      <c r="X27">
        <v>1</v>
      </c>
      <c r="Y27" s="10">
        <f t="shared" si="5"/>
        <v>1</v>
      </c>
      <c r="Z27" s="40" t="str">
        <f t="shared" si="0"/>
        <v>1</v>
      </c>
      <c r="AA27" s="41" t="str">
        <f t="shared" si="1"/>
        <v>3</v>
      </c>
      <c r="AB27" s="40" t="str">
        <f t="shared" si="2"/>
        <v>0</v>
      </c>
      <c r="AC27" s="40" t="str">
        <f t="shared" si="3"/>
        <v>1</v>
      </c>
      <c r="AD27" s="40">
        <f t="shared" si="6"/>
        <v>0</v>
      </c>
      <c r="AE27" s="40" t="str">
        <f t="shared" si="4"/>
        <v>0</v>
      </c>
      <c r="AF27" s="42">
        <f t="shared" si="7"/>
        <v>1</v>
      </c>
    </row>
    <row r="28" spans="1:32" x14ac:dyDescent="0.4">
      <c r="A28" s="55" t="s">
        <v>252</v>
      </c>
      <c r="B28" s="3" t="s">
        <v>93</v>
      </c>
      <c r="C28" s="3">
        <v>25</v>
      </c>
      <c r="D28" s="3" t="s">
        <v>96</v>
      </c>
      <c r="E28" s="3" t="s">
        <v>26</v>
      </c>
      <c r="F28" s="43">
        <v>0.97916666666666663</v>
      </c>
      <c r="G28">
        <v>10</v>
      </c>
      <c r="H28" s="43">
        <v>0.33333333333333331</v>
      </c>
      <c r="I28" s="39">
        <v>0.33333333333333331</v>
      </c>
      <c r="J28">
        <v>1</v>
      </c>
      <c r="K28">
        <v>1</v>
      </c>
      <c r="L28">
        <v>1</v>
      </c>
      <c r="M28">
        <v>1</v>
      </c>
      <c r="N28">
        <v>1</v>
      </c>
      <c r="O28">
        <v>2</v>
      </c>
      <c r="P28">
        <v>2</v>
      </c>
      <c r="Q28">
        <v>1</v>
      </c>
      <c r="R28">
        <v>1</v>
      </c>
      <c r="S28">
        <v>1</v>
      </c>
      <c r="U28">
        <v>2</v>
      </c>
      <c r="V28">
        <v>1</v>
      </c>
      <c r="W28">
        <v>3</v>
      </c>
      <c r="X28">
        <v>3</v>
      </c>
      <c r="Y28" s="10">
        <f t="shared" si="5"/>
        <v>1</v>
      </c>
      <c r="Z28" s="40" t="str">
        <f t="shared" si="0"/>
        <v>0</v>
      </c>
      <c r="AA28" s="41" t="str">
        <f t="shared" si="1"/>
        <v>3</v>
      </c>
      <c r="AB28" s="40" t="str">
        <f t="shared" si="2"/>
        <v>0</v>
      </c>
      <c r="AC28" s="40" t="str">
        <f t="shared" si="3"/>
        <v>1</v>
      </c>
      <c r="AD28" s="40">
        <f t="shared" si="6"/>
        <v>0</v>
      </c>
      <c r="AE28" s="40" t="str">
        <f t="shared" si="4"/>
        <v>2</v>
      </c>
      <c r="AF28" s="42">
        <f t="shared" si="7"/>
        <v>1</v>
      </c>
    </row>
    <row r="29" spans="1:32" x14ac:dyDescent="0.4">
      <c r="A29" s="55" t="s">
        <v>253</v>
      </c>
      <c r="B29" s="3" t="s">
        <v>93</v>
      </c>
      <c r="C29" s="3">
        <v>27</v>
      </c>
      <c r="D29" s="3" t="s">
        <v>96</v>
      </c>
      <c r="E29" s="3" t="s">
        <v>27</v>
      </c>
      <c r="F29" s="43">
        <v>0</v>
      </c>
      <c r="G29">
        <v>30</v>
      </c>
      <c r="H29" s="43">
        <v>0.29166666666666669</v>
      </c>
      <c r="I29" s="39">
        <v>0.16666666666666666</v>
      </c>
      <c r="J29">
        <v>4</v>
      </c>
      <c r="K29">
        <v>4</v>
      </c>
      <c r="L29">
        <v>1</v>
      </c>
      <c r="M29">
        <v>4</v>
      </c>
      <c r="N29">
        <v>2</v>
      </c>
      <c r="O29">
        <v>1</v>
      </c>
      <c r="P29">
        <v>1</v>
      </c>
      <c r="Q29">
        <v>1</v>
      </c>
      <c r="R29">
        <v>1</v>
      </c>
      <c r="S29">
        <v>1</v>
      </c>
      <c r="U29">
        <v>2</v>
      </c>
      <c r="V29">
        <v>3</v>
      </c>
      <c r="W29">
        <v>4</v>
      </c>
      <c r="X29">
        <v>3</v>
      </c>
      <c r="Y29" s="10">
        <f t="shared" si="5"/>
        <v>1</v>
      </c>
      <c r="Z29" s="40" t="str">
        <f t="shared" si="0"/>
        <v>2</v>
      </c>
      <c r="AA29" s="41" t="str">
        <f t="shared" si="1"/>
        <v>3</v>
      </c>
      <c r="AB29" s="40" t="str">
        <f t="shared" si="2"/>
        <v>3</v>
      </c>
      <c r="AC29" s="40" t="str">
        <f t="shared" si="3"/>
        <v>1</v>
      </c>
      <c r="AD29" s="40">
        <f t="shared" si="6"/>
        <v>2</v>
      </c>
      <c r="AE29" s="40" t="str">
        <f t="shared" si="4"/>
        <v>3</v>
      </c>
      <c r="AF29" s="42">
        <f t="shared" si="7"/>
        <v>3</v>
      </c>
    </row>
    <row r="30" spans="1:32" x14ac:dyDescent="0.4">
      <c r="A30" s="55" t="s">
        <v>254</v>
      </c>
      <c r="B30" s="3" t="s">
        <v>93</v>
      </c>
      <c r="C30" s="3">
        <v>25</v>
      </c>
      <c r="D30" s="3" t="s">
        <v>96</v>
      </c>
      <c r="E30" s="3" t="s">
        <v>28</v>
      </c>
      <c r="F30" s="43">
        <v>0</v>
      </c>
      <c r="G30">
        <v>10</v>
      </c>
      <c r="H30" s="43">
        <v>0.35416666666666669</v>
      </c>
      <c r="I30" s="39">
        <v>0.33333333333333331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2</v>
      </c>
      <c r="S30">
        <v>1</v>
      </c>
      <c r="U30">
        <v>2</v>
      </c>
      <c r="V30">
        <v>1</v>
      </c>
      <c r="W30">
        <v>3</v>
      </c>
      <c r="X30">
        <v>2</v>
      </c>
      <c r="Y30" s="10">
        <f t="shared" si="5"/>
        <v>1</v>
      </c>
      <c r="Z30" s="40" t="str">
        <f t="shared" si="0"/>
        <v>0</v>
      </c>
      <c r="AA30" s="41" t="str">
        <f t="shared" si="1"/>
        <v>3</v>
      </c>
      <c r="AB30" s="40" t="str">
        <f t="shared" si="2"/>
        <v>0</v>
      </c>
      <c r="AC30" s="40" t="str">
        <f t="shared" si="3"/>
        <v>1</v>
      </c>
      <c r="AD30" s="40">
        <f t="shared" si="6"/>
        <v>0</v>
      </c>
      <c r="AE30" s="40" t="str">
        <f t="shared" si="4"/>
        <v>2</v>
      </c>
      <c r="AF30" s="42">
        <f t="shared" si="7"/>
        <v>1</v>
      </c>
    </row>
    <row r="31" spans="1:32" x14ac:dyDescent="0.4">
      <c r="A31" s="55" t="s">
        <v>255</v>
      </c>
      <c r="B31" s="3" t="s">
        <v>93</v>
      </c>
      <c r="C31" s="3">
        <v>24</v>
      </c>
      <c r="D31" s="3" t="s">
        <v>96</v>
      </c>
      <c r="E31" s="3" t="s">
        <v>29</v>
      </c>
      <c r="F31" s="43">
        <v>0</v>
      </c>
      <c r="G31">
        <v>5</v>
      </c>
      <c r="H31" s="43">
        <v>0.2951388888888889</v>
      </c>
      <c r="I31" s="39">
        <v>0.29166666666666669</v>
      </c>
      <c r="J31">
        <v>1</v>
      </c>
      <c r="K31">
        <v>1</v>
      </c>
      <c r="L31">
        <v>2</v>
      </c>
      <c r="M31">
        <v>1</v>
      </c>
      <c r="N31">
        <v>4</v>
      </c>
      <c r="O31">
        <v>1</v>
      </c>
      <c r="P31">
        <v>2</v>
      </c>
      <c r="Q31">
        <v>1</v>
      </c>
      <c r="R31">
        <v>1</v>
      </c>
      <c r="S31">
        <v>1</v>
      </c>
      <c r="U31">
        <v>2</v>
      </c>
      <c r="V31">
        <v>1</v>
      </c>
      <c r="W31">
        <v>2</v>
      </c>
      <c r="X31">
        <v>2</v>
      </c>
      <c r="Y31" s="10">
        <f t="shared" si="5"/>
        <v>1</v>
      </c>
      <c r="Z31" s="40" t="str">
        <f t="shared" si="0"/>
        <v>0</v>
      </c>
      <c r="AA31" s="41" t="str">
        <f t="shared" si="1"/>
        <v>3</v>
      </c>
      <c r="AB31" s="40" t="str">
        <f t="shared" si="2"/>
        <v>0</v>
      </c>
      <c r="AC31" s="40" t="str">
        <f t="shared" si="3"/>
        <v>1</v>
      </c>
      <c r="AD31" s="40">
        <f t="shared" si="6"/>
        <v>0</v>
      </c>
      <c r="AE31" s="40" t="str">
        <f t="shared" si="4"/>
        <v>1</v>
      </c>
      <c r="AF31" s="42">
        <f t="shared" si="7"/>
        <v>1</v>
      </c>
    </row>
    <row r="32" spans="1:32" x14ac:dyDescent="0.4">
      <c r="A32" s="55" t="s">
        <v>256</v>
      </c>
      <c r="B32" s="3" t="s">
        <v>94</v>
      </c>
      <c r="C32" s="3">
        <v>23</v>
      </c>
      <c r="D32" s="3" t="s">
        <v>96</v>
      </c>
      <c r="E32" s="3" t="s">
        <v>30</v>
      </c>
      <c r="F32" s="43">
        <v>0.97916666666666663</v>
      </c>
      <c r="G32">
        <v>10</v>
      </c>
      <c r="H32" s="43">
        <v>0.3125</v>
      </c>
      <c r="I32" s="39">
        <v>0.3125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2</v>
      </c>
      <c r="R32">
        <v>1</v>
      </c>
      <c r="S32">
        <v>1</v>
      </c>
      <c r="U32">
        <v>2</v>
      </c>
      <c r="V32">
        <v>1</v>
      </c>
      <c r="W32">
        <v>2</v>
      </c>
      <c r="X32">
        <v>2</v>
      </c>
      <c r="Y32" s="10">
        <f t="shared" si="5"/>
        <v>1</v>
      </c>
      <c r="Z32" s="40" t="str">
        <f t="shared" si="0"/>
        <v>0</v>
      </c>
      <c r="AA32" s="41" t="str">
        <f t="shared" si="1"/>
        <v>3</v>
      </c>
      <c r="AB32" s="40" t="str">
        <f t="shared" si="2"/>
        <v>0</v>
      </c>
      <c r="AC32" s="40" t="str">
        <f t="shared" si="3"/>
        <v>1</v>
      </c>
      <c r="AD32" s="40">
        <f t="shared" si="6"/>
        <v>0</v>
      </c>
      <c r="AE32" s="40" t="str">
        <f t="shared" si="4"/>
        <v>1</v>
      </c>
      <c r="AF32" s="42">
        <f t="shared" si="7"/>
        <v>1</v>
      </c>
    </row>
    <row r="33" spans="1:32" x14ac:dyDescent="0.4">
      <c r="A33" s="55" t="s">
        <v>257</v>
      </c>
      <c r="B33" s="3" t="s">
        <v>94</v>
      </c>
      <c r="C33" s="3">
        <v>25</v>
      </c>
      <c r="D33" s="3" t="s">
        <v>96</v>
      </c>
      <c r="E33" s="3" t="s">
        <v>31</v>
      </c>
      <c r="F33" s="43">
        <v>6.25E-2</v>
      </c>
      <c r="G33">
        <v>10</v>
      </c>
      <c r="H33" s="43">
        <v>0.375</v>
      </c>
      <c r="I33" s="39">
        <v>0.29166666666666669</v>
      </c>
      <c r="J33">
        <v>1</v>
      </c>
      <c r="K33">
        <v>2</v>
      </c>
      <c r="L33">
        <v>1</v>
      </c>
      <c r="M33">
        <v>1</v>
      </c>
      <c r="N33">
        <v>1</v>
      </c>
      <c r="O33">
        <v>3</v>
      </c>
      <c r="P33">
        <v>1</v>
      </c>
      <c r="Q33">
        <v>1</v>
      </c>
      <c r="R33">
        <v>1</v>
      </c>
      <c r="S33">
        <v>1</v>
      </c>
      <c r="U33">
        <v>2</v>
      </c>
      <c r="V33">
        <v>1</v>
      </c>
      <c r="W33">
        <v>2</v>
      </c>
      <c r="X33">
        <v>2</v>
      </c>
      <c r="Y33" s="10">
        <f t="shared" si="5"/>
        <v>1</v>
      </c>
      <c r="Z33" s="40" t="str">
        <f t="shared" si="0"/>
        <v>0</v>
      </c>
      <c r="AA33" s="41" t="str">
        <f t="shared" si="1"/>
        <v>3</v>
      </c>
      <c r="AB33" s="40" t="str">
        <f t="shared" si="2"/>
        <v>0</v>
      </c>
      <c r="AC33" s="40" t="str">
        <f t="shared" si="3"/>
        <v>1</v>
      </c>
      <c r="AD33" s="40">
        <f t="shared" si="6"/>
        <v>0</v>
      </c>
      <c r="AE33" s="40" t="str">
        <f t="shared" si="4"/>
        <v>1</v>
      </c>
      <c r="AF33" s="42">
        <f t="shared" si="7"/>
        <v>1</v>
      </c>
    </row>
    <row r="34" spans="1:32" x14ac:dyDescent="0.4">
      <c r="A34" s="55" t="s">
        <v>258</v>
      </c>
      <c r="B34" s="3" t="s">
        <v>93</v>
      </c>
      <c r="C34" s="3">
        <v>26</v>
      </c>
      <c r="D34" s="3" t="s">
        <v>96</v>
      </c>
      <c r="E34" s="3" t="s">
        <v>32</v>
      </c>
      <c r="F34" s="43">
        <v>0</v>
      </c>
      <c r="G34">
        <v>25</v>
      </c>
      <c r="H34" s="43">
        <v>0.33333333333333331</v>
      </c>
      <c r="I34" s="39">
        <v>0.29166666666666669</v>
      </c>
      <c r="J34">
        <v>3</v>
      </c>
      <c r="K34">
        <v>3</v>
      </c>
      <c r="L34">
        <v>1</v>
      </c>
      <c r="M34">
        <v>1</v>
      </c>
      <c r="N34">
        <v>1</v>
      </c>
      <c r="O34">
        <v>1</v>
      </c>
      <c r="P34">
        <v>3</v>
      </c>
      <c r="Q34">
        <v>1</v>
      </c>
      <c r="R34">
        <v>2</v>
      </c>
      <c r="S34">
        <v>3</v>
      </c>
      <c r="T34" t="s">
        <v>209</v>
      </c>
      <c r="U34">
        <v>2</v>
      </c>
      <c r="V34">
        <v>1</v>
      </c>
      <c r="W34">
        <v>3</v>
      </c>
      <c r="X34">
        <v>2</v>
      </c>
      <c r="Y34" s="10">
        <f t="shared" si="5"/>
        <v>1</v>
      </c>
      <c r="Z34" s="40" t="str">
        <f t="shared" si="0"/>
        <v>2</v>
      </c>
      <c r="AA34" s="41" t="str">
        <f t="shared" si="1"/>
        <v>3</v>
      </c>
      <c r="AB34" s="40" t="str">
        <f t="shared" si="2"/>
        <v>0</v>
      </c>
      <c r="AC34" s="40" t="str">
        <f t="shared" si="3"/>
        <v>1</v>
      </c>
      <c r="AD34" s="40">
        <f t="shared" si="6"/>
        <v>0</v>
      </c>
      <c r="AE34" s="40" t="str">
        <f t="shared" si="4"/>
        <v>2</v>
      </c>
      <c r="AF34" s="42">
        <f t="shared" si="7"/>
        <v>1</v>
      </c>
    </row>
    <row r="35" spans="1:32" x14ac:dyDescent="0.4">
      <c r="A35" s="55" t="s">
        <v>259</v>
      </c>
      <c r="B35" s="3" t="s">
        <v>93</v>
      </c>
      <c r="C35" s="3">
        <v>25</v>
      </c>
      <c r="D35" s="3" t="s">
        <v>96</v>
      </c>
      <c r="E35" s="3" t="s">
        <v>33</v>
      </c>
      <c r="F35" s="43">
        <v>0.95833333333333337</v>
      </c>
      <c r="G35">
        <v>30</v>
      </c>
      <c r="H35" s="43">
        <v>0.33333333333333331</v>
      </c>
      <c r="I35" s="39">
        <v>0.33333333333333331</v>
      </c>
      <c r="J35">
        <v>2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U35">
        <v>2</v>
      </c>
      <c r="V35">
        <v>1</v>
      </c>
      <c r="W35">
        <v>2</v>
      </c>
      <c r="X35">
        <v>2</v>
      </c>
      <c r="Y35" s="10">
        <f t="shared" si="5"/>
        <v>1</v>
      </c>
      <c r="Z35" s="40" t="str">
        <f t="shared" si="0"/>
        <v>1</v>
      </c>
      <c r="AA35" s="41" t="str">
        <f t="shared" si="1"/>
        <v>3</v>
      </c>
      <c r="AB35" s="40" t="str">
        <f t="shared" si="2"/>
        <v>0</v>
      </c>
      <c r="AC35" s="40" t="str">
        <f t="shared" si="3"/>
        <v>0</v>
      </c>
      <c r="AD35" s="40">
        <f t="shared" si="6"/>
        <v>0</v>
      </c>
      <c r="AE35" s="40" t="str">
        <f t="shared" si="4"/>
        <v>1</v>
      </c>
      <c r="AF35" s="42">
        <f t="shared" si="7"/>
        <v>1</v>
      </c>
    </row>
    <row r="36" spans="1:32" x14ac:dyDescent="0.4">
      <c r="A36" s="55" t="s">
        <v>260</v>
      </c>
      <c r="B36" s="3" t="s">
        <v>93</v>
      </c>
      <c r="C36" s="3">
        <v>25</v>
      </c>
      <c r="D36" s="3" t="s">
        <v>96</v>
      </c>
      <c r="E36" s="3" t="s">
        <v>34</v>
      </c>
      <c r="F36" s="43">
        <v>0</v>
      </c>
      <c r="G36">
        <v>10</v>
      </c>
      <c r="H36" s="43">
        <v>0.3263888888888889</v>
      </c>
      <c r="I36" s="39">
        <v>0.33333333333333331</v>
      </c>
      <c r="J36">
        <v>1</v>
      </c>
      <c r="K36">
        <v>2</v>
      </c>
      <c r="L36">
        <v>2</v>
      </c>
      <c r="M36">
        <v>3</v>
      </c>
      <c r="N36">
        <v>1</v>
      </c>
      <c r="O36">
        <v>2</v>
      </c>
      <c r="P36">
        <v>2</v>
      </c>
      <c r="Q36">
        <v>1</v>
      </c>
      <c r="R36">
        <v>1</v>
      </c>
      <c r="S36">
        <v>1</v>
      </c>
      <c r="U36">
        <v>2</v>
      </c>
      <c r="V36">
        <v>1</v>
      </c>
      <c r="W36">
        <v>2</v>
      </c>
      <c r="X36">
        <v>2</v>
      </c>
      <c r="Y36" s="10">
        <f t="shared" si="5"/>
        <v>1</v>
      </c>
      <c r="Z36" s="40" t="str">
        <f t="shared" si="0"/>
        <v>0</v>
      </c>
      <c r="AA36" s="41" t="str">
        <f t="shared" si="1"/>
        <v>3</v>
      </c>
      <c r="AB36" s="40" t="str">
        <f t="shared" si="2"/>
        <v>0</v>
      </c>
      <c r="AC36" s="40" t="str">
        <f t="shared" si="3"/>
        <v>1</v>
      </c>
      <c r="AD36" s="40">
        <f t="shared" si="6"/>
        <v>0</v>
      </c>
      <c r="AE36" s="40" t="str">
        <f t="shared" si="4"/>
        <v>1</v>
      </c>
      <c r="AF36" s="42">
        <f t="shared" si="7"/>
        <v>1</v>
      </c>
    </row>
    <row r="37" spans="1:32" x14ac:dyDescent="0.4">
      <c r="A37" s="55" t="s">
        <v>261</v>
      </c>
      <c r="B37" s="3" t="s">
        <v>93</v>
      </c>
      <c r="C37" s="3">
        <v>26</v>
      </c>
      <c r="D37" s="3" t="s">
        <v>96</v>
      </c>
      <c r="E37" s="3" t="s">
        <v>35</v>
      </c>
      <c r="F37" s="43">
        <v>0.95833333333333337</v>
      </c>
      <c r="G37">
        <v>30</v>
      </c>
      <c r="H37" s="43">
        <v>0.29166666666666669</v>
      </c>
      <c r="I37" s="39">
        <v>0.29166666666666669</v>
      </c>
      <c r="J37">
        <v>3</v>
      </c>
      <c r="K37">
        <v>3</v>
      </c>
      <c r="L37">
        <v>2</v>
      </c>
      <c r="M37">
        <v>1</v>
      </c>
      <c r="N37">
        <v>3</v>
      </c>
      <c r="O37">
        <v>4</v>
      </c>
      <c r="P37">
        <v>2</v>
      </c>
      <c r="Q37">
        <v>2</v>
      </c>
      <c r="R37">
        <v>1</v>
      </c>
      <c r="S37">
        <v>3</v>
      </c>
      <c r="T37" t="s">
        <v>217</v>
      </c>
      <c r="U37">
        <v>2</v>
      </c>
      <c r="V37">
        <v>1</v>
      </c>
      <c r="W37">
        <v>4</v>
      </c>
      <c r="X37">
        <v>3</v>
      </c>
      <c r="Y37" s="10">
        <f t="shared" si="5"/>
        <v>1</v>
      </c>
      <c r="Z37" s="40" t="str">
        <f t="shared" si="0"/>
        <v>2</v>
      </c>
      <c r="AA37" s="41" t="str">
        <f t="shared" si="1"/>
        <v>3</v>
      </c>
      <c r="AB37" s="40" t="str">
        <f t="shared" si="2"/>
        <v>0</v>
      </c>
      <c r="AC37" s="40" t="str">
        <f t="shared" si="3"/>
        <v>2</v>
      </c>
      <c r="AD37" s="40">
        <f t="shared" si="6"/>
        <v>0</v>
      </c>
      <c r="AE37" s="40" t="str">
        <f t="shared" si="4"/>
        <v>3</v>
      </c>
      <c r="AF37" s="42">
        <f t="shared" si="7"/>
        <v>1</v>
      </c>
    </row>
    <row r="38" spans="1:32" x14ac:dyDescent="0.4">
      <c r="A38" s="55" t="s">
        <v>262</v>
      </c>
      <c r="B38" s="3" t="s">
        <v>94</v>
      </c>
      <c r="C38" s="3">
        <v>31</v>
      </c>
      <c r="D38" s="3" t="s">
        <v>96</v>
      </c>
      <c r="E38" s="3" t="s">
        <v>36</v>
      </c>
      <c r="F38" s="43">
        <v>0</v>
      </c>
      <c r="G38">
        <v>30</v>
      </c>
      <c r="H38" s="43">
        <v>0.31944444444444448</v>
      </c>
      <c r="I38" s="39">
        <v>0.29166666666666669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U38">
        <v>2</v>
      </c>
      <c r="V38">
        <v>1</v>
      </c>
      <c r="W38">
        <v>1</v>
      </c>
      <c r="X38">
        <v>2</v>
      </c>
      <c r="Y38" s="10">
        <f t="shared" si="5"/>
        <v>1</v>
      </c>
      <c r="Z38" s="40" t="str">
        <f t="shared" si="0"/>
        <v>1</v>
      </c>
      <c r="AA38" s="41" t="str">
        <f t="shared" si="1"/>
        <v>3</v>
      </c>
      <c r="AB38" s="40" t="str">
        <f t="shared" si="2"/>
        <v>0</v>
      </c>
      <c r="AC38" s="40" t="str">
        <f t="shared" si="3"/>
        <v>0</v>
      </c>
      <c r="AD38" s="40">
        <f t="shared" si="6"/>
        <v>0</v>
      </c>
      <c r="AE38" s="40" t="str">
        <f t="shared" si="4"/>
        <v>1</v>
      </c>
      <c r="AF38" s="42">
        <f t="shared" si="7"/>
        <v>1</v>
      </c>
    </row>
    <row r="39" spans="1:32" x14ac:dyDescent="0.4">
      <c r="A39" s="55" t="s">
        <v>263</v>
      </c>
      <c r="B39" s="3" t="s">
        <v>93</v>
      </c>
      <c r="C39" s="3">
        <v>25</v>
      </c>
      <c r="D39" s="3" t="s">
        <v>96</v>
      </c>
      <c r="E39" s="3" t="s">
        <v>37</v>
      </c>
      <c r="F39" s="43">
        <v>0.97916666666666663</v>
      </c>
      <c r="G39">
        <v>5</v>
      </c>
      <c r="H39" s="43">
        <v>0.33333333333333331</v>
      </c>
      <c r="I39" s="39">
        <v>0.33333333333333331</v>
      </c>
      <c r="J39">
        <v>1</v>
      </c>
      <c r="K39">
        <v>3</v>
      </c>
      <c r="L39">
        <v>1</v>
      </c>
      <c r="M39">
        <v>1</v>
      </c>
      <c r="N39">
        <v>1</v>
      </c>
      <c r="O39">
        <v>1</v>
      </c>
      <c r="P39">
        <v>1</v>
      </c>
      <c r="Q39">
        <v>2</v>
      </c>
      <c r="R39">
        <v>1</v>
      </c>
      <c r="S39">
        <v>1</v>
      </c>
      <c r="U39">
        <v>2</v>
      </c>
      <c r="V39">
        <v>1</v>
      </c>
      <c r="W39">
        <v>3</v>
      </c>
      <c r="X39">
        <v>2</v>
      </c>
      <c r="Y39" s="10">
        <f t="shared" si="5"/>
        <v>1</v>
      </c>
      <c r="Z39" s="40" t="str">
        <f t="shared" si="0"/>
        <v>0</v>
      </c>
      <c r="AA39" s="41" t="str">
        <f t="shared" si="1"/>
        <v>3</v>
      </c>
      <c r="AB39" s="40" t="str">
        <f t="shared" si="2"/>
        <v>0</v>
      </c>
      <c r="AC39" s="40" t="str">
        <f t="shared" si="3"/>
        <v>1</v>
      </c>
      <c r="AD39" s="40">
        <f t="shared" si="6"/>
        <v>0</v>
      </c>
      <c r="AE39" s="40" t="str">
        <f t="shared" si="4"/>
        <v>2</v>
      </c>
      <c r="AF39" s="42">
        <f t="shared" si="7"/>
        <v>1</v>
      </c>
    </row>
    <row r="40" spans="1:32" x14ac:dyDescent="0.4">
      <c r="A40" s="55" t="s">
        <v>264</v>
      </c>
      <c r="B40" s="3" t="s">
        <v>94</v>
      </c>
      <c r="C40" s="3">
        <v>23</v>
      </c>
      <c r="D40" s="3" t="s">
        <v>97</v>
      </c>
      <c r="E40" s="3"/>
      <c r="F40" s="43"/>
      <c r="H40" s="43"/>
      <c r="I40" s="39"/>
      <c r="Y40" s="10"/>
      <c r="Z40" s="40"/>
      <c r="AA40" s="41"/>
      <c r="AB40" s="40"/>
      <c r="AC40" s="40"/>
      <c r="AD40" s="40"/>
      <c r="AE40" s="40"/>
      <c r="AF40" s="42"/>
    </row>
    <row r="41" spans="1:32" x14ac:dyDescent="0.4">
      <c r="A41" s="55" t="s">
        <v>265</v>
      </c>
      <c r="B41" s="3" t="s">
        <v>93</v>
      </c>
      <c r="C41" s="3">
        <v>24</v>
      </c>
      <c r="D41" s="3" t="s">
        <v>96</v>
      </c>
      <c r="E41" s="3" t="s">
        <v>38</v>
      </c>
      <c r="F41" s="43">
        <v>0.97916666666666663</v>
      </c>
      <c r="G41">
        <v>20</v>
      </c>
      <c r="H41" s="43">
        <v>0.3263888888888889</v>
      </c>
      <c r="I41" s="39">
        <v>0.29166666666666669</v>
      </c>
      <c r="J41">
        <v>2</v>
      </c>
      <c r="K41">
        <v>1</v>
      </c>
      <c r="L41">
        <v>2</v>
      </c>
      <c r="M41">
        <v>1</v>
      </c>
      <c r="N41">
        <v>1</v>
      </c>
      <c r="O41">
        <v>1</v>
      </c>
      <c r="P41">
        <v>2</v>
      </c>
      <c r="Q41">
        <v>3</v>
      </c>
      <c r="R41">
        <v>2</v>
      </c>
      <c r="S41">
        <v>1</v>
      </c>
      <c r="U41">
        <v>2</v>
      </c>
      <c r="V41">
        <v>1</v>
      </c>
      <c r="W41">
        <v>2</v>
      </c>
      <c r="X41">
        <v>2</v>
      </c>
      <c r="Y41" s="10">
        <f t="shared" si="5"/>
        <v>1</v>
      </c>
      <c r="Z41" s="40" t="str">
        <f t="shared" ref="Z41:Z72" si="8">IF(SUM(IF(G41&lt;=15,"0",IF(G41&lt;=30,"1",IF(G41&lt;=60,"2","3")))+J41-1)&lt;=0,"0",IF(SUM(IF(G41&lt;=15,"0",IF(G41&lt;=30,"1",IF(G41&lt;=60,"2","3")))+J41-1)&lt;=2,"1",IF(SUM(IF(G41&lt;=15,"0",IF(G41&lt;=30,"1",IF(G41&lt;=60,"2","3")))+J41-1)&lt;=4,"2","3")))</f>
        <v>1</v>
      </c>
      <c r="AA41" s="41" t="str">
        <f t="shared" ref="AA41:AA72" si="9">IF(I41&lt;5,"3",IF(I41&lt;=6,"2",IF(I41&lt;=7,"1","0")))</f>
        <v>3</v>
      </c>
      <c r="AB41" s="40" t="str">
        <f t="shared" ref="AB41:AB72" si="10">IF((HOUR(I41)*60+MINUTE(I41))/(HOUR(H41-F41+24)*60+MINUTE(H41-F41+24))&lt;65%,"3",IF((HOUR(I41)*60+MINUTE(I41))/(HOUR(H41-F41+24)*60+MINUTE(H41-F41+24))&lt;74%,"2",IF((HOUR(I41)*60+MINUTE(I41))/(HOUR(H41-F41+24)*60+MINUTE(H41-F41+24))&lt;84%,"1","0")))</f>
        <v>0</v>
      </c>
      <c r="AC41" s="40" t="str">
        <f t="shared" ref="AC41:AC72" si="11">IF((SUM(K41:S41)-9)&lt;=0,"0",IF((SUM(K41:S41)-9)&lt;=9,"1",IF((SUM(K41:S41)-9)&lt;=18,"2","3")))</f>
        <v>1</v>
      </c>
      <c r="AD41" s="40">
        <f t="shared" si="6"/>
        <v>0</v>
      </c>
      <c r="AE41" s="40" t="str">
        <f t="shared" ref="AE41:AE66" si="12">IF((W41+X41-2)&lt;=0,"0",IF((W41+X41-2)&lt;=2,"1",IF((W41+X41-2)&lt;=4,"2","3")))</f>
        <v>1</v>
      </c>
      <c r="AF41" s="42">
        <f t="shared" si="7"/>
        <v>1</v>
      </c>
    </row>
    <row r="42" spans="1:32" x14ac:dyDescent="0.4">
      <c r="A42" s="55" t="s">
        <v>266</v>
      </c>
      <c r="B42" s="3" t="s">
        <v>94</v>
      </c>
      <c r="C42" s="3">
        <v>25</v>
      </c>
      <c r="D42" s="3" t="s">
        <v>96</v>
      </c>
      <c r="E42" s="3" t="s">
        <v>39</v>
      </c>
      <c r="F42" s="43">
        <v>0.95833333333333337</v>
      </c>
      <c r="G42">
        <v>15</v>
      </c>
      <c r="H42" s="43">
        <v>0.29166666666666669</v>
      </c>
      <c r="I42" s="39">
        <v>0.29166666666666669</v>
      </c>
      <c r="J42">
        <v>2</v>
      </c>
      <c r="K42">
        <v>3</v>
      </c>
      <c r="L42">
        <v>3</v>
      </c>
      <c r="M42">
        <v>1</v>
      </c>
      <c r="N42">
        <v>3</v>
      </c>
      <c r="O42">
        <v>2</v>
      </c>
      <c r="P42">
        <v>1</v>
      </c>
      <c r="Q42">
        <v>2</v>
      </c>
      <c r="R42">
        <v>1</v>
      </c>
      <c r="S42">
        <v>1</v>
      </c>
      <c r="U42">
        <v>2</v>
      </c>
      <c r="V42">
        <v>1</v>
      </c>
      <c r="W42">
        <v>3</v>
      </c>
      <c r="X42">
        <v>2</v>
      </c>
      <c r="Y42" s="10">
        <f t="shared" si="5"/>
        <v>1</v>
      </c>
      <c r="Z42" s="40" t="str">
        <f t="shared" si="8"/>
        <v>1</v>
      </c>
      <c r="AA42" s="41" t="str">
        <f t="shared" si="9"/>
        <v>3</v>
      </c>
      <c r="AB42" s="40" t="str">
        <f t="shared" si="10"/>
        <v>0</v>
      </c>
      <c r="AC42" s="40" t="str">
        <f t="shared" si="11"/>
        <v>1</v>
      </c>
      <c r="AD42" s="40">
        <f t="shared" si="6"/>
        <v>0</v>
      </c>
      <c r="AE42" s="40" t="str">
        <f t="shared" si="12"/>
        <v>2</v>
      </c>
      <c r="AF42" s="42">
        <f t="shared" si="7"/>
        <v>1</v>
      </c>
    </row>
    <row r="43" spans="1:32" x14ac:dyDescent="0.4">
      <c r="A43" s="55" t="s">
        <v>267</v>
      </c>
      <c r="B43" s="3" t="s">
        <v>93</v>
      </c>
      <c r="C43" s="3">
        <v>22</v>
      </c>
      <c r="D43" s="3" t="s">
        <v>96</v>
      </c>
      <c r="E43" s="3" t="s">
        <v>40</v>
      </c>
      <c r="F43" s="43">
        <v>0</v>
      </c>
      <c r="G43">
        <v>30</v>
      </c>
      <c r="H43" s="43">
        <v>0.375</v>
      </c>
      <c r="I43" s="39">
        <v>0.375</v>
      </c>
      <c r="J43">
        <v>2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U43">
        <v>2</v>
      </c>
      <c r="V43">
        <v>1</v>
      </c>
      <c r="W43">
        <v>2</v>
      </c>
      <c r="X43">
        <v>1</v>
      </c>
      <c r="Y43" s="10">
        <f t="shared" si="5"/>
        <v>1</v>
      </c>
      <c r="Z43" s="40" t="str">
        <f t="shared" si="8"/>
        <v>1</v>
      </c>
      <c r="AA43" s="41" t="str">
        <f t="shared" si="9"/>
        <v>3</v>
      </c>
      <c r="AB43" s="40" t="str">
        <f t="shared" si="10"/>
        <v>0</v>
      </c>
      <c r="AC43" s="40" t="str">
        <f t="shared" si="11"/>
        <v>0</v>
      </c>
      <c r="AD43" s="40">
        <f t="shared" si="6"/>
        <v>0</v>
      </c>
      <c r="AE43" s="40" t="str">
        <f t="shared" si="12"/>
        <v>1</v>
      </c>
      <c r="AF43" s="42">
        <f t="shared" si="7"/>
        <v>1</v>
      </c>
    </row>
    <row r="44" spans="1:32" x14ac:dyDescent="0.4">
      <c r="A44" s="55" t="s">
        <v>268</v>
      </c>
      <c r="B44" s="3" t="s">
        <v>94</v>
      </c>
      <c r="C44" s="3">
        <v>25</v>
      </c>
      <c r="D44" s="3" t="s">
        <v>96</v>
      </c>
      <c r="E44" s="3" t="s">
        <v>41</v>
      </c>
      <c r="F44" s="43">
        <v>8.3333333333333329E-2</v>
      </c>
      <c r="G44">
        <v>90</v>
      </c>
      <c r="H44" s="43">
        <v>0.45833333333333331</v>
      </c>
      <c r="I44" s="39">
        <v>0.29166666666666669</v>
      </c>
      <c r="J44">
        <v>3</v>
      </c>
      <c r="K44">
        <v>1</v>
      </c>
      <c r="L44">
        <v>2</v>
      </c>
      <c r="M44">
        <v>1</v>
      </c>
      <c r="N44">
        <v>1</v>
      </c>
      <c r="O44">
        <v>1</v>
      </c>
      <c r="P44">
        <v>1</v>
      </c>
      <c r="Q44">
        <v>2</v>
      </c>
      <c r="R44">
        <v>1</v>
      </c>
      <c r="S44">
        <v>1</v>
      </c>
      <c r="U44">
        <v>2</v>
      </c>
      <c r="V44">
        <v>1</v>
      </c>
      <c r="W44">
        <v>3</v>
      </c>
      <c r="X44">
        <v>2</v>
      </c>
      <c r="Y44" s="10">
        <f t="shared" si="5"/>
        <v>1</v>
      </c>
      <c r="Z44" s="40" t="str">
        <f t="shared" si="8"/>
        <v>3</v>
      </c>
      <c r="AA44" s="41" t="str">
        <f t="shared" si="9"/>
        <v>3</v>
      </c>
      <c r="AB44" s="40" t="str">
        <f t="shared" si="10"/>
        <v>1</v>
      </c>
      <c r="AC44" s="40" t="str">
        <f t="shared" si="11"/>
        <v>1</v>
      </c>
      <c r="AD44" s="40">
        <f t="shared" si="6"/>
        <v>0</v>
      </c>
      <c r="AE44" s="40" t="str">
        <f t="shared" si="12"/>
        <v>2</v>
      </c>
      <c r="AF44" s="42">
        <f t="shared" si="7"/>
        <v>1</v>
      </c>
    </row>
    <row r="45" spans="1:32" x14ac:dyDescent="0.4">
      <c r="A45" s="55" t="s">
        <v>269</v>
      </c>
      <c r="B45" s="3" t="s">
        <v>94</v>
      </c>
      <c r="C45" s="3">
        <v>21</v>
      </c>
      <c r="D45" s="3" t="s">
        <v>96</v>
      </c>
      <c r="E45" s="3" t="s">
        <v>42</v>
      </c>
      <c r="F45" s="43">
        <v>0</v>
      </c>
      <c r="G45">
        <v>15</v>
      </c>
      <c r="H45" s="43">
        <v>0.33333333333333331</v>
      </c>
      <c r="I45" s="39">
        <v>0.33333333333333331</v>
      </c>
      <c r="J45">
        <v>2</v>
      </c>
      <c r="K45">
        <v>1</v>
      </c>
      <c r="L45">
        <v>2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2</v>
      </c>
      <c r="U45">
        <v>2</v>
      </c>
      <c r="V45">
        <v>1</v>
      </c>
      <c r="W45">
        <v>2</v>
      </c>
      <c r="X45">
        <v>2</v>
      </c>
      <c r="Y45" s="10">
        <f t="shared" si="5"/>
        <v>1</v>
      </c>
      <c r="Z45" s="40" t="str">
        <f t="shared" si="8"/>
        <v>1</v>
      </c>
      <c r="AA45" s="41" t="str">
        <f t="shared" si="9"/>
        <v>3</v>
      </c>
      <c r="AB45" s="40" t="str">
        <f t="shared" si="10"/>
        <v>0</v>
      </c>
      <c r="AC45" s="40" t="str">
        <f t="shared" si="11"/>
        <v>1</v>
      </c>
      <c r="AD45" s="40">
        <f t="shared" si="6"/>
        <v>0</v>
      </c>
      <c r="AE45" s="40" t="str">
        <f t="shared" si="12"/>
        <v>1</v>
      </c>
      <c r="AF45" s="42">
        <f t="shared" si="7"/>
        <v>1</v>
      </c>
    </row>
    <row r="46" spans="1:32" x14ac:dyDescent="0.4">
      <c r="A46" s="55" t="s">
        <v>270</v>
      </c>
      <c r="B46" s="3" t="s">
        <v>93</v>
      </c>
      <c r="C46" s="3">
        <v>20</v>
      </c>
      <c r="D46" s="3" t="s">
        <v>96</v>
      </c>
      <c r="E46" s="3" t="s">
        <v>43</v>
      </c>
      <c r="F46" s="43">
        <v>0.98958333333333337</v>
      </c>
      <c r="G46">
        <v>20</v>
      </c>
      <c r="H46" s="43">
        <v>0.33333333333333331</v>
      </c>
      <c r="I46" s="39">
        <v>0.3125</v>
      </c>
      <c r="J46">
        <v>1</v>
      </c>
      <c r="K46">
        <v>3</v>
      </c>
      <c r="L46">
        <v>1</v>
      </c>
      <c r="M46">
        <v>1</v>
      </c>
      <c r="N46">
        <v>1</v>
      </c>
      <c r="O46">
        <v>1</v>
      </c>
      <c r="P46">
        <v>3</v>
      </c>
      <c r="Q46">
        <v>1</v>
      </c>
      <c r="R46">
        <v>1</v>
      </c>
      <c r="S46">
        <v>1</v>
      </c>
      <c r="U46">
        <v>2</v>
      </c>
      <c r="V46">
        <v>1</v>
      </c>
      <c r="W46">
        <v>2</v>
      </c>
      <c r="X46">
        <v>2</v>
      </c>
      <c r="Y46" s="10">
        <f t="shared" si="5"/>
        <v>1</v>
      </c>
      <c r="Z46" s="40" t="str">
        <f t="shared" si="8"/>
        <v>1</v>
      </c>
      <c r="AA46" s="41" t="str">
        <f t="shared" si="9"/>
        <v>3</v>
      </c>
      <c r="AB46" s="40" t="str">
        <f t="shared" si="10"/>
        <v>0</v>
      </c>
      <c r="AC46" s="40" t="str">
        <f t="shared" si="11"/>
        <v>1</v>
      </c>
      <c r="AD46" s="40">
        <f t="shared" si="6"/>
        <v>0</v>
      </c>
      <c r="AE46" s="40" t="str">
        <f t="shared" si="12"/>
        <v>1</v>
      </c>
      <c r="AF46" s="42">
        <f t="shared" si="7"/>
        <v>1</v>
      </c>
    </row>
    <row r="47" spans="1:32" x14ac:dyDescent="0.4">
      <c r="A47" s="55" t="s">
        <v>271</v>
      </c>
      <c r="B47" s="3" t="s">
        <v>93</v>
      </c>
      <c r="C47" s="3">
        <v>26</v>
      </c>
      <c r="D47" s="3" t="s">
        <v>96</v>
      </c>
      <c r="E47" s="3" t="s">
        <v>44</v>
      </c>
      <c r="F47" s="43">
        <v>0</v>
      </c>
      <c r="G47">
        <v>10</v>
      </c>
      <c r="H47" s="43">
        <v>0.35416666666666669</v>
      </c>
      <c r="I47" s="39">
        <v>0.33333333333333331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U47">
        <v>2</v>
      </c>
      <c r="V47">
        <v>1</v>
      </c>
      <c r="W47">
        <v>1</v>
      </c>
      <c r="X47">
        <v>1</v>
      </c>
      <c r="Y47" s="10">
        <f t="shared" si="5"/>
        <v>1</v>
      </c>
      <c r="Z47" s="40" t="str">
        <f t="shared" si="8"/>
        <v>0</v>
      </c>
      <c r="AA47" s="41" t="str">
        <f t="shared" si="9"/>
        <v>3</v>
      </c>
      <c r="AB47" s="40" t="str">
        <f t="shared" si="10"/>
        <v>0</v>
      </c>
      <c r="AC47" s="40" t="str">
        <f t="shared" si="11"/>
        <v>0</v>
      </c>
      <c r="AD47" s="40">
        <f t="shared" si="6"/>
        <v>0</v>
      </c>
      <c r="AE47" s="40" t="str">
        <f t="shared" si="12"/>
        <v>0</v>
      </c>
      <c r="AF47" s="42">
        <f t="shared" si="7"/>
        <v>1</v>
      </c>
    </row>
    <row r="48" spans="1:32" x14ac:dyDescent="0.4">
      <c r="A48" s="55" t="s">
        <v>272</v>
      </c>
      <c r="B48" s="3" t="s">
        <v>93</v>
      </c>
      <c r="C48" s="3">
        <v>22</v>
      </c>
      <c r="D48" s="3" t="s">
        <v>96</v>
      </c>
      <c r="E48" s="3" t="s">
        <v>45</v>
      </c>
      <c r="F48" s="43">
        <v>0</v>
      </c>
      <c r="G48">
        <v>30</v>
      </c>
      <c r="H48" s="43">
        <v>0.375</v>
      </c>
      <c r="I48" s="39">
        <v>0.33333333333333331</v>
      </c>
      <c r="J48">
        <v>3</v>
      </c>
      <c r="K48">
        <v>1</v>
      </c>
      <c r="L48">
        <v>2</v>
      </c>
      <c r="M48">
        <v>1</v>
      </c>
      <c r="N48">
        <v>1</v>
      </c>
      <c r="O48">
        <v>1</v>
      </c>
      <c r="P48">
        <v>1</v>
      </c>
      <c r="Q48">
        <v>2</v>
      </c>
      <c r="R48">
        <v>1</v>
      </c>
      <c r="S48">
        <v>1</v>
      </c>
      <c r="U48">
        <v>2</v>
      </c>
      <c r="V48">
        <v>1</v>
      </c>
      <c r="W48">
        <v>3</v>
      </c>
      <c r="X48">
        <v>2</v>
      </c>
      <c r="Y48" s="10">
        <f t="shared" si="5"/>
        <v>1</v>
      </c>
      <c r="Z48" s="40" t="str">
        <f t="shared" si="8"/>
        <v>2</v>
      </c>
      <c r="AA48" s="41" t="str">
        <f t="shared" si="9"/>
        <v>3</v>
      </c>
      <c r="AB48" s="40" t="str">
        <f t="shared" si="10"/>
        <v>0</v>
      </c>
      <c r="AC48" s="40" t="str">
        <f t="shared" si="11"/>
        <v>1</v>
      </c>
      <c r="AD48" s="40">
        <f t="shared" si="6"/>
        <v>0</v>
      </c>
      <c r="AE48" s="40" t="str">
        <f t="shared" si="12"/>
        <v>2</v>
      </c>
      <c r="AF48" s="42">
        <f t="shared" si="7"/>
        <v>1</v>
      </c>
    </row>
    <row r="49" spans="1:32" x14ac:dyDescent="0.4">
      <c r="A49" s="55" t="s">
        <v>273</v>
      </c>
      <c r="B49" s="3" t="s">
        <v>94</v>
      </c>
      <c r="C49" s="3">
        <v>21</v>
      </c>
      <c r="D49" s="3" t="s">
        <v>96</v>
      </c>
      <c r="E49" s="3" t="s">
        <v>46</v>
      </c>
      <c r="F49" s="43">
        <v>8.3333333333333329E-2</v>
      </c>
      <c r="G49">
        <v>30</v>
      </c>
      <c r="H49" s="43">
        <v>0.45833333333333331</v>
      </c>
      <c r="I49" s="39">
        <v>0.33333333333333331</v>
      </c>
      <c r="J49">
        <v>3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3</v>
      </c>
      <c r="R49">
        <v>1</v>
      </c>
      <c r="S49">
        <v>1</v>
      </c>
      <c r="U49">
        <v>2</v>
      </c>
      <c r="V49">
        <v>1</v>
      </c>
      <c r="W49">
        <v>2</v>
      </c>
      <c r="X49">
        <v>2</v>
      </c>
      <c r="Y49" s="10">
        <f t="shared" si="5"/>
        <v>1</v>
      </c>
      <c r="Z49" s="40" t="str">
        <f t="shared" si="8"/>
        <v>2</v>
      </c>
      <c r="AA49" s="41" t="str">
        <f t="shared" si="9"/>
        <v>3</v>
      </c>
      <c r="AB49" s="40" t="str">
        <f t="shared" si="10"/>
        <v>0</v>
      </c>
      <c r="AC49" s="40" t="str">
        <f t="shared" si="11"/>
        <v>1</v>
      </c>
      <c r="AD49" s="40">
        <f t="shared" si="6"/>
        <v>0</v>
      </c>
      <c r="AE49" s="40" t="str">
        <f t="shared" si="12"/>
        <v>1</v>
      </c>
      <c r="AF49" s="42">
        <f t="shared" si="7"/>
        <v>1</v>
      </c>
    </row>
    <row r="50" spans="1:32" x14ac:dyDescent="0.4">
      <c r="A50" s="55" t="s">
        <v>274</v>
      </c>
      <c r="B50" s="3" t="s">
        <v>93</v>
      </c>
      <c r="C50" s="3">
        <v>25</v>
      </c>
      <c r="D50" s="3" t="s">
        <v>96</v>
      </c>
      <c r="E50" s="3" t="s">
        <v>47</v>
      </c>
      <c r="F50" s="43">
        <v>2.7777777777777776E-2</v>
      </c>
      <c r="G50">
        <v>30</v>
      </c>
      <c r="H50" s="43">
        <v>0.33333333333333331</v>
      </c>
      <c r="I50" s="39">
        <v>0.29166666666666669</v>
      </c>
      <c r="J50">
        <v>2</v>
      </c>
      <c r="K50">
        <v>4</v>
      </c>
      <c r="L50">
        <v>1</v>
      </c>
      <c r="M50">
        <v>1</v>
      </c>
      <c r="N50">
        <v>1</v>
      </c>
      <c r="O50">
        <v>2</v>
      </c>
      <c r="P50">
        <v>1</v>
      </c>
      <c r="Q50">
        <v>2</v>
      </c>
      <c r="R50">
        <v>1</v>
      </c>
      <c r="S50">
        <v>1</v>
      </c>
      <c r="U50">
        <v>2</v>
      </c>
      <c r="V50">
        <v>1</v>
      </c>
      <c r="W50">
        <v>2</v>
      </c>
      <c r="X50">
        <v>2</v>
      </c>
      <c r="Y50" s="10">
        <f t="shared" si="5"/>
        <v>1</v>
      </c>
      <c r="Z50" s="40" t="str">
        <f t="shared" si="8"/>
        <v>1</v>
      </c>
      <c r="AA50" s="41" t="str">
        <f t="shared" si="9"/>
        <v>3</v>
      </c>
      <c r="AB50" s="40" t="str">
        <f t="shared" si="10"/>
        <v>0</v>
      </c>
      <c r="AC50" s="40" t="str">
        <f t="shared" si="11"/>
        <v>1</v>
      </c>
      <c r="AD50" s="40">
        <f t="shared" si="6"/>
        <v>0</v>
      </c>
      <c r="AE50" s="40" t="str">
        <f t="shared" si="12"/>
        <v>1</v>
      </c>
      <c r="AF50" s="42">
        <f t="shared" si="7"/>
        <v>1</v>
      </c>
    </row>
    <row r="51" spans="1:32" x14ac:dyDescent="0.4">
      <c r="A51" s="55" t="s">
        <v>275</v>
      </c>
      <c r="B51" s="3" t="s">
        <v>93</v>
      </c>
      <c r="C51" s="3">
        <v>25</v>
      </c>
      <c r="D51" s="3" t="s">
        <v>96</v>
      </c>
      <c r="E51" s="3" t="s">
        <v>48</v>
      </c>
      <c r="F51" s="43">
        <v>0</v>
      </c>
      <c r="G51">
        <v>10</v>
      </c>
      <c r="H51" s="43">
        <v>0.30555555555555552</v>
      </c>
      <c r="I51" s="39">
        <v>0.29166666666666669</v>
      </c>
      <c r="J51">
        <v>1</v>
      </c>
      <c r="K51">
        <v>1</v>
      </c>
      <c r="L51">
        <v>1</v>
      </c>
      <c r="M51">
        <v>1</v>
      </c>
      <c r="N51">
        <v>2</v>
      </c>
      <c r="O51">
        <v>1</v>
      </c>
      <c r="P51">
        <v>2</v>
      </c>
      <c r="Q51">
        <v>1</v>
      </c>
      <c r="R51">
        <v>1</v>
      </c>
      <c r="S51">
        <v>1</v>
      </c>
      <c r="U51">
        <v>2</v>
      </c>
      <c r="V51">
        <v>1</v>
      </c>
      <c r="W51">
        <v>3</v>
      </c>
      <c r="X51">
        <v>2</v>
      </c>
      <c r="Y51" s="10">
        <f t="shared" si="5"/>
        <v>1</v>
      </c>
      <c r="Z51" s="40" t="str">
        <f t="shared" si="8"/>
        <v>0</v>
      </c>
      <c r="AA51" s="41" t="str">
        <f t="shared" si="9"/>
        <v>3</v>
      </c>
      <c r="AB51" s="40" t="str">
        <f t="shared" si="10"/>
        <v>0</v>
      </c>
      <c r="AC51" s="40" t="str">
        <f t="shared" si="11"/>
        <v>1</v>
      </c>
      <c r="AD51" s="40">
        <f t="shared" si="6"/>
        <v>0</v>
      </c>
      <c r="AE51" s="40" t="str">
        <f t="shared" si="12"/>
        <v>2</v>
      </c>
      <c r="AF51" s="42">
        <f t="shared" si="7"/>
        <v>1</v>
      </c>
    </row>
    <row r="52" spans="1:32" x14ac:dyDescent="0.4">
      <c r="A52" s="55" t="s">
        <v>276</v>
      </c>
      <c r="B52" s="3" t="s">
        <v>93</v>
      </c>
      <c r="C52" s="3">
        <v>25</v>
      </c>
      <c r="D52" s="3" t="s">
        <v>96</v>
      </c>
      <c r="E52" s="3" t="s">
        <v>49</v>
      </c>
      <c r="F52" s="43">
        <v>0.97916666666666663</v>
      </c>
      <c r="G52">
        <v>30</v>
      </c>
      <c r="H52" s="43">
        <v>0.29166666666666669</v>
      </c>
      <c r="I52" s="39">
        <v>0.29166666666666669</v>
      </c>
      <c r="J52">
        <v>3</v>
      </c>
      <c r="K52">
        <v>3</v>
      </c>
      <c r="L52">
        <v>1</v>
      </c>
      <c r="M52">
        <v>1</v>
      </c>
      <c r="N52">
        <v>1</v>
      </c>
      <c r="O52">
        <v>1</v>
      </c>
      <c r="P52">
        <v>1</v>
      </c>
      <c r="Q52">
        <v>2</v>
      </c>
      <c r="R52">
        <v>1</v>
      </c>
      <c r="S52">
        <v>1</v>
      </c>
      <c r="U52">
        <v>2</v>
      </c>
      <c r="V52">
        <v>1</v>
      </c>
      <c r="W52">
        <v>2</v>
      </c>
      <c r="X52">
        <v>2</v>
      </c>
      <c r="Y52" s="10">
        <f t="shared" si="5"/>
        <v>1</v>
      </c>
      <c r="Z52" s="40" t="str">
        <f t="shared" si="8"/>
        <v>2</v>
      </c>
      <c r="AA52" s="41" t="str">
        <f t="shared" si="9"/>
        <v>3</v>
      </c>
      <c r="AB52" s="40" t="str">
        <f t="shared" si="10"/>
        <v>0</v>
      </c>
      <c r="AC52" s="40" t="str">
        <f t="shared" si="11"/>
        <v>1</v>
      </c>
      <c r="AD52" s="40">
        <f t="shared" si="6"/>
        <v>0</v>
      </c>
      <c r="AE52" s="40" t="str">
        <f t="shared" si="12"/>
        <v>1</v>
      </c>
      <c r="AF52" s="42">
        <f t="shared" si="7"/>
        <v>1</v>
      </c>
    </row>
    <row r="53" spans="1:32" x14ac:dyDescent="0.4">
      <c r="A53" s="55" t="s">
        <v>277</v>
      </c>
      <c r="B53" s="3" t="s">
        <v>93</v>
      </c>
      <c r="C53" s="3">
        <v>24</v>
      </c>
      <c r="D53" s="3" t="s">
        <v>96</v>
      </c>
      <c r="E53" s="3" t="s">
        <v>50</v>
      </c>
      <c r="F53" s="43">
        <v>0</v>
      </c>
      <c r="G53">
        <v>10</v>
      </c>
      <c r="H53" s="43">
        <v>0.34027777777777773</v>
      </c>
      <c r="I53" s="39">
        <v>0.25</v>
      </c>
      <c r="J53">
        <v>2</v>
      </c>
      <c r="K53">
        <v>3</v>
      </c>
      <c r="L53">
        <v>3</v>
      </c>
      <c r="M53">
        <v>1</v>
      </c>
      <c r="N53">
        <v>1</v>
      </c>
      <c r="O53">
        <v>1</v>
      </c>
      <c r="P53">
        <v>2</v>
      </c>
      <c r="Q53">
        <v>2</v>
      </c>
      <c r="R53">
        <v>1</v>
      </c>
      <c r="S53">
        <v>2</v>
      </c>
      <c r="T53" t="s">
        <v>218</v>
      </c>
      <c r="U53">
        <v>2</v>
      </c>
      <c r="V53">
        <v>1</v>
      </c>
      <c r="W53">
        <v>2</v>
      </c>
      <c r="X53">
        <v>2</v>
      </c>
      <c r="Y53" s="10">
        <f t="shared" si="5"/>
        <v>1</v>
      </c>
      <c r="Z53" s="40" t="str">
        <f t="shared" si="8"/>
        <v>1</v>
      </c>
      <c r="AA53" s="41" t="str">
        <f t="shared" si="9"/>
        <v>3</v>
      </c>
      <c r="AB53" s="40" t="str">
        <f t="shared" si="10"/>
        <v>2</v>
      </c>
      <c r="AC53" s="40" t="str">
        <f t="shared" si="11"/>
        <v>1</v>
      </c>
      <c r="AD53" s="40">
        <f t="shared" si="6"/>
        <v>0</v>
      </c>
      <c r="AE53" s="40" t="str">
        <f t="shared" si="12"/>
        <v>1</v>
      </c>
      <c r="AF53" s="42">
        <f t="shared" si="7"/>
        <v>1</v>
      </c>
    </row>
    <row r="54" spans="1:32" x14ac:dyDescent="0.4">
      <c r="A54" s="55" t="s">
        <v>278</v>
      </c>
      <c r="B54" s="3" t="s">
        <v>93</v>
      </c>
      <c r="C54" s="3">
        <v>24</v>
      </c>
      <c r="D54" s="3" t="s">
        <v>96</v>
      </c>
      <c r="E54" s="3" t="s">
        <v>51</v>
      </c>
      <c r="F54" s="43">
        <v>0</v>
      </c>
      <c r="G54">
        <v>20</v>
      </c>
      <c r="H54" s="43">
        <v>0.375</v>
      </c>
      <c r="I54" s="39">
        <v>0.33333333333333331</v>
      </c>
      <c r="J54">
        <v>1</v>
      </c>
      <c r="K54">
        <v>1</v>
      </c>
      <c r="L54">
        <v>2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2</v>
      </c>
      <c r="T54" t="s">
        <v>219</v>
      </c>
      <c r="U54">
        <v>2</v>
      </c>
      <c r="V54">
        <v>1</v>
      </c>
      <c r="W54">
        <v>1</v>
      </c>
      <c r="X54">
        <v>1</v>
      </c>
      <c r="Y54" s="10">
        <f t="shared" si="5"/>
        <v>1</v>
      </c>
      <c r="Z54" s="40" t="str">
        <f t="shared" si="8"/>
        <v>1</v>
      </c>
      <c r="AA54" s="41" t="str">
        <f t="shared" si="9"/>
        <v>3</v>
      </c>
      <c r="AB54" s="40" t="str">
        <f t="shared" si="10"/>
        <v>0</v>
      </c>
      <c r="AC54" s="40" t="str">
        <f t="shared" si="11"/>
        <v>1</v>
      </c>
      <c r="AD54" s="40">
        <f t="shared" si="6"/>
        <v>0</v>
      </c>
      <c r="AE54" s="40" t="str">
        <f t="shared" si="12"/>
        <v>0</v>
      </c>
      <c r="AF54" s="42">
        <f t="shared" si="7"/>
        <v>1</v>
      </c>
    </row>
    <row r="55" spans="1:32" x14ac:dyDescent="0.4">
      <c r="A55" s="55" t="s">
        <v>279</v>
      </c>
      <c r="B55" s="3" t="s">
        <v>94</v>
      </c>
      <c r="C55" s="3">
        <v>25</v>
      </c>
      <c r="D55" s="3" t="s">
        <v>96</v>
      </c>
      <c r="E55" s="3" t="s">
        <v>52</v>
      </c>
      <c r="F55" s="43">
        <v>0.97916666666666663</v>
      </c>
      <c r="G55">
        <v>30</v>
      </c>
      <c r="H55" s="43">
        <v>0.33333333333333331</v>
      </c>
      <c r="I55" s="39">
        <v>0.33333333333333331</v>
      </c>
      <c r="J55">
        <v>3</v>
      </c>
      <c r="K55">
        <v>2</v>
      </c>
      <c r="L55">
        <v>2</v>
      </c>
      <c r="M55">
        <v>1</v>
      </c>
      <c r="N55">
        <v>1</v>
      </c>
      <c r="O55">
        <v>2</v>
      </c>
      <c r="P55">
        <v>2</v>
      </c>
      <c r="Q55">
        <v>3</v>
      </c>
      <c r="R55">
        <v>1</v>
      </c>
      <c r="S55">
        <v>2</v>
      </c>
      <c r="U55">
        <v>2</v>
      </c>
      <c r="V55">
        <v>1</v>
      </c>
      <c r="W55">
        <v>2</v>
      </c>
      <c r="X55">
        <v>2</v>
      </c>
      <c r="Y55" s="10">
        <f t="shared" si="5"/>
        <v>1</v>
      </c>
      <c r="Z55" s="40" t="str">
        <f t="shared" si="8"/>
        <v>2</v>
      </c>
      <c r="AA55" s="41" t="str">
        <f t="shared" si="9"/>
        <v>3</v>
      </c>
      <c r="AB55" s="40" t="str">
        <f t="shared" si="10"/>
        <v>0</v>
      </c>
      <c r="AC55" s="40" t="str">
        <f t="shared" si="11"/>
        <v>1</v>
      </c>
      <c r="AD55" s="40">
        <f t="shared" si="6"/>
        <v>0</v>
      </c>
      <c r="AE55" s="40" t="str">
        <f t="shared" si="12"/>
        <v>1</v>
      </c>
      <c r="AF55" s="42">
        <f t="shared" si="7"/>
        <v>1</v>
      </c>
    </row>
    <row r="56" spans="1:32" x14ac:dyDescent="0.4">
      <c r="A56" s="55" t="s">
        <v>280</v>
      </c>
      <c r="B56" s="3" t="s">
        <v>93</v>
      </c>
      <c r="C56" s="3">
        <v>24</v>
      </c>
      <c r="D56" s="3" t="s">
        <v>96</v>
      </c>
      <c r="E56" s="3" t="s">
        <v>53</v>
      </c>
      <c r="F56" s="43">
        <v>0.9375</v>
      </c>
      <c r="G56">
        <v>20</v>
      </c>
      <c r="H56" s="43">
        <v>0.3125</v>
      </c>
      <c r="I56" s="39">
        <v>0.33333333333333331</v>
      </c>
      <c r="J56">
        <v>1</v>
      </c>
      <c r="K56">
        <v>4</v>
      </c>
      <c r="L56">
        <v>1</v>
      </c>
      <c r="M56">
        <v>1</v>
      </c>
      <c r="N56">
        <v>1</v>
      </c>
      <c r="O56">
        <v>1</v>
      </c>
      <c r="P56">
        <v>1</v>
      </c>
      <c r="Q56">
        <v>2</v>
      </c>
      <c r="R56">
        <v>1</v>
      </c>
      <c r="S56">
        <v>1</v>
      </c>
      <c r="U56">
        <v>2</v>
      </c>
      <c r="V56">
        <v>1</v>
      </c>
      <c r="W56">
        <v>2</v>
      </c>
      <c r="X56">
        <v>2</v>
      </c>
      <c r="Y56" s="10">
        <f t="shared" si="5"/>
        <v>1</v>
      </c>
      <c r="Z56" s="40" t="str">
        <f t="shared" si="8"/>
        <v>1</v>
      </c>
      <c r="AA56" s="41" t="str">
        <f t="shared" si="9"/>
        <v>3</v>
      </c>
      <c r="AB56" s="40" t="str">
        <f t="shared" si="10"/>
        <v>0</v>
      </c>
      <c r="AC56" s="40" t="str">
        <f t="shared" si="11"/>
        <v>1</v>
      </c>
      <c r="AD56" s="40">
        <f t="shared" si="6"/>
        <v>0</v>
      </c>
      <c r="AE56" s="40" t="str">
        <f t="shared" si="12"/>
        <v>1</v>
      </c>
      <c r="AF56" s="42">
        <f t="shared" si="7"/>
        <v>1</v>
      </c>
    </row>
    <row r="57" spans="1:32" x14ac:dyDescent="0.4">
      <c r="A57" s="55" t="s">
        <v>281</v>
      </c>
      <c r="B57" s="3" t="s">
        <v>93</v>
      </c>
      <c r="C57" s="3">
        <v>25</v>
      </c>
      <c r="D57" s="3" t="s">
        <v>96</v>
      </c>
      <c r="E57" s="3" t="s">
        <v>54</v>
      </c>
      <c r="F57" s="43">
        <v>0</v>
      </c>
      <c r="G57">
        <v>30</v>
      </c>
      <c r="H57" s="43">
        <v>0.35416666666666669</v>
      </c>
      <c r="I57" s="39">
        <v>0.29166666666666669</v>
      </c>
      <c r="J57">
        <v>2</v>
      </c>
      <c r="K57">
        <v>3</v>
      </c>
      <c r="L57">
        <v>1</v>
      </c>
      <c r="M57">
        <v>1</v>
      </c>
      <c r="N57">
        <v>1</v>
      </c>
      <c r="O57">
        <v>1</v>
      </c>
      <c r="P57">
        <v>2</v>
      </c>
      <c r="Q57">
        <v>1</v>
      </c>
      <c r="R57">
        <v>1</v>
      </c>
      <c r="S57">
        <v>1</v>
      </c>
      <c r="U57">
        <v>2</v>
      </c>
      <c r="V57">
        <v>1</v>
      </c>
      <c r="W57">
        <v>2</v>
      </c>
      <c r="X57">
        <v>1</v>
      </c>
      <c r="Y57" s="10">
        <f t="shared" si="5"/>
        <v>1</v>
      </c>
      <c r="Z57" s="40" t="str">
        <f t="shared" si="8"/>
        <v>1</v>
      </c>
      <c r="AA57" s="41" t="str">
        <f t="shared" si="9"/>
        <v>3</v>
      </c>
      <c r="AB57" s="40" t="str">
        <f t="shared" si="10"/>
        <v>1</v>
      </c>
      <c r="AC57" s="40" t="str">
        <f t="shared" si="11"/>
        <v>1</v>
      </c>
      <c r="AD57" s="40">
        <f t="shared" si="6"/>
        <v>0</v>
      </c>
      <c r="AE57" s="40" t="str">
        <f t="shared" si="12"/>
        <v>1</v>
      </c>
      <c r="AF57" s="42">
        <f t="shared" si="7"/>
        <v>1</v>
      </c>
    </row>
    <row r="58" spans="1:32" x14ac:dyDescent="0.4">
      <c r="A58" s="55" t="s">
        <v>282</v>
      </c>
      <c r="B58" s="3" t="s">
        <v>93</v>
      </c>
      <c r="C58" s="3">
        <v>25</v>
      </c>
      <c r="D58" s="3" t="s">
        <v>96</v>
      </c>
      <c r="E58" s="3" t="s">
        <v>55</v>
      </c>
      <c r="F58" s="43">
        <v>0.95833333333333337</v>
      </c>
      <c r="G58">
        <v>15</v>
      </c>
      <c r="H58" s="43">
        <v>0.32291666666666669</v>
      </c>
      <c r="I58" s="39">
        <v>0.29166666666666669</v>
      </c>
      <c r="J58">
        <v>2</v>
      </c>
      <c r="K58">
        <v>1</v>
      </c>
      <c r="L58">
        <v>2</v>
      </c>
      <c r="M58">
        <v>1</v>
      </c>
      <c r="N58">
        <v>1</v>
      </c>
      <c r="O58">
        <v>1</v>
      </c>
      <c r="P58">
        <v>1</v>
      </c>
      <c r="Q58">
        <v>2</v>
      </c>
      <c r="R58">
        <v>1</v>
      </c>
      <c r="S58">
        <v>1</v>
      </c>
      <c r="U58">
        <v>2</v>
      </c>
      <c r="V58">
        <v>1</v>
      </c>
      <c r="W58">
        <v>2</v>
      </c>
      <c r="X58">
        <v>2</v>
      </c>
      <c r="Y58" s="10">
        <f t="shared" si="5"/>
        <v>1</v>
      </c>
      <c r="Z58" s="40" t="str">
        <f t="shared" si="8"/>
        <v>1</v>
      </c>
      <c r="AA58" s="41" t="str">
        <f t="shared" si="9"/>
        <v>3</v>
      </c>
      <c r="AB58" s="40" t="str">
        <f t="shared" si="10"/>
        <v>1</v>
      </c>
      <c r="AC58" s="40" t="str">
        <f t="shared" si="11"/>
        <v>1</v>
      </c>
      <c r="AD58" s="40">
        <f t="shared" si="6"/>
        <v>0</v>
      </c>
      <c r="AE58" s="40" t="str">
        <f t="shared" si="12"/>
        <v>1</v>
      </c>
      <c r="AF58" s="42">
        <f t="shared" si="7"/>
        <v>1</v>
      </c>
    </row>
    <row r="59" spans="1:32" x14ac:dyDescent="0.4">
      <c r="A59" s="55" t="s">
        <v>283</v>
      </c>
      <c r="B59" s="3" t="s">
        <v>94</v>
      </c>
      <c r="C59" s="3">
        <v>22</v>
      </c>
      <c r="D59" s="3" t="s">
        <v>96</v>
      </c>
      <c r="E59" s="3" t="s">
        <v>56</v>
      </c>
      <c r="F59" s="43">
        <v>8.3333333333333329E-2</v>
      </c>
      <c r="G59">
        <v>15</v>
      </c>
      <c r="H59" s="43">
        <v>0.375</v>
      </c>
      <c r="I59" s="39">
        <v>0.25</v>
      </c>
      <c r="J59">
        <v>3</v>
      </c>
      <c r="K59">
        <v>2</v>
      </c>
      <c r="L59">
        <v>1</v>
      </c>
      <c r="M59">
        <v>1</v>
      </c>
      <c r="N59">
        <v>2</v>
      </c>
      <c r="O59">
        <v>2</v>
      </c>
      <c r="P59">
        <v>1</v>
      </c>
      <c r="Q59">
        <v>3</v>
      </c>
      <c r="R59">
        <v>3</v>
      </c>
      <c r="S59">
        <v>1</v>
      </c>
      <c r="U59">
        <v>2</v>
      </c>
      <c r="V59">
        <v>1</v>
      </c>
      <c r="W59">
        <v>2</v>
      </c>
      <c r="X59">
        <v>1</v>
      </c>
      <c r="Y59" s="10">
        <f t="shared" si="5"/>
        <v>1</v>
      </c>
      <c r="Z59" s="40" t="str">
        <f t="shared" si="8"/>
        <v>1</v>
      </c>
      <c r="AA59" s="41" t="str">
        <f t="shared" si="9"/>
        <v>3</v>
      </c>
      <c r="AB59" s="40" t="str">
        <f t="shared" si="10"/>
        <v>0</v>
      </c>
      <c r="AC59" s="40" t="str">
        <f t="shared" si="11"/>
        <v>1</v>
      </c>
      <c r="AD59" s="40">
        <f t="shared" si="6"/>
        <v>0</v>
      </c>
      <c r="AE59" s="40" t="str">
        <f t="shared" si="12"/>
        <v>1</v>
      </c>
      <c r="AF59" s="42">
        <f t="shared" si="7"/>
        <v>1</v>
      </c>
    </row>
    <row r="60" spans="1:32" x14ac:dyDescent="0.4">
      <c r="A60" s="55" t="s">
        <v>284</v>
      </c>
      <c r="B60" s="3" t="s">
        <v>93</v>
      </c>
      <c r="C60" s="3">
        <v>25</v>
      </c>
      <c r="D60" s="3" t="s">
        <v>96</v>
      </c>
      <c r="E60" s="3" t="s">
        <v>57</v>
      </c>
      <c r="F60" s="43">
        <v>0</v>
      </c>
      <c r="G60">
        <v>90</v>
      </c>
      <c r="H60" s="43">
        <v>0.45833333333333331</v>
      </c>
      <c r="I60" s="39">
        <v>0.375</v>
      </c>
      <c r="J60">
        <v>4</v>
      </c>
      <c r="K60">
        <v>4</v>
      </c>
      <c r="L60">
        <v>4</v>
      </c>
      <c r="M60">
        <v>1</v>
      </c>
      <c r="N60">
        <v>1</v>
      </c>
      <c r="O60">
        <v>4</v>
      </c>
      <c r="P60">
        <v>4</v>
      </c>
      <c r="Q60">
        <v>4</v>
      </c>
      <c r="R60">
        <v>2</v>
      </c>
      <c r="S60">
        <v>4</v>
      </c>
      <c r="T60" t="s">
        <v>220</v>
      </c>
      <c r="U60">
        <v>2</v>
      </c>
      <c r="V60">
        <v>4</v>
      </c>
      <c r="W60">
        <v>4</v>
      </c>
      <c r="X60">
        <v>4</v>
      </c>
      <c r="Y60" s="10">
        <f t="shared" si="5"/>
        <v>1</v>
      </c>
      <c r="Z60" s="40" t="str">
        <f t="shared" si="8"/>
        <v>3</v>
      </c>
      <c r="AA60" s="41" t="str">
        <f t="shared" si="9"/>
        <v>3</v>
      </c>
      <c r="AB60" s="40" t="str">
        <f t="shared" si="10"/>
        <v>1</v>
      </c>
      <c r="AC60" s="40" t="str">
        <f t="shared" si="11"/>
        <v>3</v>
      </c>
      <c r="AD60" s="40">
        <f t="shared" si="6"/>
        <v>3</v>
      </c>
      <c r="AE60" s="40" t="str">
        <f t="shared" si="12"/>
        <v>3</v>
      </c>
      <c r="AF60" s="42">
        <f t="shared" si="7"/>
        <v>4</v>
      </c>
    </row>
    <row r="61" spans="1:32" x14ac:dyDescent="0.4">
      <c r="A61" s="55" t="s">
        <v>285</v>
      </c>
      <c r="B61" s="3" t="s">
        <v>94</v>
      </c>
      <c r="C61" s="3">
        <v>24</v>
      </c>
      <c r="D61" s="3" t="s">
        <v>96</v>
      </c>
      <c r="E61" s="3" t="s">
        <v>58</v>
      </c>
      <c r="F61" s="43">
        <v>0</v>
      </c>
      <c r="G61">
        <v>10</v>
      </c>
      <c r="H61" s="43">
        <v>0.33333333333333331</v>
      </c>
      <c r="I61" s="39">
        <v>0.33333333333333331</v>
      </c>
      <c r="J61">
        <v>1</v>
      </c>
      <c r="K61">
        <v>1</v>
      </c>
      <c r="L61">
        <v>1</v>
      </c>
      <c r="M61">
        <v>1</v>
      </c>
      <c r="N61">
        <v>3</v>
      </c>
      <c r="O61">
        <v>1</v>
      </c>
      <c r="P61">
        <v>1</v>
      </c>
      <c r="Q61">
        <v>1</v>
      </c>
      <c r="R61">
        <v>1</v>
      </c>
      <c r="S61">
        <v>1</v>
      </c>
      <c r="U61">
        <v>2</v>
      </c>
      <c r="V61">
        <v>1</v>
      </c>
      <c r="W61">
        <v>2</v>
      </c>
      <c r="X61">
        <v>1</v>
      </c>
      <c r="Y61" s="10">
        <f t="shared" si="5"/>
        <v>1</v>
      </c>
      <c r="Z61" s="40" t="str">
        <f t="shared" si="8"/>
        <v>0</v>
      </c>
      <c r="AA61" s="41" t="str">
        <f t="shared" si="9"/>
        <v>3</v>
      </c>
      <c r="AB61" s="40" t="str">
        <f t="shared" si="10"/>
        <v>0</v>
      </c>
      <c r="AC61" s="40" t="str">
        <f t="shared" si="11"/>
        <v>1</v>
      </c>
      <c r="AD61" s="40">
        <f t="shared" si="6"/>
        <v>0</v>
      </c>
      <c r="AE61" s="40" t="str">
        <f t="shared" si="12"/>
        <v>1</v>
      </c>
      <c r="AF61" s="42">
        <f t="shared" si="7"/>
        <v>1</v>
      </c>
    </row>
    <row r="62" spans="1:32" x14ac:dyDescent="0.4">
      <c r="A62" s="55" t="s">
        <v>286</v>
      </c>
      <c r="B62" s="3" t="s">
        <v>93</v>
      </c>
      <c r="C62" s="3">
        <v>24</v>
      </c>
      <c r="D62" s="3" t="s">
        <v>96</v>
      </c>
      <c r="E62" s="3" t="s">
        <v>59</v>
      </c>
      <c r="F62" s="43">
        <v>0</v>
      </c>
      <c r="G62">
        <v>5</v>
      </c>
      <c r="H62" s="43">
        <v>0.3125</v>
      </c>
      <c r="I62" s="39">
        <v>0.3125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U62">
        <v>2</v>
      </c>
      <c r="V62">
        <v>1</v>
      </c>
      <c r="W62">
        <v>1</v>
      </c>
      <c r="X62">
        <v>2</v>
      </c>
      <c r="Y62" s="10">
        <f t="shared" si="5"/>
        <v>1</v>
      </c>
      <c r="Z62" s="40" t="str">
        <f t="shared" si="8"/>
        <v>0</v>
      </c>
      <c r="AA62" s="41" t="str">
        <f t="shared" si="9"/>
        <v>3</v>
      </c>
      <c r="AB62" s="40" t="str">
        <f t="shared" si="10"/>
        <v>0</v>
      </c>
      <c r="AC62" s="40" t="str">
        <f t="shared" si="11"/>
        <v>0</v>
      </c>
      <c r="AD62" s="40">
        <f t="shared" si="6"/>
        <v>0</v>
      </c>
      <c r="AE62" s="40" t="str">
        <f t="shared" si="12"/>
        <v>1</v>
      </c>
      <c r="AF62" s="42">
        <f t="shared" si="7"/>
        <v>1</v>
      </c>
    </row>
    <row r="63" spans="1:32" x14ac:dyDescent="0.4">
      <c r="A63" s="55" t="s">
        <v>287</v>
      </c>
      <c r="B63" s="3" t="s">
        <v>94</v>
      </c>
      <c r="C63" s="3">
        <v>25</v>
      </c>
      <c r="D63" s="3" t="s">
        <v>96</v>
      </c>
      <c r="E63" s="3" t="s">
        <v>60</v>
      </c>
      <c r="F63" s="43">
        <v>2.0833333333333332E-2</v>
      </c>
      <c r="G63">
        <v>15</v>
      </c>
      <c r="H63" s="43">
        <v>0.375</v>
      </c>
      <c r="I63" s="39">
        <v>0.33333333333333331</v>
      </c>
      <c r="J63">
        <v>2</v>
      </c>
      <c r="K63">
        <v>1</v>
      </c>
      <c r="L63">
        <v>1</v>
      </c>
      <c r="M63">
        <v>1</v>
      </c>
      <c r="N63">
        <v>1</v>
      </c>
      <c r="O63">
        <v>1</v>
      </c>
      <c r="P63">
        <v>2</v>
      </c>
      <c r="Q63">
        <v>3</v>
      </c>
      <c r="R63">
        <v>1</v>
      </c>
      <c r="S63">
        <v>2</v>
      </c>
      <c r="T63" t="s">
        <v>221</v>
      </c>
      <c r="U63">
        <v>2</v>
      </c>
      <c r="V63">
        <v>1</v>
      </c>
      <c r="W63">
        <v>2</v>
      </c>
      <c r="X63">
        <v>2</v>
      </c>
      <c r="Y63" s="10">
        <f t="shared" si="5"/>
        <v>1</v>
      </c>
      <c r="Z63" s="40" t="str">
        <f t="shared" si="8"/>
        <v>1</v>
      </c>
      <c r="AA63" s="41" t="str">
        <f t="shared" si="9"/>
        <v>3</v>
      </c>
      <c r="AB63" s="40" t="str">
        <f t="shared" si="10"/>
        <v>0</v>
      </c>
      <c r="AC63" s="40" t="str">
        <f t="shared" si="11"/>
        <v>1</v>
      </c>
      <c r="AD63" s="40">
        <f t="shared" si="6"/>
        <v>0</v>
      </c>
      <c r="AE63" s="40" t="str">
        <f t="shared" si="12"/>
        <v>1</v>
      </c>
      <c r="AF63" s="42">
        <f t="shared" si="7"/>
        <v>1</v>
      </c>
    </row>
    <row r="64" spans="1:32" x14ac:dyDescent="0.4">
      <c r="A64" s="55" t="s">
        <v>288</v>
      </c>
      <c r="B64" s="3" t="s">
        <v>94</v>
      </c>
      <c r="C64" s="3">
        <v>23</v>
      </c>
      <c r="D64" s="3" t="s">
        <v>96</v>
      </c>
      <c r="E64" s="3" t="s">
        <v>61</v>
      </c>
      <c r="F64" s="43">
        <v>0</v>
      </c>
      <c r="G64">
        <v>10</v>
      </c>
      <c r="H64" s="43">
        <v>0.33333333333333331</v>
      </c>
      <c r="I64" s="39">
        <v>0.29166666666666669</v>
      </c>
      <c r="J64">
        <v>2</v>
      </c>
      <c r="K64">
        <v>1</v>
      </c>
      <c r="L64">
        <v>1</v>
      </c>
      <c r="M64">
        <v>1</v>
      </c>
      <c r="N64">
        <v>2</v>
      </c>
      <c r="O64">
        <v>2</v>
      </c>
      <c r="P64">
        <v>2</v>
      </c>
      <c r="Q64">
        <v>1</v>
      </c>
      <c r="R64">
        <v>1</v>
      </c>
      <c r="S64">
        <v>1</v>
      </c>
      <c r="U64">
        <v>2</v>
      </c>
      <c r="V64">
        <v>1</v>
      </c>
      <c r="W64">
        <v>2</v>
      </c>
      <c r="X64">
        <v>2</v>
      </c>
      <c r="Y64" s="10">
        <f t="shared" si="5"/>
        <v>1</v>
      </c>
      <c r="Z64" s="40" t="str">
        <f t="shared" si="8"/>
        <v>1</v>
      </c>
      <c r="AA64" s="41" t="str">
        <f t="shared" si="9"/>
        <v>3</v>
      </c>
      <c r="AB64" s="40" t="str">
        <f t="shared" si="10"/>
        <v>0</v>
      </c>
      <c r="AC64" s="40" t="str">
        <f t="shared" si="11"/>
        <v>1</v>
      </c>
      <c r="AD64" s="40">
        <f t="shared" si="6"/>
        <v>0</v>
      </c>
      <c r="AE64" s="40" t="str">
        <f t="shared" si="12"/>
        <v>1</v>
      </c>
      <c r="AF64" s="42">
        <f t="shared" si="7"/>
        <v>1</v>
      </c>
    </row>
    <row r="65" spans="1:32" x14ac:dyDescent="0.4">
      <c r="A65" s="55" t="s">
        <v>289</v>
      </c>
      <c r="B65" s="3" t="s">
        <v>94</v>
      </c>
      <c r="C65" s="3">
        <v>26</v>
      </c>
      <c r="D65" s="3" t="s">
        <v>96</v>
      </c>
      <c r="E65" s="3" t="s">
        <v>62</v>
      </c>
      <c r="F65" s="43">
        <v>0</v>
      </c>
      <c r="G65">
        <v>100</v>
      </c>
      <c r="H65" s="43">
        <v>0.27777777777777779</v>
      </c>
      <c r="I65" s="39">
        <v>0.16666666666666666</v>
      </c>
      <c r="J65">
        <v>4</v>
      </c>
      <c r="K65">
        <v>4</v>
      </c>
      <c r="L65">
        <v>3</v>
      </c>
      <c r="M65">
        <v>1</v>
      </c>
      <c r="N65">
        <v>1</v>
      </c>
      <c r="O65">
        <v>1</v>
      </c>
      <c r="P65">
        <v>3</v>
      </c>
      <c r="Q65">
        <v>2</v>
      </c>
      <c r="R65">
        <v>1</v>
      </c>
      <c r="S65">
        <v>4</v>
      </c>
      <c r="T65" t="s">
        <v>212</v>
      </c>
      <c r="U65">
        <v>2</v>
      </c>
      <c r="V65">
        <v>1</v>
      </c>
      <c r="W65">
        <v>4</v>
      </c>
      <c r="X65">
        <v>4</v>
      </c>
      <c r="Y65" s="10">
        <f t="shared" si="5"/>
        <v>1</v>
      </c>
      <c r="Z65" s="40" t="str">
        <f t="shared" si="8"/>
        <v>3</v>
      </c>
      <c r="AA65" s="41" t="str">
        <f t="shared" si="9"/>
        <v>3</v>
      </c>
      <c r="AB65" s="40" t="str">
        <f t="shared" si="10"/>
        <v>3</v>
      </c>
      <c r="AC65" s="40" t="str">
        <f t="shared" si="11"/>
        <v>2</v>
      </c>
      <c r="AD65" s="40">
        <f t="shared" si="6"/>
        <v>0</v>
      </c>
      <c r="AE65" s="40" t="str">
        <f t="shared" si="12"/>
        <v>3</v>
      </c>
      <c r="AF65" s="42">
        <f t="shared" si="7"/>
        <v>1</v>
      </c>
    </row>
    <row r="66" spans="1:32" x14ac:dyDescent="0.4">
      <c r="A66" s="55" t="s">
        <v>290</v>
      </c>
      <c r="B66" s="3" t="s">
        <v>93</v>
      </c>
      <c r="C66" s="3">
        <v>24</v>
      </c>
      <c r="D66" s="3" t="s">
        <v>96</v>
      </c>
      <c r="E66" s="3" t="s">
        <v>63</v>
      </c>
      <c r="F66" s="43">
        <v>0</v>
      </c>
      <c r="G66">
        <v>30</v>
      </c>
      <c r="H66" s="43">
        <v>0.33333333333333331</v>
      </c>
      <c r="I66" s="39">
        <v>0.33333333333333331</v>
      </c>
      <c r="J66">
        <v>1</v>
      </c>
      <c r="K66">
        <v>2</v>
      </c>
      <c r="L66">
        <v>2</v>
      </c>
      <c r="M66">
        <v>1</v>
      </c>
      <c r="N66">
        <v>1</v>
      </c>
      <c r="O66">
        <v>2</v>
      </c>
      <c r="P66">
        <v>1</v>
      </c>
      <c r="Q66">
        <v>2</v>
      </c>
      <c r="R66">
        <v>1</v>
      </c>
      <c r="S66">
        <v>1</v>
      </c>
      <c r="U66">
        <v>2</v>
      </c>
      <c r="V66">
        <v>1</v>
      </c>
      <c r="W66">
        <v>4</v>
      </c>
      <c r="X66">
        <v>2</v>
      </c>
      <c r="Y66" s="10">
        <f t="shared" si="5"/>
        <v>1</v>
      </c>
      <c r="Z66" s="40" t="str">
        <f t="shared" si="8"/>
        <v>1</v>
      </c>
      <c r="AA66" s="41" t="str">
        <f t="shared" si="9"/>
        <v>3</v>
      </c>
      <c r="AB66" s="40" t="str">
        <f t="shared" si="10"/>
        <v>0</v>
      </c>
      <c r="AC66" s="40" t="str">
        <f t="shared" si="11"/>
        <v>1</v>
      </c>
      <c r="AD66" s="40">
        <f t="shared" si="6"/>
        <v>0</v>
      </c>
      <c r="AE66" s="40" t="str">
        <f t="shared" si="12"/>
        <v>2</v>
      </c>
      <c r="AF66" s="42">
        <f t="shared" si="7"/>
        <v>1</v>
      </c>
    </row>
    <row r="67" spans="1:32" x14ac:dyDescent="0.4">
      <c r="A67" s="55" t="s">
        <v>291</v>
      </c>
      <c r="B67" s="3" t="s">
        <v>94</v>
      </c>
      <c r="C67" s="3">
        <v>27</v>
      </c>
      <c r="D67" s="3" t="s">
        <v>96</v>
      </c>
      <c r="E67" s="3" t="s">
        <v>64</v>
      </c>
      <c r="F67" s="43">
        <v>0</v>
      </c>
      <c r="G67">
        <v>25</v>
      </c>
      <c r="H67" s="43">
        <v>0.34027777777777773</v>
      </c>
      <c r="I67" s="39">
        <v>0.375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U67">
        <v>2</v>
      </c>
      <c r="V67">
        <v>1</v>
      </c>
      <c r="W67">
        <v>1</v>
      </c>
      <c r="X67">
        <v>1</v>
      </c>
      <c r="Y67" s="10">
        <f t="shared" ref="Y67:Y90" si="13">U67-1</f>
        <v>1</v>
      </c>
      <c r="Z67" s="40" t="str">
        <f t="shared" si="8"/>
        <v>1</v>
      </c>
      <c r="AA67" s="41" t="str">
        <f t="shared" si="9"/>
        <v>3</v>
      </c>
      <c r="AB67" s="40" t="str">
        <f t="shared" si="10"/>
        <v>0</v>
      </c>
      <c r="AC67" s="40" t="str">
        <f t="shared" si="11"/>
        <v>0</v>
      </c>
      <c r="AD67" s="40">
        <f t="shared" ref="AD67:AD90" si="14">V67-1</f>
        <v>0</v>
      </c>
      <c r="AE67" s="40" t="str">
        <f t="shared" ref="AE67:AE90" si="15">IF((W67+X67-2)&lt;=0,"0",IF((W67+X67-2)&lt;=2,"1",IF((W67+X67-2)&lt;=4,"2","3")))</f>
        <v>0</v>
      </c>
      <c r="AF67" s="42">
        <f t="shared" ref="AF67:AF90" si="16">SUM(Y67:AE67)</f>
        <v>1</v>
      </c>
    </row>
    <row r="68" spans="1:32" x14ac:dyDescent="0.4">
      <c r="A68" s="55" t="s">
        <v>292</v>
      </c>
      <c r="B68" s="3" t="s">
        <v>94</v>
      </c>
      <c r="C68" s="3">
        <v>26</v>
      </c>
      <c r="D68" s="3" t="s">
        <v>96</v>
      </c>
      <c r="E68" s="3" t="s">
        <v>65</v>
      </c>
      <c r="F68" s="43">
        <v>3.4722222222222224E-2</v>
      </c>
      <c r="G68">
        <v>10</v>
      </c>
      <c r="H68" s="43">
        <v>0.3125</v>
      </c>
      <c r="I68" s="39">
        <v>0.27083333333333331</v>
      </c>
      <c r="J68">
        <v>1</v>
      </c>
      <c r="K68">
        <v>1</v>
      </c>
      <c r="L68">
        <v>1</v>
      </c>
      <c r="M68">
        <v>1</v>
      </c>
      <c r="N68">
        <v>2</v>
      </c>
      <c r="O68">
        <v>1</v>
      </c>
      <c r="P68">
        <v>3</v>
      </c>
      <c r="Q68">
        <v>1</v>
      </c>
      <c r="R68">
        <v>3</v>
      </c>
      <c r="S68">
        <v>3</v>
      </c>
      <c r="T68" t="s">
        <v>222</v>
      </c>
      <c r="U68">
        <v>2</v>
      </c>
      <c r="V68">
        <v>1</v>
      </c>
      <c r="W68">
        <v>1</v>
      </c>
      <c r="X68">
        <v>1</v>
      </c>
      <c r="Y68" s="10">
        <f t="shared" si="13"/>
        <v>1</v>
      </c>
      <c r="Z68" s="40" t="str">
        <f t="shared" si="8"/>
        <v>0</v>
      </c>
      <c r="AA68" s="41" t="str">
        <f t="shared" si="9"/>
        <v>3</v>
      </c>
      <c r="AB68" s="40" t="str">
        <f t="shared" si="10"/>
        <v>0</v>
      </c>
      <c r="AC68" s="40" t="str">
        <f t="shared" si="11"/>
        <v>1</v>
      </c>
      <c r="AD68" s="40">
        <f t="shared" si="14"/>
        <v>0</v>
      </c>
      <c r="AE68" s="40" t="str">
        <f t="shared" si="15"/>
        <v>0</v>
      </c>
      <c r="AF68" s="42">
        <f t="shared" si="16"/>
        <v>1</v>
      </c>
    </row>
    <row r="69" spans="1:32" x14ac:dyDescent="0.4">
      <c r="A69" s="55" t="s">
        <v>293</v>
      </c>
      <c r="B69" s="3" t="s">
        <v>93</v>
      </c>
      <c r="C69" s="3">
        <v>23</v>
      </c>
      <c r="D69" s="3" t="s">
        <v>96</v>
      </c>
      <c r="E69" s="3" t="s">
        <v>66</v>
      </c>
      <c r="F69" s="43">
        <v>0.99305555555555547</v>
      </c>
      <c r="G69">
        <v>15</v>
      </c>
      <c r="H69" s="43">
        <v>0.3611111111111111</v>
      </c>
      <c r="I69" s="39">
        <v>0.33333333333333331</v>
      </c>
      <c r="J69">
        <v>2</v>
      </c>
      <c r="K69">
        <v>2</v>
      </c>
      <c r="L69">
        <v>1</v>
      </c>
      <c r="M69">
        <v>1</v>
      </c>
      <c r="N69">
        <v>1</v>
      </c>
      <c r="O69">
        <v>1</v>
      </c>
      <c r="P69">
        <v>2</v>
      </c>
      <c r="Q69">
        <v>1</v>
      </c>
      <c r="R69">
        <v>1</v>
      </c>
      <c r="S69">
        <v>2</v>
      </c>
      <c r="T69" t="s">
        <v>223</v>
      </c>
      <c r="U69">
        <v>2</v>
      </c>
      <c r="V69">
        <v>1</v>
      </c>
      <c r="W69">
        <v>1</v>
      </c>
      <c r="X69">
        <v>1</v>
      </c>
      <c r="Y69" s="10">
        <f t="shared" si="13"/>
        <v>1</v>
      </c>
      <c r="Z69" s="40" t="str">
        <f t="shared" si="8"/>
        <v>1</v>
      </c>
      <c r="AA69" s="41" t="str">
        <f t="shared" si="9"/>
        <v>3</v>
      </c>
      <c r="AB69" s="40" t="str">
        <f t="shared" si="10"/>
        <v>0</v>
      </c>
      <c r="AC69" s="40" t="str">
        <f t="shared" si="11"/>
        <v>1</v>
      </c>
      <c r="AD69" s="40">
        <f t="shared" si="14"/>
        <v>0</v>
      </c>
      <c r="AE69" s="40" t="str">
        <f t="shared" si="15"/>
        <v>0</v>
      </c>
      <c r="AF69" s="42">
        <f t="shared" si="16"/>
        <v>1</v>
      </c>
    </row>
    <row r="70" spans="1:32" x14ac:dyDescent="0.4">
      <c r="A70" s="55" t="s">
        <v>294</v>
      </c>
      <c r="B70" s="3" t="s">
        <v>94</v>
      </c>
      <c r="C70" s="3">
        <v>21</v>
      </c>
      <c r="D70" s="3" t="s">
        <v>96</v>
      </c>
      <c r="E70" s="3" t="s">
        <v>67</v>
      </c>
      <c r="F70" s="43">
        <v>0.97916666666666663</v>
      </c>
      <c r="G70">
        <v>10</v>
      </c>
      <c r="H70" s="43">
        <v>0.29166666666666669</v>
      </c>
      <c r="I70" s="39">
        <v>0.29166666666666669</v>
      </c>
      <c r="J70">
        <v>2</v>
      </c>
      <c r="K70">
        <v>4</v>
      </c>
      <c r="L70">
        <v>4</v>
      </c>
      <c r="M70">
        <v>1</v>
      </c>
      <c r="N70">
        <v>1</v>
      </c>
      <c r="O70">
        <v>1</v>
      </c>
      <c r="P70">
        <v>3</v>
      </c>
      <c r="Q70">
        <v>1</v>
      </c>
      <c r="R70">
        <v>1</v>
      </c>
      <c r="S70">
        <v>1</v>
      </c>
      <c r="U70">
        <v>2</v>
      </c>
      <c r="V70">
        <v>1</v>
      </c>
      <c r="W70">
        <v>1</v>
      </c>
      <c r="X70">
        <v>2</v>
      </c>
      <c r="Y70" s="10">
        <f t="shared" si="13"/>
        <v>1</v>
      </c>
      <c r="Z70" s="40" t="str">
        <f t="shared" si="8"/>
        <v>1</v>
      </c>
      <c r="AA70" s="41" t="str">
        <f t="shared" si="9"/>
        <v>3</v>
      </c>
      <c r="AB70" s="40" t="str">
        <f t="shared" si="10"/>
        <v>0</v>
      </c>
      <c r="AC70" s="40" t="str">
        <f t="shared" si="11"/>
        <v>1</v>
      </c>
      <c r="AD70" s="40">
        <f t="shared" si="14"/>
        <v>0</v>
      </c>
      <c r="AE70" s="40" t="str">
        <f t="shared" si="15"/>
        <v>1</v>
      </c>
      <c r="AF70" s="42">
        <f t="shared" si="16"/>
        <v>1</v>
      </c>
    </row>
    <row r="71" spans="1:32" x14ac:dyDescent="0.4">
      <c r="A71" s="55" t="s">
        <v>295</v>
      </c>
      <c r="B71" s="3" t="s">
        <v>93</v>
      </c>
      <c r="C71" s="3">
        <v>21</v>
      </c>
      <c r="D71" s="3" t="s">
        <v>96</v>
      </c>
      <c r="E71" s="3" t="s">
        <v>68</v>
      </c>
      <c r="F71" s="43">
        <v>0</v>
      </c>
      <c r="G71">
        <v>30</v>
      </c>
      <c r="H71" s="43">
        <v>0.29166666666666669</v>
      </c>
      <c r="I71" s="39">
        <v>0.25</v>
      </c>
      <c r="J71">
        <v>3</v>
      </c>
      <c r="K71">
        <v>3</v>
      </c>
      <c r="L71">
        <v>1</v>
      </c>
      <c r="M71">
        <v>1</v>
      </c>
      <c r="N71">
        <v>1</v>
      </c>
      <c r="O71">
        <v>1</v>
      </c>
      <c r="P71">
        <v>2</v>
      </c>
      <c r="Q71">
        <v>3</v>
      </c>
      <c r="R71">
        <v>2</v>
      </c>
      <c r="S71">
        <v>1</v>
      </c>
      <c r="U71">
        <v>2</v>
      </c>
      <c r="V71">
        <v>1</v>
      </c>
      <c r="W71">
        <v>4</v>
      </c>
      <c r="X71">
        <v>4</v>
      </c>
      <c r="Y71" s="10">
        <f t="shared" si="13"/>
        <v>1</v>
      </c>
      <c r="Z71" s="40" t="str">
        <f t="shared" si="8"/>
        <v>2</v>
      </c>
      <c r="AA71" s="41" t="str">
        <f t="shared" si="9"/>
        <v>3</v>
      </c>
      <c r="AB71" s="40" t="str">
        <f t="shared" si="10"/>
        <v>0</v>
      </c>
      <c r="AC71" s="40" t="str">
        <f t="shared" si="11"/>
        <v>1</v>
      </c>
      <c r="AD71" s="40">
        <f t="shared" si="14"/>
        <v>0</v>
      </c>
      <c r="AE71" s="40" t="str">
        <f t="shared" si="15"/>
        <v>3</v>
      </c>
      <c r="AF71" s="42">
        <f t="shared" si="16"/>
        <v>1</v>
      </c>
    </row>
    <row r="72" spans="1:32" x14ac:dyDescent="0.4">
      <c r="A72" s="55" t="s">
        <v>296</v>
      </c>
      <c r="B72" s="3" t="s">
        <v>93</v>
      </c>
      <c r="C72" s="3">
        <v>23</v>
      </c>
      <c r="D72" s="3" t="s">
        <v>96</v>
      </c>
      <c r="E72" s="3" t="s">
        <v>69</v>
      </c>
      <c r="F72" s="43">
        <v>0</v>
      </c>
      <c r="G72">
        <v>20</v>
      </c>
      <c r="H72" s="43">
        <v>0.3125</v>
      </c>
      <c r="I72" s="39">
        <v>0.29166666666666669</v>
      </c>
      <c r="J72">
        <v>2</v>
      </c>
      <c r="K72">
        <v>1</v>
      </c>
      <c r="L72">
        <v>1</v>
      </c>
      <c r="M72">
        <v>1</v>
      </c>
      <c r="N72">
        <v>1</v>
      </c>
      <c r="O72">
        <v>1</v>
      </c>
      <c r="P72">
        <v>2</v>
      </c>
      <c r="Q72">
        <v>3</v>
      </c>
      <c r="R72">
        <v>1</v>
      </c>
      <c r="S72">
        <v>1</v>
      </c>
      <c r="U72">
        <v>2</v>
      </c>
      <c r="V72">
        <v>1</v>
      </c>
      <c r="W72">
        <v>2</v>
      </c>
      <c r="X72">
        <v>1</v>
      </c>
      <c r="Y72" s="10">
        <f t="shared" si="13"/>
        <v>1</v>
      </c>
      <c r="Z72" s="40" t="str">
        <f t="shared" si="8"/>
        <v>1</v>
      </c>
      <c r="AA72" s="41" t="str">
        <f t="shared" si="9"/>
        <v>3</v>
      </c>
      <c r="AB72" s="40" t="str">
        <f t="shared" si="10"/>
        <v>0</v>
      </c>
      <c r="AC72" s="40" t="str">
        <f t="shared" si="11"/>
        <v>1</v>
      </c>
      <c r="AD72" s="40">
        <f t="shared" si="14"/>
        <v>0</v>
      </c>
      <c r="AE72" s="40" t="str">
        <f t="shared" si="15"/>
        <v>1</v>
      </c>
      <c r="AF72" s="42">
        <f t="shared" si="16"/>
        <v>1</v>
      </c>
    </row>
    <row r="73" spans="1:32" x14ac:dyDescent="0.4">
      <c r="A73" s="55" t="s">
        <v>297</v>
      </c>
      <c r="B73" s="3" t="s">
        <v>93</v>
      </c>
      <c r="C73" s="3">
        <v>23</v>
      </c>
      <c r="D73" s="3" t="s">
        <v>96</v>
      </c>
      <c r="E73" s="3" t="s">
        <v>70</v>
      </c>
      <c r="F73" s="43">
        <v>0.97916666666666663</v>
      </c>
      <c r="G73">
        <v>40</v>
      </c>
      <c r="H73" s="43">
        <v>0.3263888888888889</v>
      </c>
      <c r="I73" s="39">
        <v>0.3125</v>
      </c>
      <c r="J73">
        <v>1</v>
      </c>
      <c r="K73">
        <v>3</v>
      </c>
      <c r="L73">
        <v>3</v>
      </c>
      <c r="M73">
        <v>1</v>
      </c>
      <c r="N73">
        <v>2</v>
      </c>
      <c r="O73">
        <v>2</v>
      </c>
      <c r="P73">
        <v>4</v>
      </c>
      <c r="Q73">
        <v>1</v>
      </c>
      <c r="R73">
        <v>1</v>
      </c>
      <c r="S73">
        <v>1</v>
      </c>
      <c r="U73">
        <v>2</v>
      </c>
      <c r="V73">
        <v>1</v>
      </c>
      <c r="W73">
        <v>3</v>
      </c>
      <c r="X73">
        <v>2</v>
      </c>
      <c r="Y73" s="10">
        <f t="shared" si="13"/>
        <v>1</v>
      </c>
      <c r="Z73" s="40" t="str">
        <f t="shared" ref="Z73:Z90" si="17">IF(SUM(IF(G73&lt;=15,"0",IF(G73&lt;=30,"1",IF(G73&lt;=60,"2","3")))+J73-1)&lt;=0,"0",IF(SUM(IF(G73&lt;=15,"0",IF(G73&lt;=30,"1",IF(G73&lt;=60,"2","3")))+J73-1)&lt;=2,"1",IF(SUM(IF(G73&lt;=15,"0",IF(G73&lt;=30,"1",IF(G73&lt;=60,"2","3")))+J73-1)&lt;=4,"2","3")))</f>
        <v>1</v>
      </c>
      <c r="AA73" s="41" t="str">
        <f t="shared" ref="AA73:AA90" si="18">IF(I73&lt;5,"3",IF(I73&lt;=6,"2",IF(I73&lt;=7,"1","0")))</f>
        <v>3</v>
      </c>
      <c r="AB73" s="40" t="str">
        <f t="shared" ref="AB73:AB90" si="19">IF((HOUR(I73)*60+MINUTE(I73))/(HOUR(H73-F73+24)*60+MINUTE(H73-F73+24))&lt;65%,"3",IF((HOUR(I73)*60+MINUTE(I73))/(HOUR(H73-F73+24)*60+MINUTE(H73-F73+24))&lt;74%,"2",IF((HOUR(I73)*60+MINUTE(I73))/(HOUR(H73-F73+24)*60+MINUTE(H73-F73+24))&lt;84%,"1","0")))</f>
        <v>0</v>
      </c>
      <c r="AC73" s="40" t="str">
        <f t="shared" ref="AC73:AC90" si="20">IF((SUM(K73:S73)-9)&lt;=0,"0",IF((SUM(K73:S73)-9)&lt;=9,"1",IF((SUM(K73:S73)-9)&lt;=18,"2","3")))</f>
        <v>1</v>
      </c>
      <c r="AD73" s="40">
        <f t="shared" si="14"/>
        <v>0</v>
      </c>
      <c r="AE73" s="40" t="str">
        <f t="shared" si="15"/>
        <v>2</v>
      </c>
      <c r="AF73" s="42">
        <f t="shared" si="16"/>
        <v>1</v>
      </c>
    </row>
    <row r="74" spans="1:32" x14ac:dyDescent="0.4">
      <c r="A74" s="55" t="s">
        <v>298</v>
      </c>
      <c r="B74" s="3" t="s">
        <v>94</v>
      </c>
      <c r="C74" s="3">
        <v>22</v>
      </c>
      <c r="D74" s="3" t="s">
        <v>96</v>
      </c>
      <c r="E74" s="3" t="s">
        <v>71</v>
      </c>
      <c r="F74" s="43">
        <v>0.125</v>
      </c>
      <c r="G74">
        <v>10</v>
      </c>
      <c r="H74" s="43">
        <v>0.375</v>
      </c>
      <c r="I74" s="39">
        <v>0.25</v>
      </c>
      <c r="J74">
        <v>1</v>
      </c>
      <c r="K74">
        <v>3</v>
      </c>
      <c r="L74">
        <v>2</v>
      </c>
      <c r="M74">
        <v>1</v>
      </c>
      <c r="N74">
        <v>1</v>
      </c>
      <c r="O74">
        <v>1</v>
      </c>
      <c r="P74">
        <v>3</v>
      </c>
      <c r="Q74">
        <v>2</v>
      </c>
      <c r="R74">
        <v>1</v>
      </c>
      <c r="S74">
        <v>2</v>
      </c>
      <c r="U74">
        <v>2</v>
      </c>
      <c r="V74">
        <v>1</v>
      </c>
      <c r="W74">
        <v>2</v>
      </c>
      <c r="X74">
        <v>1</v>
      </c>
      <c r="Y74" s="10">
        <f t="shared" si="13"/>
        <v>1</v>
      </c>
      <c r="Z74" s="40" t="str">
        <f t="shared" si="17"/>
        <v>0</v>
      </c>
      <c r="AA74" s="41" t="str">
        <f t="shared" si="18"/>
        <v>3</v>
      </c>
      <c r="AB74" s="40" t="str">
        <f t="shared" si="19"/>
        <v>0</v>
      </c>
      <c r="AC74" s="40" t="str">
        <f t="shared" si="20"/>
        <v>1</v>
      </c>
      <c r="AD74" s="40">
        <f t="shared" si="14"/>
        <v>0</v>
      </c>
      <c r="AE74" s="40" t="str">
        <f t="shared" si="15"/>
        <v>1</v>
      </c>
      <c r="AF74" s="42">
        <f t="shared" si="16"/>
        <v>1</v>
      </c>
    </row>
    <row r="75" spans="1:32" x14ac:dyDescent="0.4">
      <c r="A75" s="55" t="s">
        <v>299</v>
      </c>
      <c r="B75" s="3" t="s">
        <v>94</v>
      </c>
      <c r="C75" s="3">
        <v>18</v>
      </c>
      <c r="D75" s="3" t="s">
        <v>96</v>
      </c>
      <c r="E75" s="3" t="s">
        <v>72</v>
      </c>
      <c r="F75" s="43">
        <v>4.1666666666666664E-2</v>
      </c>
      <c r="G75">
        <v>5</v>
      </c>
      <c r="H75" s="43">
        <v>0.35416666666666669</v>
      </c>
      <c r="I75" s="39">
        <v>0.3125</v>
      </c>
      <c r="J75">
        <v>1</v>
      </c>
      <c r="K75">
        <v>1</v>
      </c>
      <c r="L75">
        <v>2</v>
      </c>
      <c r="M75">
        <v>1</v>
      </c>
      <c r="N75">
        <v>1</v>
      </c>
      <c r="O75">
        <v>1</v>
      </c>
      <c r="P75">
        <v>3</v>
      </c>
      <c r="Q75">
        <v>2</v>
      </c>
      <c r="R75">
        <v>1</v>
      </c>
      <c r="S75">
        <v>1</v>
      </c>
      <c r="U75">
        <v>2</v>
      </c>
      <c r="V75">
        <v>1</v>
      </c>
      <c r="W75">
        <v>2</v>
      </c>
      <c r="X75">
        <v>2</v>
      </c>
      <c r="Y75" s="10">
        <f t="shared" si="13"/>
        <v>1</v>
      </c>
      <c r="Z75" s="40" t="str">
        <f t="shared" si="17"/>
        <v>0</v>
      </c>
      <c r="AA75" s="41" t="str">
        <f t="shared" si="18"/>
        <v>3</v>
      </c>
      <c r="AB75" s="40" t="str">
        <f t="shared" si="19"/>
        <v>0</v>
      </c>
      <c r="AC75" s="40" t="str">
        <f t="shared" si="20"/>
        <v>1</v>
      </c>
      <c r="AD75" s="40">
        <f t="shared" si="14"/>
        <v>0</v>
      </c>
      <c r="AE75" s="40" t="str">
        <f t="shared" si="15"/>
        <v>1</v>
      </c>
      <c r="AF75" s="42">
        <f t="shared" si="16"/>
        <v>1</v>
      </c>
    </row>
    <row r="76" spans="1:32" x14ac:dyDescent="0.4">
      <c r="A76" s="55" t="s">
        <v>300</v>
      </c>
      <c r="B76" s="3" t="s">
        <v>94</v>
      </c>
      <c r="C76" s="3">
        <v>21</v>
      </c>
      <c r="D76" s="3" t="s">
        <v>96</v>
      </c>
      <c r="E76" s="3" t="s">
        <v>73</v>
      </c>
      <c r="F76" s="43">
        <v>4.1666666666666664E-2</v>
      </c>
      <c r="G76">
        <v>20</v>
      </c>
      <c r="H76" s="43">
        <v>0.3125</v>
      </c>
      <c r="I76" s="39">
        <v>0.25</v>
      </c>
      <c r="J76">
        <v>2</v>
      </c>
      <c r="K76">
        <v>3</v>
      </c>
      <c r="L76">
        <v>2</v>
      </c>
      <c r="M76">
        <v>1</v>
      </c>
      <c r="N76">
        <v>2</v>
      </c>
      <c r="O76">
        <v>3</v>
      </c>
      <c r="P76">
        <v>1</v>
      </c>
      <c r="Q76">
        <v>2</v>
      </c>
      <c r="R76">
        <v>1</v>
      </c>
      <c r="S76">
        <v>2</v>
      </c>
      <c r="T76" t="s">
        <v>224</v>
      </c>
      <c r="U76">
        <v>2</v>
      </c>
      <c r="V76">
        <v>1</v>
      </c>
      <c r="W76">
        <v>3</v>
      </c>
      <c r="X76">
        <v>2</v>
      </c>
      <c r="Y76" s="10">
        <f t="shared" si="13"/>
        <v>1</v>
      </c>
      <c r="Z76" s="40" t="str">
        <f t="shared" si="17"/>
        <v>1</v>
      </c>
      <c r="AA76" s="41" t="str">
        <f t="shared" si="18"/>
        <v>3</v>
      </c>
      <c r="AB76" s="40" t="str">
        <f t="shared" si="19"/>
        <v>0</v>
      </c>
      <c r="AC76" s="40" t="str">
        <f t="shared" si="20"/>
        <v>1</v>
      </c>
      <c r="AD76" s="40">
        <f t="shared" si="14"/>
        <v>0</v>
      </c>
      <c r="AE76" s="40" t="str">
        <f t="shared" si="15"/>
        <v>2</v>
      </c>
      <c r="AF76" s="42">
        <f t="shared" si="16"/>
        <v>1</v>
      </c>
    </row>
    <row r="77" spans="1:32" x14ac:dyDescent="0.4">
      <c r="A77" s="55" t="s">
        <v>301</v>
      </c>
      <c r="B77" s="3" t="s">
        <v>93</v>
      </c>
      <c r="C77" s="3">
        <v>20</v>
      </c>
      <c r="D77" s="3" t="s">
        <v>96</v>
      </c>
      <c r="E77" s="3" t="s">
        <v>74</v>
      </c>
      <c r="F77" s="43">
        <v>6.25E-2</v>
      </c>
      <c r="G77">
        <v>20</v>
      </c>
      <c r="H77" s="43">
        <v>0.3125</v>
      </c>
      <c r="I77" s="39">
        <v>0.22916666666666666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U77">
        <v>2</v>
      </c>
      <c r="V77">
        <v>1</v>
      </c>
      <c r="W77">
        <v>3</v>
      </c>
      <c r="X77">
        <v>3</v>
      </c>
      <c r="Y77" s="10">
        <f t="shared" si="13"/>
        <v>1</v>
      </c>
      <c r="Z77" s="40" t="str">
        <f t="shared" si="17"/>
        <v>1</v>
      </c>
      <c r="AA77" s="41" t="str">
        <f t="shared" si="18"/>
        <v>3</v>
      </c>
      <c r="AB77" s="40" t="str">
        <f t="shared" si="19"/>
        <v>0</v>
      </c>
      <c r="AC77" s="40" t="str">
        <f t="shared" si="20"/>
        <v>0</v>
      </c>
      <c r="AD77" s="40">
        <f t="shared" si="14"/>
        <v>0</v>
      </c>
      <c r="AE77" s="40" t="str">
        <f t="shared" si="15"/>
        <v>2</v>
      </c>
      <c r="AF77" s="42">
        <f t="shared" si="16"/>
        <v>1</v>
      </c>
    </row>
    <row r="78" spans="1:32" x14ac:dyDescent="0.4">
      <c r="A78" s="55" t="s">
        <v>302</v>
      </c>
      <c r="B78" s="3" t="s">
        <v>94</v>
      </c>
      <c r="C78" s="3">
        <v>24</v>
      </c>
      <c r="D78" s="3" t="s">
        <v>96</v>
      </c>
      <c r="E78" s="3" t="s">
        <v>75</v>
      </c>
      <c r="F78" s="43">
        <v>0</v>
      </c>
      <c r="G78">
        <v>20</v>
      </c>
      <c r="H78" s="43">
        <v>0.27083333333333331</v>
      </c>
      <c r="I78" s="39">
        <v>0.25</v>
      </c>
      <c r="J78">
        <v>2</v>
      </c>
      <c r="K78">
        <v>1</v>
      </c>
      <c r="L78">
        <v>1</v>
      </c>
      <c r="M78">
        <v>1</v>
      </c>
      <c r="N78">
        <v>1</v>
      </c>
      <c r="O78">
        <v>1</v>
      </c>
      <c r="P78">
        <v>2</v>
      </c>
      <c r="Q78">
        <v>1</v>
      </c>
      <c r="R78">
        <v>1</v>
      </c>
      <c r="S78">
        <v>1</v>
      </c>
      <c r="U78">
        <v>2</v>
      </c>
      <c r="V78">
        <v>1</v>
      </c>
      <c r="W78">
        <v>2</v>
      </c>
      <c r="X78">
        <v>2</v>
      </c>
      <c r="Y78" s="10">
        <f t="shared" si="13"/>
        <v>1</v>
      </c>
      <c r="Z78" s="40" t="str">
        <f t="shared" si="17"/>
        <v>1</v>
      </c>
      <c r="AA78" s="41" t="str">
        <f t="shared" si="18"/>
        <v>3</v>
      </c>
      <c r="AB78" s="40" t="str">
        <f t="shared" si="19"/>
        <v>0</v>
      </c>
      <c r="AC78" s="40" t="str">
        <f t="shared" si="20"/>
        <v>1</v>
      </c>
      <c r="AD78" s="40">
        <f t="shared" si="14"/>
        <v>0</v>
      </c>
      <c r="AE78" s="40" t="str">
        <f t="shared" si="15"/>
        <v>1</v>
      </c>
      <c r="AF78" s="42">
        <f t="shared" si="16"/>
        <v>1</v>
      </c>
    </row>
    <row r="79" spans="1:32" x14ac:dyDescent="0.4">
      <c r="A79" s="55" t="s">
        <v>303</v>
      </c>
      <c r="B79" s="3" t="s">
        <v>93</v>
      </c>
      <c r="C79" s="3">
        <v>23</v>
      </c>
      <c r="D79" s="3" t="s">
        <v>96</v>
      </c>
      <c r="E79" s="3" t="s">
        <v>76</v>
      </c>
      <c r="F79" s="43">
        <v>0</v>
      </c>
      <c r="G79">
        <v>60</v>
      </c>
      <c r="H79" s="43">
        <v>0.375</v>
      </c>
      <c r="I79" s="39">
        <v>0.33333333333333331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U79">
        <v>2</v>
      </c>
      <c r="V79">
        <v>1</v>
      </c>
      <c r="W79">
        <v>4</v>
      </c>
      <c r="X79">
        <v>2</v>
      </c>
      <c r="Y79" s="10">
        <f t="shared" si="13"/>
        <v>1</v>
      </c>
      <c r="Z79" s="40" t="str">
        <f t="shared" si="17"/>
        <v>1</v>
      </c>
      <c r="AA79" s="41" t="str">
        <f t="shared" si="18"/>
        <v>3</v>
      </c>
      <c r="AB79" s="40" t="str">
        <f t="shared" si="19"/>
        <v>0</v>
      </c>
      <c r="AC79" s="40" t="str">
        <f t="shared" si="20"/>
        <v>0</v>
      </c>
      <c r="AD79" s="40">
        <f t="shared" si="14"/>
        <v>0</v>
      </c>
      <c r="AE79" s="40" t="str">
        <f t="shared" si="15"/>
        <v>2</v>
      </c>
      <c r="AF79" s="42">
        <f t="shared" si="16"/>
        <v>1</v>
      </c>
    </row>
    <row r="80" spans="1:32" x14ac:dyDescent="0.4">
      <c r="A80" s="55" t="s">
        <v>304</v>
      </c>
      <c r="B80" s="3" t="s">
        <v>93</v>
      </c>
      <c r="C80" s="3">
        <v>21</v>
      </c>
      <c r="D80" s="3" t="s">
        <v>96</v>
      </c>
      <c r="E80" s="3" t="s">
        <v>77</v>
      </c>
      <c r="F80" s="43">
        <v>4.1666666666666664E-2</v>
      </c>
      <c r="G80">
        <v>20</v>
      </c>
      <c r="H80" s="43">
        <v>0.3125</v>
      </c>
      <c r="I80" s="39">
        <v>0.25</v>
      </c>
      <c r="J80">
        <v>1</v>
      </c>
      <c r="K80">
        <v>4</v>
      </c>
      <c r="L80">
        <v>4</v>
      </c>
      <c r="M80">
        <v>2</v>
      </c>
      <c r="N80">
        <v>2</v>
      </c>
      <c r="O80">
        <v>1</v>
      </c>
      <c r="P80">
        <v>4</v>
      </c>
      <c r="Q80">
        <v>3</v>
      </c>
      <c r="R80">
        <v>1</v>
      </c>
      <c r="S80">
        <v>1</v>
      </c>
      <c r="U80">
        <v>2</v>
      </c>
      <c r="V80">
        <v>1</v>
      </c>
      <c r="W80">
        <v>2</v>
      </c>
      <c r="X80">
        <v>2</v>
      </c>
      <c r="Y80" s="10">
        <f t="shared" si="13"/>
        <v>1</v>
      </c>
      <c r="Z80" s="40" t="str">
        <f t="shared" si="17"/>
        <v>1</v>
      </c>
      <c r="AA80" s="41" t="str">
        <f t="shared" si="18"/>
        <v>3</v>
      </c>
      <c r="AB80" s="40" t="str">
        <f t="shared" si="19"/>
        <v>0</v>
      </c>
      <c r="AC80" s="40" t="str">
        <f t="shared" si="20"/>
        <v>2</v>
      </c>
      <c r="AD80" s="40">
        <f t="shared" si="14"/>
        <v>0</v>
      </c>
      <c r="AE80" s="40" t="str">
        <f t="shared" si="15"/>
        <v>1</v>
      </c>
      <c r="AF80" s="42">
        <f t="shared" si="16"/>
        <v>1</v>
      </c>
    </row>
    <row r="81" spans="1:32" x14ac:dyDescent="0.4">
      <c r="A81" s="55" t="s">
        <v>305</v>
      </c>
      <c r="B81" s="3" t="s">
        <v>93</v>
      </c>
      <c r="C81" s="3">
        <v>24</v>
      </c>
      <c r="D81" s="3" t="s">
        <v>96</v>
      </c>
      <c r="E81" s="3" t="s">
        <v>78</v>
      </c>
      <c r="F81" s="43">
        <v>0.95833333333333337</v>
      </c>
      <c r="G81">
        <v>120</v>
      </c>
      <c r="H81" s="43">
        <v>0.29166666666666669</v>
      </c>
      <c r="I81" s="39">
        <v>0.25</v>
      </c>
      <c r="J81">
        <v>3</v>
      </c>
      <c r="K81">
        <v>2</v>
      </c>
      <c r="L81">
        <v>1</v>
      </c>
      <c r="M81">
        <v>1</v>
      </c>
      <c r="N81">
        <v>1</v>
      </c>
      <c r="O81">
        <v>1</v>
      </c>
      <c r="P81">
        <v>3</v>
      </c>
      <c r="Q81">
        <v>1</v>
      </c>
      <c r="R81">
        <v>1</v>
      </c>
      <c r="S81">
        <v>3</v>
      </c>
      <c r="T81" t="s">
        <v>224</v>
      </c>
      <c r="U81">
        <v>2</v>
      </c>
      <c r="V81">
        <v>1</v>
      </c>
      <c r="W81">
        <v>3</v>
      </c>
      <c r="X81">
        <v>2</v>
      </c>
      <c r="Y81" s="10">
        <f t="shared" si="13"/>
        <v>1</v>
      </c>
      <c r="Z81" s="40" t="str">
        <f t="shared" si="17"/>
        <v>3</v>
      </c>
      <c r="AA81" s="41" t="str">
        <f t="shared" si="18"/>
        <v>3</v>
      </c>
      <c r="AB81" s="40" t="str">
        <f t="shared" si="19"/>
        <v>1</v>
      </c>
      <c r="AC81" s="40" t="str">
        <f t="shared" si="20"/>
        <v>1</v>
      </c>
      <c r="AD81" s="40">
        <f t="shared" si="14"/>
        <v>0</v>
      </c>
      <c r="AE81" s="40" t="str">
        <f t="shared" si="15"/>
        <v>2</v>
      </c>
      <c r="AF81" s="42">
        <f t="shared" si="16"/>
        <v>1</v>
      </c>
    </row>
    <row r="82" spans="1:32" x14ac:dyDescent="0.4">
      <c r="A82" s="55" t="s">
        <v>306</v>
      </c>
      <c r="B82" s="3" t="s">
        <v>94</v>
      </c>
      <c r="C82" s="3">
        <v>20</v>
      </c>
      <c r="D82" s="3" t="s">
        <v>96</v>
      </c>
      <c r="E82" s="3" t="s">
        <v>79</v>
      </c>
      <c r="F82" s="43">
        <v>2.0833333333333332E-2</v>
      </c>
      <c r="G82">
        <v>10</v>
      </c>
      <c r="H82" s="43">
        <v>0.3125</v>
      </c>
      <c r="I82" s="39">
        <v>0.29166666666666669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4</v>
      </c>
      <c r="Q82">
        <v>1</v>
      </c>
      <c r="R82">
        <v>1</v>
      </c>
      <c r="S82">
        <v>1</v>
      </c>
      <c r="U82">
        <v>2</v>
      </c>
      <c r="V82">
        <v>1</v>
      </c>
      <c r="W82">
        <v>3</v>
      </c>
      <c r="X82">
        <v>1</v>
      </c>
      <c r="Y82" s="10">
        <f t="shared" si="13"/>
        <v>1</v>
      </c>
      <c r="Z82" s="40" t="str">
        <f t="shared" si="17"/>
        <v>0</v>
      </c>
      <c r="AA82" s="41" t="str">
        <f t="shared" si="18"/>
        <v>3</v>
      </c>
      <c r="AB82" s="40" t="str">
        <f t="shared" si="19"/>
        <v>0</v>
      </c>
      <c r="AC82" s="40" t="str">
        <f t="shared" si="20"/>
        <v>1</v>
      </c>
      <c r="AD82" s="40">
        <f t="shared" si="14"/>
        <v>0</v>
      </c>
      <c r="AE82" s="40" t="str">
        <f t="shared" si="15"/>
        <v>1</v>
      </c>
      <c r="AF82" s="42">
        <f t="shared" si="16"/>
        <v>1</v>
      </c>
    </row>
    <row r="83" spans="1:32" x14ac:dyDescent="0.4">
      <c r="A83" s="55" t="s">
        <v>307</v>
      </c>
      <c r="B83" s="3" t="s">
        <v>93</v>
      </c>
      <c r="C83" s="3">
        <v>21</v>
      </c>
      <c r="D83" s="3" t="s">
        <v>96</v>
      </c>
      <c r="E83" s="3" t="s">
        <v>80</v>
      </c>
      <c r="F83" s="43">
        <v>0</v>
      </c>
      <c r="G83">
        <v>20</v>
      </c>
      <c r="H83" s="43">
        <v>0.29166666666666669</v>
      </c>
      <c r="I83" s="39">
        <v>0.29166666666666669</v>
      </c>
      <c r="J83">
        <v>2</v>
      </c>
      <c r="K83">
        <v>1</v>
      </c>
      <c r="L83">
        <v>3</v>
      </c>
      <c r="M83">
        <v>1</v>
      </c>
      <c r="N83">
        <v>1</v>
      </c>
      <c r="O83">
        <v>3</v>
      </c>
      <c r="P83">
        <v>2</v>
      </c>
      <c r="Q83">
        <v>1</v>
      </c>
      <c r="R83">
        <v>1</v>
      </c>
      <c r="S83">
        <v>1</v>
      </c>
      <c r="U83">
        <v>2</v>
      </c>
      <c r="V83">
        <v>1</v>
      </c>
      <c r="W83">
        <v>3</v>
      </c>
      <c r="X83">
        <v>3</v>
      </c>
      <c r="Y83" s="10">
        <f t="shared" si="13"/>
        <v>1</v>
      </c>
      <c r="Z83" s="40" t="str">
        <f t="shared" si="17"/>
        <v>1</v>
      </c>
      <c r="AA83" s="41" t="str">
        <f t="shared" si="18"/>
        <v>3</v>
      </c>
      <c r="AB83" s="40" t="str">
        <f t="shared" si="19"/>
        <v>0</v>
      </c>
      <c r="AC83" s="40" t="str">
        <f t="shared" si="20"/>
        <v>1</v>
      </c>
      <c r="AD83" s="40">
        <f t="shared" si="14"/>
        <v>0</v>
      </c>
      <c r="AE83" s="40" t="str">
        <f t="shared" si="15"/>
        <v>2</v>
      </c>
      <c r="AF83" s="42">
        <f t="shared" si="16"/>
        <v>1</v>
      </c>
    </row>
    <row r="84" spans="1:32" x14ac:dyDescent="0.4">
      <c r="A84" s="55" t="s">
        <v>308</v>
      </c>
      <c r="B84" s="3" t="s">
        <v>93</v>
      </c>
      <c r="C84" s="3">
        <v>20</v>
      </c>
      <c r="D84" s="3" t="s">
        <v>96</v>
      </c>
      <c r="E84" s="3" t="s">
        <v>81</v>
      </c>
      <c r="F84" s="43">
        <v>8.3333333333333329E-2</v>
      </c>
      <c r="G84">
        <v>20</v>
      </c>
      <c r="H84" s="43">
        <v>0.41666666666666669</v>
      </c>
      <c r="I84" s="39">
        <v>0.375</v>
      </c>
      <c r="J84">
        <v>1</v>
      </c>
      <c r="K84">
        <v>3</v>
      </c>
      <c r="L84">
        <v>2</v>
      </c>
      <c r="M84">
        <v>1</v>
      </c>
      <c r="N84">
        <v>2</v>
      </c>
      <c r="O84">
        <v>2</v>
      </c>
      <c r="P84">
        <v>3</v>
      </c>
      <c r="Q84">
        <v>1</v>
      </c>
      <c r="R84">
        <v>1</v>
      </c>
      <c r="S84">
        <v>1</v>
      </c>
      <c r="U84">
        <v>2</v>
      </c>
      <c r="V84">
        <v>1</v>
      </c>
      <c r="W84">
        <v>3</v>
      </c>
      <c r="X84">
        <v>2</v>
      </c>
      <c r="Y84" s="10">
        <f t="shared" si="13"/>
        <v>1</v>
      </c>
      <c r="Z84" s="40" t="str">
        <f t="shared" si="17"/>
        <v>1</v>
      </c>
      <c r="AA84" s="41" t="str">
        <f t="shared" si="18"/>
        <v>3</v>
      </c>
      <c r="AB84" s="40" t="str">
        <f t="shared" si="19"/>
        <v>0</v>
      </c>
      <c r="AC84" s="40" t="str">
        <f t="shared" si="20"/>
        <v>1</v>
      </c>
      <c r="AD84" s="40">
        <f t="shared" si="14"/>
        <v>0</v>
      </c>
      <c r="AE84" s="40" t="str">
        <f t="shared" si="15"/>
        <v>2</v>
      </c>
      <c r="AF84" s="42">
        <f t="shared" si="16"/>
        <v>1</v>
      </c>
    </row>
    <row r="85" spans="1:32" x14ac:dyDescent="0.4">
      <c r="A85" s="55" t="s">
        <v>309</v>
      </c>
      <c r="B85" s="3" t="s">
        <v>94</v>
      </c>
      <c r="C85" s="3">
        <v>19</v>
      </c>
      <c r="D85" s="3" t="s">
        <v>96</v>
      </c>
      <c r="E85" s="3" t="s">
        <v>82</v>
      </c>
      <c r="F85" s="43">
        <v>8.3333333333333329E-2</v>
      </c>
      <c r="G85">
        <v>30</v>
      </c>
      <c r="H85" s="43">
        <v>0.33333333333333331</v>
      </c>
      <c r="I85" s="39">
        <v>0.20833333333333334</v>
      </c>
      <c r="J85">
        <v>2</v>
      </c>
      <c r="K85">
        <v>1</v>
      </c>
      <c r="L85">
        <v>1</v>
      </c>
      <c r="M85">
        <v>1</v>
      </c>
      <c r="N85">
        <v>1</v>
      </c>
      <c r="O85">
        <v>1</v>
      </c>
      <c r="P85">
        <v>3</v>
      </c>
      <c r="Q85">
        <v>1</v>
      </c>
      <c r="R85">
        <v>1</v>
      </c>
      <c r="S85">
        <v>3</v>
      </c>
      <c r="T85" t="s">
        <v>224</v>
      </c>
      <c r="U85">
        <v>2</v>
      </c>
      <c r="V85">
        <v>1</v>
      </c>
      <c r="W85">
        <v>4</v>
      </c>
      <c r="X85">
        <v>4</v>
      </c>
      <c r="Y85" s="10">
        <f t="shared" si="13"/>
        <v>1</v>
      </c>
      <c r="Z85" s="40" t="str">
        <f t="shared" si="17"/>
        <v>1</v>
      </c>
      <c r="AA85" s="41" t="str">
        <f t="shared" si="18"/>
        <v>3</v>
      </c>
      <c r="AB85" s="40" t="str">
        <f t="shared" si="19"/>
        <v>1</v>
      </c>
      <c r="AC85" s="40" t="str">
        <f t="shared" si="20"/>
        <v>1</v>
      </c>
      <c r="AD85" s="40">
        <f t="shared" si="14"/>
        <v>0</v>
      </c>
      <c r="AE85" s="40" t="str">
        <f t="shared" si="15"/>
        <v>3</v>
      </c>
      <c r="AF85" s="42">
        <f t="shared" si="16"/>
        <v>1</v>
      </c>
    </row>
    <row r="86" spans="1:32" x14ac:dyDescent="0.4">
      <c r="A86" s="55" t="s">
        <v>310</v>
      </c>
      <c r="B86" s="3" t="s">
        <v>94</v>
      </c>
      <c r="C86" s="3">
        <v>23</v>
      </c>
      <c r="D86" s="3" t="s">
        <v>96</v>
      </c>
      <c r="E86" s="3" t="s">
        <v>83</v>
      </c>
      <c r="F86" s="43">
        <v>4.1666666666666664E-2</v>
      </c>
      <c r="G86">
        <v>20</v>
      </c>
      <c r="H86" s="43">
        <v>0.33333333333333331</v>
      </c>
      <c r="I86" s="39">
        <v>0.29166666666666669</v>
      </c>
      <c r="J86">
        <v>2</v>
      </c>
      <c r="K86">
        <v>3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U86">
        <v>2</v>
      </c>
      <c r="V86">
        <v>1</v>
      </c>
      <c r="W86">
        <v>1</v>
      </c>
      <c r="X86">
        <v>2</v>
      </c>
      <c r="Y86" s="10">
        <f t="shared" si="13"/>
        <v>1</v>
      </c>
      <c r="Z86" s="40" t="str">
        <f t="shared" si="17"/>
        <v>1</v>
      </c>
      <c r="AA86" s="41" t="str">
        <f t="shared" si="18"/>
        <v>3</v>
      </c>
      <c r="AB86" s="40" t="str">
        <f t="shared" si="19"/>
        <v>0</v>
      </c>
      <c r="AC86" s="40" t="str">
        <f t="shared" si="20"/>
        <v>1</v>
      </c>
      <c r="AD86" s="40">
        <f t="shared" si="14"/>
        <v>0</v>
      </c>
      <c r="AE86" s="40" t="str">
        <f t="shared" si="15"/>
        <v>1</v>
      </c>
      <c r="AF86" s="42">
        <f t="shared" si="16"/>
        <v>1</v>
      </c>
    </row>
    <row r="87" spans="1:32" x14ac:dyDescent="0.4">
      <c r="A87" s="55" t="s">
        <v>311</v>
      </c>
      <c r="B87" s="3" t="s">
        <v>94</v>
      </c>
      <c r="C87" s="3">
        <v>22</v>
      </c>
      <c r="D87" s="3" t="s">
        <v>96</v>
      </c>
      <c r="E87" s="3" t="s">
        <v>84</v>
      </c>
      <c r="F87" s="43">
        <v>2.0833333333333332E-2</v>
      </c>
      <c r="G87">
        <v>35</v>
      </c>
      <c r="H87" s="43">
        <v>0.33333333333333331</v>
      </c>
      <c r="I87" s="39">
        <v>0.29166666666666669</v>
      </c>
      <c r="J87">
        <v>4</v>
      </c>
      <c r="K87">
        <v>1</v>
      </c>
      <c r="L87">
        <v>1</v>
      </c>
      <c r="M87">
        <v>1</v>
      </c>
      <c r="N87">
        <v>1</v>
      </c>
      <c r="O87">
        <v>1</v>
      </c>
      <c r="P87">
        <v>2</v>
      </c>
      <c r="Q87">
        <v>1</v>
      </c>
      <c r="R87">
        <v>1</v>
      </c>
      <c r="S87">
        <v>2</v>
      </c>
      <c r="T87" t="s">
        <v>212</v>
      </c>
      <c r="U87">
        <v>2</v>
      </c>
      <c r="V87">
        <v>1</v>
      </c>
      <c r="W87">
        <v>3</v>
      </c>
      <c r="X87">
        <v>3</v>
      </c>
      <c r="Y87" s="10">
        <f t="shared" si="13"/>
        <v>1</v>
      </c>
      <c r="Z87" s="40" t="str">
        <f t="shared" si="17"/>
        <v>3</v>
      </c>
      <c r="AA87" s="41" t="str">
        <f t="shared" si="18"/>
        <v>3</v>
      </c>
      <c r="AB87" s="40" t="str">
        <f t="shared" si="19"/>
        <v>0</v>
      </c>
      <c r="AC87" s="40" t="str">
        <f t="shared" si="20"/>
        <v>1</v>
      </c>
      <c r="AD87" s="40">
        <f t="shared" si="14"/>
        <v>0</v>
      </c>
      <c r="AE87" s="40" t="str">
        <f t="shared" si="15"/>
        <v>2</v>
      </c>
      <c r="AF87" s="42">
        <f t="shared" si="16"/>
        <v>1</v>
      </c>
    </row>
    <row r="88" spans="1:32" x14ac:dyDescent="0.4">
      <c r="A88" s="55" t="s">
        <v>312</v>
      </c>
      <c r="B88" s="3" t="s">
        <v>93</v>
      </c>
      <c r="C88" s="3">
        <v>22</v>
      </c>
      <c r="D88" s="3" t="s">
        <v>96</v>
      </c>
      <c r="E88" s="3" t="s">
        <v>85</v>
      </c>
      <c r="F88" s="43">
        <v>0</v>
      </c>
      <c r="G88">
        <v>30</v>
      </c>
      <c r="H88" s="43">
        <v>0.33333333333333331</v>
      </c>
      <c r="I88" s="39">
        <v>0.29166666666666669</v>
      </c>
      <c r="J88">
        <v>2</v>
      </c>
      <c r="K88">
        <v>2</v>
      </c>
      <c r="L88">
        <v>2</v>
      </c>
      <c r="M88">
        <v>1</v>
      </c>
      <c r="N88">
        <v>1</v>
      </c>
      <c r="O88">
        <v>1</v>
      </c>
      <c r="P88">
        <v>4</v>
      </c>
      <c r="Q88">
        <v>1</v>
      </c>
      <c r="R88">
        <v>1</v>
      </c>
      <c r="S88">
        <v>1</v>
      </c>
      <c r="U88">
        <v>2</v>
      </c>
      <c r="V88">
        <v>1</v>
      </c>
      <c r="W88">
        <v>2</v>
      </c>
      <c r="X88">
        <v>1</v>
      </c>
      <c r="Y88" s="10">
        <f t="shared" si="13"/>
        <v>1</v>
      </c>
      <c r="Z88" s="40" t="str">
        <f t="shared" si="17"/>
        <v>1</v>
      </c>
      <c r="AA88" s="41" t="str">
        <f t="shared" si="18"/>
        <v>3</v>
      </c>
      <c r="AB88" s="40" t="str">
        <f t="shared" si="19"/>
        <v>0</v>
      </c>
      <c r="AC88" s="40" t="str">
        <f t="shared" si="20"/>
        <v>1</v>
      </c>
      <c r="AD88" s="40">
        <f t="shared" si="14"/>
        <v>0</v>
      </c>
      <c r="AE88" s="40" t="str">
        <f t="shared" si="15"/>
        <v>1</v>
      </c>
      <c r="AF88" s="42">
        <f t="shared" si="16"/>
        <v>1</v>
      </c>
    </row>
    <row r="89" spans="1:32" x14ac:dyDescent="0.4">
      <c r="A89" s="55" t="s">
        <v>313</v>
      </c>
      <c r="B89" s="3" t="s">
        <v>93</v>
      </c>
      <c r="C89" s="3">
        <v>21</v>
      </c>
      <c r="D89" s="3" t="s">
        <v>96</v>
      </c>
      <c r="E89" s="3" t="s">
        <v>86</v>
      </c>
      <c r="F89" s="43">
        <v>4.1666666666666664E-2</v>
      </c>
      <c r="G89">
        <v>10</v>
      </c>
      <c r="H89" s="43">
        <v>0.25</v>
      </c>
      <c r="I89" s="39">
        <v>0.20833333333333334</v>
      </c>
      <c r="J89">
        <v>1</v>
      </c>
      <c r="K89">
        <v>4</v>
      </c>
      <c r="L89">
        <v>3</v>
      </c>
      <c r="M89">
        <v>1</v>
      </c>
      <c r="N89">
        <v>1</v>
      </c>
      <c r="O89">
        <v>2</v>
      </c>
      <c r="P89">
        <v>2</v>
      </c>
      <c r="Q89">
        <v>2</v>
      </c>
      <c r="R89">
        <v>1</v>
      </c>
      <c r="S89">
        <v>4</v>
      </c>
      <c r="T89" t="s">
        <v>225</v>
      </c>
      <c r="U89">
        <v>2</v>
      </c>
      <c r="V89">
        <v>1</v>
      </c>
      <c r="W89">
        <v>3</v>
      </c>
      <c r="X89">
        <v>3</v>
      </c>
      <c r="Y89" s="10">
        <f t="shared" si="13"/>
        <v>1</v>
      </c>
      <c r="Z89" s="40" t="str">
        <f t="shared" si="17"/>
        <v>0</v>
      </c>
      <c r="AA89" s="41" t="str">
        <f t="shared" si="18"/>
        <v>3</v>
      </c>
      <c r="AB89" s="40" t="str">
        <f t="shared" si="19"/>
        <v>0</v>
      </c>
      <c r="AC89" s="40" t="str">
        <f t="shared" si="20"/>
        <v>2</v>
      </c>
      <c r="AD89" s="40">
        <f t="shared" si="14"/>
        <v>0</v>
      </c>
      <c r="AE89" s="40" t="str">
        <f t="shared" si="15"/>
        <v>2</v>
      </c>
      <c r="AF89" s="42">
        <f t="shared" si="16"/>
        <v>1</v>
      </c>
    </row>
    <row r="90" spans="1:32" x14ac:dyDescent="0.4">
      <c r="A90" s="55" t="s">
        <v>314</v>
      </c>
      <c r="B90" s="3" t="s">
        <v>93</v>
      </c>
      <c r="C90" s="3">
        <v>24</v>
      </c>
      <c r="D90" s="3" t="s">
        <v>96</v>
      </c>
      <c r="E90" s="3" t="s">
        <v>87</v>
      </c>
      <c r="F90" s="43">
        <v>0.95833333333333337</v>
      </c>
      <c r="G90">
        <v>10</v>
      </c>
      <c r="H90" s="43">
        <v>0.3125</v>
      </c>
      <c r="I90" s="39">
        <v>0.3125</v>
      </c>
      <c r="J90">
        <v>2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U90">
        <v>2</v>
      </c>
      <c r="V90">
        <v>1</v>
      </c>
      <c r="W90">
        <v>1</v>
      </c>
      <c r="X90">
        <v>2</v>
      </c>
      <c r="Y90" s="10">
        <f t="shared" si="13"/>
        <v>1</v>
      </c>
      <c r="Z90" s="40" t="str">
        <f t="shared" si="17"/>
        <v>1</v>
      </c>
      <c r="AA90" s="41" t="str">
        <f t="shared" si="18"/>
        <v>3</v>
      </c>
      <c r="AB90" s="40" t="str">
        <f t="shared" si="19"/>
        <v>0</v>
      </c>
      <c r="AC90" s="40" t="str">
        <f t="shared" si="20"/>
        <v>0</v>
      </c>
      <c r="AD90" s="40">
        <f t="shared" si="14"/>
        <v>0</v>
      </c>
      <c r="AE90" s="40" t="str">
        <f t="shared" si="15"/>
        <v>1</v>
      </c>
      <c r="AF90" s="42">
        <f t="shared" si="16"/>
        <v>1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E9B3-6938-4560-AEF3-9F94347782B0}">
  <dimension ref="A1:AV94"/>
  <sheetViews>
    <sheetView workbookViewId="0">
      <selection activeCell="AP1" sqref="AP1:AP2"/>
    </sheetView>
  </sheetViews>
  <sheetFormatPr defaultRowHeight="13.9" x14ac:dyDescent="0.4"/>
  <cols>
    <col min="1" max="1" width="9.06640625" style="2"/>
    <col min="2" max="2" width="7.73046875" style="2" customWidth="1"/>
    <col min="3" max="4" width="10.19921875" style="2" customWidth="1"/>
    <col min="5" max="5" width="18.6640625" style="3" customWidth="1"/>
    <col min="6" max="8" width="7.796875" style="56" bestFit="1" customWidth="1"/>
    <col min="9" max="9" width="7.796875" style="56" customWidth="1"/>
    <col min="10" max="14" width="7.796875" style="56" bestFit="1" customWidth="1"/>
    <col min="15" max="15" width="7.796875" style="56" customWidth="1"/>
    <col min="16" max="20" width="7.796875" style="56" bestFit="1" customWidth="1"/>
    <col min="21" max="21" width="9.19921875" style="56" customWidth="1"/>
    <col min="22" max="26" width="7.796875" style="56" bestFit="1" customWidth="1"/>
    <col min="27" max="27" width="7.796875" style="56" customWidth="1"/>
    <col min="28" max="38" width="7.796875" style="56" bestFit="1" customWidth="1"/>
    <col min="39" max="39" width="7.796875" style="56" customWidth="1"/>
    <col min="40" max="41" width="7.796875" style="56" bestFit="1" customWidth="1"/>
    <col min="42" max="42" width="7.1328125" style="56" customWidth="1"/>
    <col min="43" max="43" width="10.53125" style="56" customWidth="1"/>
    <col min="44" max="48" width="9.06640625" style="56"/>
    <col min="49" max="16384" width="9.06640625" style="2"/>
  </cols>
  <sheetData>
    <row r="1" spans="1:48" x14ac:dyDescent="0.4">
      <c r="A1" s="65" t="s">
        <v>88</v>
      </c>
      <c r="B1" s="65" t="s">
        <v>91</v>
      </c>
      <c r="C1" s="65" t="s">
        <v>92</v>
      </c>
      <c r="D1" s="65" t="s">
        <v>95</v>
      </c>
      <c r="E1" s="65" t="s">
        <v>89</v>
      </c>
      <c r="F1" s="66" t="s">
        <v>328</v>
      </c>
      <c r="G1" s="66"/>
      <c r="H1" s="66"/>
      <c r="I1" s="66"/>
      <c r="J1" s="66"/>
      <c r="K1" s="66"/>
      <c r="L1" s="67" t="s">
        <v>327</v>
      </c>
      <c r="M1" s="67"/>
      <c r="N1" s="67"/>
      <c r="O1" s="67"/>
      <c r="P1" s="67"/>
      <c r="Q1" s="67"/>
      <c r="R1" s="68" t="s">
        <v>326</v>
      </c>
      <c r="S1" s="68"/>
      <c r="T1" s="68"/>
      <c r="U1" s="68"/>
      <c r="V1" s="68"/>
      <c r="W1" s="68"/>
      <c r="X1" s="67" t="s">
        <v>325</v>
      </c>
      <c r="Y1" s="67"/>
      <c r="Z1" s="67"/>
      <c r="AA1" s="67"/>
      <c r="AB1" s="67"/>
      <c r="AC1" s="67"/>
      <c r="AD1" s="69" t="s">
        <v>329</v>
      </c>
      <c r="AE1" s="69"/>
      <c r="AF1" s="69"/>
      <c r="AG1" s="69"/>
      <c r="AH1" s="69"/>
      <c r="AI1" s="69"/>
      <c r="AJ1" s="67" t="s">
        <v>324</v>
      </c>
      <c r="AK1" s="67"/>
      <c r="AL1" s="67"/>
      <c r="AM1" s="67"/>
      <c r="AN1" s="67"/>
      <c r="AO1" s="67"/>
      <c r="AP1" s="70" t="s">
        <v>413</v>
      </c>
      <c r="AQ1" s="71" t="s">
        <v>330</v>
      </c>
      <c r="AR1" s="71"/>
      <c r="AS1" s="71"/>
      <c r="AT1" s="71"/>
      <c r="AU1" s="71"/>
      <c r="AV1" s="71"/>
    </row>
    <row r="2" spans="1:48" x14ac:dyDescent="0.4">
      <c r="A2" s="65"/>
      <c r="B2" s="65"/>
      <c r="C2" s="65"/>
      <c r="D2" s="65"/>
      <c r="E2" s="65"/>
      <c r="F2" s="57" t="s">
        <v>315</v>
      </c>
      <c r="G2" s="57" t="s">
        <v>317</v>
      </c>
      <c r="H2" s="57" t="s">
        <v>318</v>
      </c>
      <c r="I2" s="57" t="s">
        <v>319</v>
      </c>
      <c r="J2" s="57" t="s">
        <v>320</v>
      </c>
      <c r="K2" s="57" t="s">
        <v>316</v>
      </c>
      <c r="L2" s="57" t="s">
        <v>315</v>
      </c>
      <c r="M2" s="57" t="s">
        <v>317</v>
      </c>
      <c r="N2" s="57" t="s">
        <v>318</v>
      </c>
      <c r="O2" s="57" t="s">
        <v>319</v>
      </c>
      <c r="P2" s="57" t="s">
        <v>320</v>
      </c>
      <c r="Q2" s="57" t="s">
        <v>316</v>
      </c>
      <c r="R2" s="57" t="s">
        <v>315</v>
      </c>
      <c r="S2" s="57" t="s">
        <v>317</v>
      </c>
      <c r="T2" s="57" t="s">
        <v>318</v>
      </c>
      <c r="U2" s="57" t="s">
        <v>319</v>
      </c>
      <c r="V2" s="57" t="s">
        <v>320</v>
      </c>
      <c r="W2" s="57" t="s">
        <v>316</v>
      </c>
      <c r="X2" s="57" t="s">
        <v>315</v>
      </c>
      <c r="Y2" s="57" t="s">
        <v>317</v>
      </c>
      <c r="Z2" s="57" t="s">
        <v>318</v>
      </c>
      <c r="AA2" s="57" t="s">
        <v>319</v>
      </c>
      <c r="AB2" s="57" t="s">
        <v>320</v>
      </c>
      <c r="AC2" s="57" t="s">
        <v>316</v>
      </c>
      <c r="AD2" s="57" t="s">
        <v>315</v>
      </c>
      <c r="AE2" s="57" t="s">
        <v>317</v>
      </c>
      <c r="AF2" s="57" t="s">
        <v>318</v>
      </c>
      <c r="AG2" s="57" t="s">
        <v>319</v>
      </c>
      <c r="AH2" s="57" t="s">
        <v>320</v>
      </c>
      <c r="AI2" s="57" t="s">
        <v>316</v>
      </c>
      <c r="AJ2" s="57" t="s">
        <v>315</v>
      </c>
      <c r="AK2" s="57" t="s">
        <v>317</v>
      </c>
      <c r="AL2" s="57" t="s">
        <v>318</v>
      </c>
      <c r="AM2" s="57" t="s">
        <v>319</v>
      </c>
      <c r="AN2" s="57" t="s">
        <v>320</v>
      </c>
      <c r="AO2" s="57" t="s">
        <v>316</v>
      </c>
      <c r="AP2" s="70"/>
      <c r="AQ2" s="71"/>
      <c r="AR2" s="71"/>
      <c r="AS2" s="71"/>
      <c r="AT2" s="71"/>
      <c r="AU2" s="71"/>
      <c r="AV2" s="71"/>
    </row>
    <row r="3" spans="1:48" x14ac:dyDescent="0.4">
      <c r="A3" s="58" t="s">
        <v>226</v>
      </c>
      <c r="B3" s="59" t="s">
        <v>93</v>
      </c>
      <c r="C3" s="59">
        <v>24</v>
      </c>
      <c r="D3" s="59" t="s">
        <v>96</v>
      </c>
      <c r="E3" s="61">
        <v>43203.583333333336</v>
      </c>
      <c r="F3" s="57">
        <v>7</v>
      </c>
      <c r="G3" s="60">
        <v>1</v>
      </c>
      <c r="H3" s="57">
        <v>1</v>
      </c>
      <c r="I3" s="60">
        <v>5</v>
      </c>
      <c r="J3" s="57">
        <v>1</v>
      </c>
      <c r="K3" s="57">
        <v>1</v>
      </c>
      <c r="L3" s="57">
        <v>1</v>
      </c>
      <c r="M3" s="57">
        <v>5</v>
      </c>
      <c r="N3" s="57">
        <v>1</v>
      </c>
      <c r="O3" s="57">
        <v>1</v>
      </c>
      <c r="P3" s="57">
        <v>1</v>
      </c>
      <c r="Q3" s="57">
        <v>7</v>
      </c>
      <c r="R3" s="60">
        <v>1</v>
      </c>
      <c r="S3" s="57">
        <v>6</v>
      </c>
      <c r="T3" s="57">
        <v>1</v>
      </c>
      <c r="U3" s="60">
        <v>1</v>
      </c>
      <c r="V3" s="57">
        <v>1</v>
      </c>
      <c r="W3" s="57">
        <v>1</v>
      </c>
      <c r="X3" s="60">
        <v>2</v>
      </c>
      <c r="Y3" s="57">
        <v>1</v>
      </c>
      <c r="Z3" s="57">
        <v>3</v>
      </c>
      <c r="AA3" s="60">
        <v>1</v>
      </c>
      <c r="AB3" s="57">
        <v>1</v>
      </c>
      <c r="AC3" s="57">
        <v>1</v>
      </c>
      <c r="AD3" s="60">
        <v>2</v>
      </c>
      <c r="AE3" s="57">
        <v>1</v>
      </c>
      <c r="AF3" s="57">
        <v>1</v>
      </c>
      <c r="AG3" s="60">
        <v>6</v>
      </c>
      <c r="AH3" s="57">
        <v>1</v>
      </c>
      <c r="AI3" s="57">
        <v>1</v>
      </c>
      <c r="AJ3" s="60">
        <v>1</v>
      </c>
      <c r="AK3" s="57">
        <v>1</v>
      </c>
      <c r="AL3" s="57">
        <v>1</v>
      </c>
      <c r="AM3" s="60">
        <v>1</v>
      </c>
      <c r="AN3" s="57">
        <v>6</v>
      </c>
      <c r="AO3" s="57">
        <v>3</v>
      </c>
      <c r="AP3" s="57">
        <v>4</v>
      </c>
      <c r="AQ3" s="60" t="s">
        <v>315</v>
      </c>
      <c r="AR3" s="60" t="s">
        <v>316</v>
      </c>
      <c r="AS3" s="60" t="s">
        <v>317</v>
      </c>
      <c r="AT3" s="60" t="s">
        <v>318</v>
      </c>
      <c r="AU3" s="60" t="s">
        <v>319</v>
      </c>
      <c r="AV3" s="60" t="s">
        <v>320</v>
      </c>
    </row>
    <row r="4" spans="1:48" x14ac:dyDescent="0.4">
      <c r="A4" s="58" t="s">
        <v>227</v>
      </c>
      <c r="B4" s="59" t="s">
        <v>93</v>
      </c>
      <c r="C4" s="59">
        <v>23</v>
      </c>
      <c r="D4" s="59" t="s">
        <v>96</v>
      </c>
      <c r="E4" s="61">
        <v>43206.625</v>
      </c>
      <c r="F4" s="60">
        <v>1</v>
      </c>
      <c r="G4" s="60">
        <v>3</v>
      </c>
      <c r="H4" s="57">
        <v>3</v>
      </c>
      <c r="I4" s="60">
        <v>1</v>
      </c>
      <c r="J4" s="57">
        <v>6</v>
      </c>
      <c r="K4" s="57">
        <v>6</v>
      </c>
      <c r="L4" s="60">
        <v>1</v>
      </c>
      <c r="M4" s="57">
        <v>3</v>
      </c>
      <c r="N4" s="57">
        <v>3</v>
      </c>
      <c r="O4" s="60">
        <v>1</v>
      </c>
      <c r="P4" s="57">
        <v>2</v>
      </c>
      <c r="Q4" s="57">
        <v>7</v>
      </c>
      <c r="R4" s="60">
        <v>7</v>
      </c>
      <c r="S4" s="57">
        <v>1</v>
      </c>
      <c r="T4" s="57">
        <v>1</v>
      </c>
      <c r="U4" s="60">
        <v>1</v>
      </c>
      <c r="V4" s="57">
        <v>1</v>
      </c>
      <c r="W4" s="57">
        <v>1</v>
      </c>
      <c r="X4" s="60">
        <v>7</v>
      </c>
      <c r="Y4" s="57">
        <v>1</v>
      </c>
      <c r="Z4" s="57">
        <v>1</v>
      </c>
      <c r="AA4" s="60">
        <v>1</v>
      </c>
      <c r="AB4" s="57">
        <v>1</v>
      </c>
      <c r="AC4" s="57">
        <v>1</v>
      </c>
      <c r="AD4" s="60">
        <v>3</v>
      </c>
      <c r="AE4" s="57">
        <v>1</v>
      </c>
      <c r="AF4" s="57">
        <v>6</v>
      </c>
      <c r="AG4" s="60">
        <v>1</v>
      </c>
      <c r="AH4" s="57">
        <v>2</v>
      </c>
      <c r="AI4" s="57">
        <v>1</v>
      </c>
      <c r="AJ4" s="60">
        <v>4</v>
      </c>
      <c r="AK4" s="57">
        <v>4</v>
      </c>
      <c r="AL4" s="57">
        <v>1</v>
      </c>
      <c r="AM4" s="60">
        <v>1</v>
      </c>
      <c r="AN4" s="57">
        <v>1</v>
      </c>
      <c r="AO4" s="57">
        <v>1</v>
      </c>
      <c r="AP4" s="60">
        <v>4</v>
      </c>
      <c r="AQ4" s="60" t="s">
        <v>320</v>
      </c>
      <c r="AR4" s="60" t="s">
        <v>316</v>
      </c>
      <c r="AS4" s="60" t="s">
        <v>315</v>
      </c>
      <c r="AT4" s="60" t="s">
        <v>319</v>
      </c>
      <c r="AU4" s="60" t="s">
        <v>321</v>
      </c>
      <c r="AV4" s="60" t="s">
        <v>322</v>
      </c>
    </row>
    <row r="5" spans="1:48" x14ac:dyDescent="0.4">
      <c r="A5" s="58" t="s">
        <v>228</v>
      </c>
      <c r="B5" s="59" t="s">
        <v>93</v>
      </c>
      <c r="C5" s="59">
        <v>21</v>
      </c>
      <c r="D5" s="59" t="s">
        <v>96</v>
      </c>
      <c r="E5" s="61">
        <v>43206.833333333336</v>
      </c>
      <c r="F5" s="60">
        <v>1</v>
      </c>
      <c r="G5" s="60">
        <v>1</v>
      </c>
      <c r="H5" s="57">
        <v>1</v>
      </c>
      <c r="I5" s="60">
        <v>4</v>
      </c>
      <c r="J5" s="57">
        <v>1</v>
      </c>
      <c r="K5" s="57">
        <v>1</v>
      </c>
      <c r="L5" s="60">
        <v>4</v>
      </c>
      <c r="M5" s="57">
        <v>1</v>
      </c>
      <c r="N5" s="57">
        <v>1</v>
      </c>
      <c r="O5" s="60">
        <v>1</v>
      </c>
      <c r="P5" s="57">
        <v>1</v>
      </c>
      <c r="Q5" s="57">
        <v>1</v>
      </c>
      <c r="R5" s="60">
        <v>1</v>
      </c>
      <c r="S5" s="57">
        <v>2</v>
      </c>
      <c r="T5" s="57">
        <v>1</v>
      </c>
      <c r="U5" s="60">
        <v>1</v>
      </c>
      <c r="V5" s="57">
        <v>2</v>
      </c>
      <c r="W5" s="57">
        <v>6</v>
      </c>
      <c r="X5" s="60">
        <v>1</v>
      </c>
      <c r="Y5" s="57">
        <v>1</v>
      </c>
      <c r="Z5" s="57">
        <v>1</v>
      </c>
      <c r="AA5" s="60">
        <v>1</v>
      </c>
      <c r="AB5" s="57">
        <v>1</v>
      </c>
      <c r="AC5" s="57">
        <v>7</v>
      </c>
      <c r="AD5" s="60">
        <v>1</v>
      </c>
      <c r="AE5" s="57">
        <v>6</v>
      </c>
      <c r="AF5" s="57">
        <v>1</v>
      </c>
      <c r="AG5" s="60">
        <v>1</v>
      </c>
      <c r="AH5" s="57">
        <v>1</v>
      </c>
      <c r="AI5" s="57">
        <v>5</v>
      </c>
      <c r="AJ5" s="60">
        <v>1</v>
      </c>
      <c r="AK5" s="57">
        <v>7</v>
      </c>
      <c r="AL5" s="57">
        <v>1</v>
      </c>
      <c r="AM5" s="60">
        <v>1</v>
      </c>
      <c r="AN5" s="57">
        <v>1</v>
      </c>
      <c r="AO5" s="57">
        <v>1</v>
      </c>
      <c r="AP5" s="57">
        <v>4</v>
      </c>
      <c r="AQ5" s="60" t="s">
        <v>319</v>
      </c>
      <c r="AR5" s="60" t="s">
        <v>315</v>
      </c>
      <c r="AS5" s="60" t="s">
        <v>320</v>
      </c>
      <c r="AT5" s="60" t="s">
        <v>318</v>
      </c>
      <c r="AU5" s="60" t="s">
        <v>316</v>
      </c>
      <c r="AV5" s="60" t="s">
        <v>317</v>
      </c>
    </row>
    <row r="6" spans="1:48" x14ac:dyDescent="0.4">
      <c r="A6" s="58" t="s">
        <v>229</v>
      </c>
      <c r="B6" s="59" t="s">
        <v>93</v>
      </c>
      <c r="C6" s="59">
        <v>28</v>
      </c>
      <c r="D6" s="59" t="s">
        <v>96</v>
      </c>
      <c r="E6" s="61">
        <v>43207.416666666664</v>
      </c>
      <c r="F6" s="60">
        <v>1</v>
      </c>
      <c r="G6" s="60">
        <v>5</v>
      </c>
      <c r="H6" s="57">
        <v>1</v>
      </c>
      <c r="I6" s="60">
        <v>1</v>
      </c>
      <c r="J6" s="57">
        <v>1</v>
      </c>
      <c r="K6" s="57">
        <v>7</v>
      </c>
      <c r="L6" s="60">
        <v>1</v>
      </c>
      <c r="M6" s="57">
        <v>1</v>
      </c>
      <c r="N6" s="57">
        <v>1</v>
      </c>
      <c r="O6" s="60">
        <v>4</v>
      </c>
      <c r="P6" s="57">
        <v>1</v>
      </c>
      <c r="Q6" s="57">
        <v>1</v>
      </c>
      <c r="R6" s="60">
        <v>1</v>
      </c>
      <c r="S6" s="57">
        <v>1</v>
      </c>
      <c r="T6" s="57">
        <v>5</v>
      </c>
      <c r="U6" s="60">
        <v>1</v>
      </c>
      <c r="V6" s="57">
        <v>1</v>
      </c>
      <c r="W6" s="57">
        <v>1</v>
      </c>
      <c r="X6" s="60">
        <v>1</v>
      </c>
      <c r="Y6" s="57">
        <v>1</v>
      </c>
      <c r="Z6" s="57">
        <v>3</v>
      </c>
      <c r="AA6" s="60">
        <v>1</v>
      </c>
      <c r="AB6" s="57">
        <v>5</v>
      </c>
      <c r="AC6" s="57">
        <v>1</v>
      </c>
      <c r="AD6" s="60">
        <v>7</v>
      </c>
      <c r="AE6" s="57">
        <v>1</v>
      </c>
      <c r="AF6" s="57">
        <v>1</v>
      </c>
      <c r="AG6" s="60">
        <v>1</v>
      </c>
      <c r="AH6" s="57">
        <v>1</v>
      </c>
      <c r="AI6" s="57">
        <v>1</v>
      </c>
      <c r="AJ6" s="60">
        <v>1</v>
      </c>
      <c r="AK6" s="57">
        <v>7</v>
      </c>
      <c r="AL6" s="57">
        <v>1</v>
      </c>
      <c r="AM6" s="60">
        <v>1</v>
      </c>
      <c r="AN6" s="57">
        <v>1</v>
      </c>
      <c r="AO6" s="57">
        <v>1</v>
      </c>
      <c r="AP6" s="57">
        <v>2</v>
      </c>
      <c r="AQ6" s="60" t="s">
        <v>316</v>
      </c>
      <c r="AR6" s="60" t="s">
        <v>319</v>
      </c>
      <c r="AS6" s="60" t="s">
        <v>318</v>
      </c>
      <c r="AT6" s="60" t="s">
        <v>320</v>
      </c>
      <c r="AU6" s="60" t="s">
        <v>315</v>
      </c>
      <c r="AV6" s="60" t="s">
        <v>317</v>
      </c>
    </row>
    <row r="7" spans="1:48" x14ac:dyDescent="0.4">
      <c r="A7" s="58" t="s">
        <v>230</v>
      </c>
      <c r="B7" s="59" t="s">
        <v>93</v>
      </c>
      <c r="C7" s="59">
        <v>25</v>
      </c>
      <c r="D7" s="59" t="s">
        <v>96</v>
      </c>
      <c r="E7" s="61">
        <v>43207.583333333336</v>
      </c>
      <c r="F7" s="60">
        <v>6</v>
      </c>
      <c r="G7" s="60">
        <v>1</v>
      </c>
      <c r="H7" s="57">
        <v>1</v>
      </c>
      <c r="I7" s="60">
        <v>1</v>
      </c>
      <c r="J7" s="57">
        <v>1</v>
      </c>
      <c r="K7" s="57">
        <v>1</v>
      </c>
      <c r="L7" s="60">
        <v>1</v>
      </c>
      <c r="M7" s="57">
        <v>1</v>
      </c>
      <c r="N7" s="57">
        <v>1</v>
      </c>
      <c r="O7" s="60">
        <v>1</v>
      </c>
      <c r="P7" s="57">
        <v>5</v>
      </c>
      <c r="Q7" s="57">
        <v>1</v>
      </c>
      <c r="R7" s="60">
        <v>1</v>
      </c>
      <c r="S7" s="57">
        <v>7</v>
      </c>
      <c r="T7" s="57">
        <v>1</v>
      </c>
      <c r="U7" s="60">
        <v>1</v>
      </c>
      <c r="V7" s="57">
        <v>1</v>
      </c>
      <c r="W7" s="57">
        <v>1</v>
      </c>
      <c r="X7" s="60">
        <v>1</v>
      </c>
      <c r="Y7" s="57">
        <v>1</v>
      </c>
      <c r="Z7" s="57">
        <v>1</v>
      </c>
      <c r="AA7" s="60">
        <v>7</v>
      </c>
      <c r="AB7" s="57">
        <v>1</v>
      </c>
      <c r="AC7" s="57">
        <v>1</v>
      </c>
      <c r="AD7" s="60">
        <v>1</v>
      </c>
      <c r="AE7" s="57">
        <v>1</v>
      </c>
      <c r="AF7" s="57">
        <v>3</v>
      </c>
      <c r="AG7" s="60">
        <v>1</v>
      </c>
      <c r="AH7" s="57">
        <v>1</v>
      </c>
      <c r="AI7" s="57">
        <v>1</v>
      </c>
      <c r="AJ7" s="60">
        <v>7</v>
      </c>
      <c r="AK7" s="57">
        <v>1</v>
      </c>
      <c r="AL7" s="57">
        <v>1</v>
      </c>
      <c r="AM7" s="60">
        <v>1</v>
      </c>
      <c r="AN7" s="57">
        <v>1</v>
      </c>
      <c r="AO7" s="57">
        <v>1</v>
      </c>
      <c r="AP7" s="57">
        <v>1</v>
      </c>
      <c r="AQ7" s="60" t="s">
        <v>315</v>
      </c>
      <c r="AR7" s="60" t="s">
        <v>320</v>
      </c>
      <c r="AS7" s="60" t="s">
        <v>316</v>
      </c>
      <c r="AT7" s="60" t="s">
        <v>319</v>
      </c>
      <c r="AU7" s="60" t="s">
        <v>318</v>
      </c>
      <c r="AV7" s="60" t="s">
        <v>317</v>
      </c>
    </row>
    <row r="8" spans="1:48" x14ac:dyDescent="0.4">
      <c r="A8" s="58" t="s">
        <v>231</v>
      </c>
      <c r="B8" s="59" t="s">
        <v>93</v>
      </c>
      <c r="C8" s="59">
        <v>25</v>
      </c>
      <c r="D8" s="59" t="s">
        <v>96</v>
      </c>
      <c r="E8" s="61">
        <v>43207.791666666664</v>
      </c>
      <c r="F8" s="60">
        <v>1</v>
      </c>
      <c r="G8" s="60">
        <v>7</v>
      </c>
      <c r="H8" s="57">
        <v>3</v>
      </c>
      <c r="I8" s="60">
        <v>1</v>
      </c>
      <c r="J8" s="57">
        <v>3</v>
      </c>
      <c r="K8" s="57">
        <v>5</v>
      </c>
      <c r="L8" s="60">
        <v>5</v>
      </c>
      <c r="M8" s="57">
        <v>1</v>
      </c>
      <c r="N8" s="57">
        <v>1</v>
      </c>
      <c r="O8" s="60">
        <v>6</v>
      </c>
      <c r="P8" s="57">
        <v>1</v>
      </c>
      <c r="Q8" s="57">
        <v>1</v>
      </c>
      <c r="R8" s="60">
        <v>3</v>
      </c>
      <c r="S8" s="57">
        <v>1</v>
      </c>
      <c r="T8" s="57">
        <v>6</v>
      </c>
      <c r="U8" s="60">
        <v>1</v>
      </c>
      <c r="V8" s="57">
        <v>1</v>
      </c>
      <c r="W8" s="57">
        <v>1</v>
      </c>
      <c r="X8" s="60">
        <v>7</v>
      </c>
      <c r="Y8" s="57">
        <v>1</v>
      </c>
      <c r="Z8" s="57">
        <v>1</v>
      </c>
      <c r="AA8" s="60">
        <v>3</v>
      </c>
      <c r="AB8" s="57">
        <v>1</v>
      </c>
      <c r="AC8" s="57">
        <v>1</v>
      </c>
      <c r="AD8" s="60">
        <v>1</v>
      </c>
      <c r="AE8" s="57">
        <v>4</v>
      </c>
      <c r="AF8" s="57">
        <v>1</v>
      </c>
      <c r="AG8" s="60">
        <v>1</v>
      </c>
      <c r="AH8" s="57">
        <v>3</v>
      </c>
      <c r="AI8" s="57">
        <v>6</v>
      </c>
      <c r="AJ8" s="60">
        <v>1</v>
      </c>
      <c r="AK8" s="57">
        <v>2</v>
      </c>
      <c r="AL8" s="57">
        <v>3</v>
      </c>
      <c r="AM8" s="60">
        <v>1</v>
      </c>
      <c r="AN8" s="57">
        <v>7</v>
      </c>
      <c r="AO8" s="57">
        <v>5</v>
      </c>
      <c r="AP8" s="57">
        <v>4</v>
      </c>
      <c r="AQ8" s="60" t="s">
        <v>317</v>
      </c>
      <c r="AR8" s="60" t="s">
        <v>319</v>
      </c>
      <c r="AS8" s="60" t="s">
        <v>318</v>
      </c>
      <c r="AT8" s="60" t="s">
        <v>315</v>
      </c>
      <c r="AU8" s="60" t="s">
        <v>316</v>
      </c>
      <c r="AV8" s="60" t="s">
        <v>320</v>
      </c>
    </row>
    <row r="9" spans="1:48" x14ac:dyDescent="0.4">
      <c r="A9" s="58" t="s">
        <v>232</v>
      </c>
      <c r="B9" s="59" t="s">
        <v>93</v>
      </c>
      <c r="C9" s="59">
        <v>25</v>
      </c>
      <c r="D9" s="59" t="s">
        <v>96</v>
      </c>
      <c r="E9" s="61">
        <v>43208.375</v>
      </c>
      <c r="F9" s="60">
        <v>1</v>
      </c>
      <c r="G9" s="60">
        <v>6</v>
      </c>
      <c r="H9" s="57">
        <v>1</v>
      </c>
      <c r="I9" s="60">
        <v>1</v>
      </c>
      <c r="J9" s="57">
        <v>1</v>
      </c>
      <c r="K9" s="57">
        <v>7</v>
      </c>
      <c r="L9" s="60">
        <v>1</v>
      </c>
      <c r="M9" s="57">
        <v>1</v>
      </c>
      <c r="N9" s="57">
        <v>7</v>
      </c>
      <c r="O9" s="60">
        <v>1</v>
      </c>
      <c r="P9" s="57">
        <v>1</v>
      </c>
      <c r="Q9" s="57">
        <v>1</v>
      </c>
      <c r="R9" s="60">
        <v>1</v>
      </c>
      <c r="S9" s="57">
        <v>1</v>
      </c>
      <c r="T9" s="57">
        <v>1</v>
      </c>
      <c r="U9" s="60">
        <v>6</v>
      </c>
      <c r="V9" s="57">
        <v>1</v>
      </c>
      <c r="W9" s="57">
        <v>1</v>
      </c>
      <c r="X9" s="60">
        <v>1</v>
      </c>
      <c r="Y9" s="57">
        <v>6</v>
      </c>
      <c r="Z9" s="57">
        <v>1</v>
      </c>
      <c r="AA9" s="60">
        <v>1</v>
      </c>
      <c r="AB9" s="57">
        <v>1</v>
      </c>
      <c r="AC9" s="57">
        <v>1</v>
      </c>
      <c r="AD9" s="60">
        <v>7</v>
      </c>
      <c r="AE9" s="57">
        <v>1</v>
      </c>
      <c r="AF9" s="57">
        <v>1</v>
      </c>
      <c r="AG9" s="60">
        <v>1</v>
      </c>
      <c r="AH9" s="57">
        <v>1</v>
      </c>
      <c r="AI9" s="57">
        <v>1</v>
      </c>
      <c r="AJ9" s="60">
        <v>1</v>
      </c>
      <c r="AK9" s="57">
        <v>4</v>
      </c>
      <c r="AL9" s="57">
        <v>1</v>
      </c>
      <c r="AM9" s="60">
        <v>1</v>
      </c>
      <c r="AN9" s="57">
        <v>6</v>
      </c>
      <c r="AO9" s="57">
        <v>5</v>
      </c>
      <c r="AP9" s="57">
        <v>4</v>
      </c>
      <c r="AQ9" s="60" t="s">
        <v>316</v>
      </c>
      <c r="AR9" s="60" t="s">
        <v>318</v>
      </c>
      <c r="AS9" s="60" t="s">
        <v>319</v>
      </c>
      <c r="AT9" s="60" t="s">
        <v>317</v>
      </c>
      <c r="AU9" s="60" t="s">
        <v>315</v>
      </c>
      <c r="AV9" s="60" t="s">
        <v>320</v>
      </c>
    </row>
    <row r="10" spans="1:48" x14ac:dyDescent="0.4">
      <c r="A10" s="58" t="s">
        <v>233</v>
      </c>
      <c r="B10" s="59" t="s">
        <v>94</v>
      </c>
      <c r="C10" s="59">
        <v>22</v>
      </c>
      <c r="D10" s="59" t="s">
        <v>96</v>
      </c>
      <c r="E10" s="55" t="s">
        <v>331</v>
      </c>
      <c r="F10" s="60">
        <v>2</v>
      </c>
      <c r="G10" s="60">
        <v>5</v>
      </c>
      <c r="H10" s="57">
        <v>1</v>
      </c>
      <c r="I10" s="60">
        <v>1</v>
      </c>
      <c r="J10" s="57">
        <v>1</v>
      </c>
      <c r="K10" s="57">
        <v>1</v>
      </c>
      <c r="L10" s="60">
        <v>4</v>
      </c>
      <c r="M10" s="57">
        <v>1</v>
      </c>
      <c r="N10" s="57">
        <v>2</v>
      </c>
      <c r="O10" s="60">
        <v>1</v>
      </c>
      <c r="P10" s="57">
        <v>1</v>
      </c>
      <c r="Q10" s="57">
        <v>4</v>
      </c>
      <c r="R10" s="60">
        <v>1</v>
      </c>
      <c r="S10" s="57">
        <v>1</v>
      </c>
      <c r="T10" s="57">
        <v>5</v>
      </c>
      <c r="U10" s="60">
        <v>1</v>
      </c>
      <c r="V10" s="57">
        <v>5</v>
      </c>
      <c r="W10" s="57">
        <v>1</v>
      </c>
      <c r="X10" s="60">
        <v>7</v>
      </c>
      <c r="Y10" s="57">
        <v>1</v>
      </c>
      <c r="Z10" s="57">
        <v>1</v>
      </c>
      <c r="AA10" s="60">
        <v>1</v>
      </c>
      <c r="AB10" s="57">
        <v>1</v>
      </c>
      <c r="AC10" s="57">
        <v>1</v>
      </c>
      <c r="AD10" s="60">
        <v>4</v>
      </c>
      <c r="AE10" s="57">
        <v>1</v>
      </c>
      <c r="AF10" s="57">
        <v>3</v>
      </c>
      <c r="AG10" s="60">
        <v>1</v>
      </c>
      <c r="AH10" s="57">
        <v>1</v>
      </c>
      <c r="AI10" s="57">
        <v>1</v>
      </c>
      <c r="AJ10" s="60">
        <v>5</v>
      </c>
      <c r="AK10" s="57">
        <v>1</v>
      </c>
      <c r="AL10" s="57">
        <v>1</v>
      </c>
      <c r="AM10" s="60">
        <v>2</v>
      </c>
      <c r="AN10" s="57">
        <v>1</v>
      </c>
      <c r="AO10" s="57">
        <v>1</v>
      </c>
      <c r="AP10" s="57">
        <v>1</v>
      </c>
      <c r="AQ10" s="60" t="s">
        <v>317</v>
      </c>
      <c r="AR10" s="60" t="s">
        <v>316</v>
      </c>
      <c r="AS10" s="60" t="s">
        <v>320</v>
      </c>
      <c r="AT10" s="60" t="s">
        <v>315</v>
      </c>
      <c r="AU10" s="60" t="s">
        <v>318</v>
      </c>
      <c r="AV10" s="60" t="s">
        <v>319</v>
      </c>
    </row>
    <row r="11" spans="1:48" x14ac:dyDescent="0.4">
      <c r="A11" s="58" t="s">
        <v>234</v>
      </c>
      <c r="B11" s="59" t="s">
        <v>93</v>
      </c>
      <c r="C11" s="59">
        <v>26</v>
      </c>
      <c r="D11" s="59" t="s">
        <v>96</v>
      </c>
      <c r="E11" s="55" t="s">
        <v>332</v>
      </c>
      <c r="F11" s="60">
        <v>6</v>
      </c>
      <c r="G11" s="60">
        <v>1</v>
      </c>
      <c r="H11" s="57">
        <v>2</v>
      </c>
      <c r="I11" s="60">
        <v>1</v>
      </c>
      <c r="J11" s="57">
        <v>1</v>
      </c>
      <c r="K11" s="57">
        <v>1</v>
      </c>
      <c r="L11" s="60">
        <v>1</v>
      </c>
      <c r="M11" s="57">
        <v>5</v>
      </c>
      <c r="N11" s="57">
        <v>6</v>
      </c>
      <c r="O11" s="60">
        <v>1</v>
      </c>
      <c r="P11" s="57">
        <v>1</v>
      </c>
      <c r="Q11" s="57">
        <v>5</v>
      </c>
      <c r="R11" s="60">
        <v>1</v>
      </c>
      <c r="S11" s="57">
        <v>1</v>
      </c>
      <c r="T11" s="57">
        <v>6</v>
      </c>
      <c r="U11" s="60">
        <v>1</v>
      </c>
      <c r="V11" s="57">
        <v>1</v>
      </c>
      <c r="W11" s="57">
        <v>1</v>
      </c>
      <c r="X11" s="60">
        <v>5</v>
      </c>
      <c r="Y11" s="57">
        <v>1</v>
      </c>
      <c r="Z11" s="57">
        <v>1</v>
      </c>
      <c r="AA11" s="60">
        <v>2</v>
      </c>
      <c r="AB11" s="57">
        <v>1</v>
      </c>
      <c r="AC11" s="57">
        <v>2</v>
      </c>
      <c r="AD11" s="60">
        <v>1</v>
      </c>
      <c r="AE11" s="57">
        <v>4</v>
      </c>
      <c r="AF11" s="57">
        <v>1</v>
      </c>
      <c r="AG11" s="60">
        <v>1</v>
      </c>
      <c r="AH11" s="57">
        <v>1</v>
      </c>
      <c r="AI11" s="57">
        <v>1</v>
      </c>
      <c r="AJ11" s="60">
        <v>1</v>
      </c>
      <c r="AK11" s="57">
        <v>1</v>
      </c>
      <c r="AL11" s="57">
        <v>1</v>
      </c>
      <c r="AM11" s="60">
        <v>4</v>
      </c>
      <c r="AN11" s="57">
        <v>1</v>
      </c>
      <c r="AO11" s="57">
        <v>1</v>
      </c>
      <c r="AP11" s="57">
        <v>2</v>
      </c>
      <c r="AQ11" s="60" t="s">
        <v>315</v>
      </c>
      <c r="AR11" s="60" t="s">
        <v>320</v>
      </c>
      <c r="AS11" s="60" t="s">
        <v>318</v>
      </c>
      <c r="AT11" s="60" t="s">
        <v>316</v>
      </c>
      <c r="AU11" s="60" t="s">
        <v>317</v>
      </c>
      <c r="AV11" s="60" t="s">
        <v>319</v>
      </c>
    </row>
    <row r="12" spans="1:48" x14ac:dyDescent="0.4">
      <c r="A12" s="58" t="s">
        <v>235</v>
      </c>
      <c r="B12" s="59" t="s">
        <v>93</v>
      </c>
      <c r="C12" s="59">
        <v>25</v>
      </c>
      <c r="D12" s="59" t="s">
        <v>96</v>
      </c>
      <c r="E12" s="55" t="s">
        <v>333</v>
      </c>
      <c r="F12" s="60">
        <v>1</v>
      </c>
      <c r="G12" s="60">
        <v>4</v>
      </c>
      <c r="H12" s="57">
        <v>1</v>
      </c>
      <c r="I12" s="60">
        <v>1</v>
      </c>
      <c r="J12" s="57">
        <v>1</v>
      </c>
      <c r="K12" s="57">
        <v>1</v>
      </c>
      <c r="L12" s="60">
        <v>2</v>
      </c>
      <c r="M12" s="57">
        <v>1</v>
      </c>
      <c r="N12" s="57">
        <v>1</v>
      </c>
      <c r="O12" s="60">
        <v>6</v>
      </c>
      <c r="P12" s="57">
        <v>1</v>
      </c>
      <c r="Q12" s="57">
        <v>1</v>
      </c>
      <c r="R12" s="60">
        <v>1</v>
      </c>
      <c r="S12" s="57">
        <v>2</v>
      </c>
      <c r="T12" s="57">
        <v>5</v>
      </c>
      <c r="U12" s="60">
        <v>1</v>
      </c>
      <c r="V12" s="57">
        <v>1</v>
      </c>
      <c r="W12" s="57">
        <v>1</v>
      </c>
      <c r="X12" s="60">
        <v>5</v>
      </c>
      <c r="Y12" s="57">
        <v>1</v>
      </c>
      <c r="Z12" s="57">
        <v>1</v>
      </c>
      <c r="AA12" s="60">
        <v>2</v>
      </c>
      <c r="AB12" s="57">
        <v>1</v>
      </c>
      <c r="AC12" s="57">
        <v>1</v>
      </c>
      <c r="AD12" s="60">
        <v>1</v>
      </c>
      <c r="AE12" s="57">
        <v>2</v>
      </c>
      <c r="AF12" s="57">
        <v>3</v>
      </c>
      <c r="AG12" s="60">
        <v>1</v>
      </c>
      <c r="AH12" s="57">
        <v>5</v>
      </c>
      <c r="AI12" s="57">
        <v>2</v>
      </c>
      <c r="AJ12" s="60">
        <v>1</v>
      </c>
      <c r="AK12" s="57">
        <v>4</v>
      </c>
      <c r="AL12" s="57">
        <v>4</v>
      </c>
      <c r="AM12" s="60">
        <v>1</v>
      </c>
      <c r="AN12" s="57">
        <v>2</v>
      </c>
      <c r="AO12" s="57">
        <v>2</v>
      </c>
      <c r="AP12" s="57">
        <v>3</v>
      </c>
      <c r="AQ12" s="60" t="s">
        <v>317</v>
      </c>
      <c r="AR12" s="60" t="s">
        <v>319</v>
      </c>
      <c r="AS12" s="60" t="s">
        <v>318</v>
      </c>
      <c r="AT12" s="60" t="s">
        <v>315</v>
      </c>
      <c r="AU12" s="60" t="s">
        <v>320</v>
      </c>
      <c r="AV12" s="60" t="s">
        <v>316</v>
      </c>
    </row>
    <row r="13" spans="1:48" x14ac:dyDescent="0.4">
      <c r="A13" s="58" t="s">
        <v>236</v>
      </c>
      <c r="B13" s="59" t="s">
        <v>93</v>
      </c>
      <c r="C13" s="59">
        <v>24</v>
      </c>
      <c r="D13" s="59" t="s">
        <v>96</v>
      </c>
      <c r="E13" s="55" t="s">
        <v>334</v>
      </c>
      <c r="F13" s="60">
        <v>1</v>
      </c>
      <c r="G13" s="60">
        <v>7</v>
      </c>
      <c r="H13" s="57">
        <v>2</v>
      </c>
      <c r="I13" s="60">
        <v>1</v>
      </c>
      <c r="J13" s="57">
        <v>1</v>
      </c>
      <c r="K13" s="57">
        <v>1</v>
      </c>
      <c r="L13" s="60">
        <v>1</v>
      </c>
      <c r="M13" s="57">
        <v>1</v>
      </c>
      <c r="N13" s="57">
        <v>7</v>
      </c>
      <c r="O13" s="60">
        <v>1</v>
      </c>
      <c r="P13" s="57">
        <v>1</v>
      </c>
      <c r="Q13" s="57">
        <v>1</v>
      </c>
      <c r="R13" s="60">
        <v>2</v>
      </c>
      <c r="S13" s="57">
        <v>1</v>
      </c>
      <c r="T13" s="57">
        <v>4</v>
      </c>
      <c r="U13" s="60">
        <v>1</v>
      </c>
      <c r="V13" s="57">
        <v>4</v>
      </c>
      <c r="W13" s="57">
        <v>2</v>
      </c>
      <c r="X13" s="60">
        <v>3</v>
      </c>
      <c r="Y13" s="57">
        <v>1</v>
      </c>
      <c r="Z13" s="57">
        <v>2</v>
      </c>
      <c r="AA13" s="60">
        <v>4</v>
      </c>
      <c r="AB13" s="57">
        <v>1</v>
      </c>
      <c r="AC13" s="57">
        <v>1</v>
      </c>
      <c r="AD13" s="60">
        <v>2</v>
      </c>
      <c r="AE13" s="57">
        <v>1</v>
      </c>
      <c r="AF13" s="57">
        <v>1</v>
      </c>
      <c r="AG13" s="60">
        <v>5</v>
      </c>
      <c r="AH13" s="57">
        <v>1</v>
      </c>
      <c r="AI13" s="57">
        <v>1</v>
      </c>
      <c r="AJ13" s="60">
        <v>1</v>
      </c>
      <c r="AK13" s="57">
        <v>3</v>
      </c>
      <c r="AL13" s="57">
        <v>2</v>
      </c>
      <c r="AM13" s="60">
        <v>1</v>
      </c>
      <c r="AN13" s="57">
        <v>2</v>
      </c>
      <c r="AO13" s="57">
        <v>5</v>
      </c>
      <c r="AP13" s="57">
        <v>2</v>
      </c>
      <c r="AQ13" s="60" t="s">
        <v>317</v>
      </c>
      <c r="AR13" s="60" t="s">
        <v>318</v>
      </c>
      <c r="AS13" s="60" t="s">
        <v>320</v>
      </c>
      <c r="AT13" s="60" t="s">
        <v>315</v>
      </c>
      <c r="AU13" s="60" t="s">
        <v>319</v>
      </c>
      <c r="AV13" s="60" t="s">
        <v>316</v>
      </c>
    </row>
    <row r="14" spans="1:48" x14ac:dyDescent="0.4">
      <c r="A14" s="58" t="s">
        <v>237</v>
      </c>
      <c r="B14" s="59" t="s">
        <v>94</v>
      </c>
      <c r="C14" s="59">
        <v>22</v>
      </c>
      <c r="D14" s="59" t="s">
        <v>96</v>
      </c>
      <c r="E14" s="55" t="s">
        <v>335</v>
      </c>
      <c r="F14" s="60">
        <v>2</v>
      </c>
      <c r="G14" s="60">
        <v>1</v>
      </c>
      <c r="H14" s="57">
        <v>1</v>
      </c>
      <c r="I14" s="60">
        <v>3</v>
      </c>
      <c r="J14" s="57">
        <v>1</v>
      </c>
      <c r="K14" s="57">
        <v>1</v>
      </c>
      <c r="L14" s="60">
        <v>1</v>
      </c>
      <c r="M14" s="57">
        <v>4</v>
      </c>
      <c r="N14" s="57">
        <v>1</v>
      </c>
      <c r="O14" s="60">
        <v>1</v>
      </c>
      <c r="P14" s="57">
        <v>1</v>
      </c>
      <c r="Q14" s="57">
        <v>5</v>
      </c>
      <c r="R14" s="60">
        <v>1</v>
      </c>
      <c r="S14" s="57">
        <v>6</v>
      </c>
      <c r="T14" s="57">
        <v>1</v>
      </c>
      <c r="U14" s="60">
        <v>1</v>
      </c>
      <c r="V14" s="57">
        <v>1</v>
      </c>
      <c r="W14" s="57">
        <v>1</v>
      </c>
      <c r="X14" s="60">
        <v>1</v>
      </c>
      <c r="Y14" s="57">
        <v>1</v>
      </c>
      <c r="Z14" s="57">
        <v>1</v>
      </c>
      <c r="AA14" s="60">
        <v>1</v>
      </c>
      <c r="AB14" s="57">
        <v>5</v>
      </c>
      <c r="AC14" s="57">
        <v>5</v>
      </c>
      <c r="AD14" s="60">
        <v>3</v>
      </c>
      <c r="AE14" s="57">
        <v>1</v>
      </c>
      <c r="AF14" s="57">
        <v>1</v>
      </c>
      <c r="AG14" s="60">
        <v>1</v>
      </c>
      <c r="AH14" s="57">
        <v>2</v>
      </c>
      <c r="AI14" s="57">
        <v>5</v>
      </c>
      <c r="AJ14" s="60">
        <v>5</v>
      </c>
      <c r="AK14" s="57">
        <v>1</v>
      </c>
      <c r="AL14" s="57">
        <v>1</v>
      </c>
      <c r="AM14" s="60">
        <v>2</v>
      </c>
      <c r="AN14" s="57">
        <v>1</v>
      </c>
      <c r="AO14" s="57">
        <v>1</v>
      </c>
      <c r="AP14" s="57">
        <v>3</v>
      </c>
      <c r="AQ14" s="60" t="s">
        <v>319</v>
      </c>
      <c r="AR14" s="60" t="s">
        <v>316</v>
      </c>
      <c r="AS14" s="60" t="s">
        <v>317</v>
      </c>
      <c r="AT14" s="60" t="s">
        <v>320</v>
      </c>
      <c r="AU14" s="60" t="s">
        <v>318</v>
      </c>
      <c r="AV14" s="60" t="s">
        <v>315</v>
      </c>
    </row>
    <row r="15" spans="1:48" x14ac:dyDescent="0.4">
      <c r="A15" s="58" t="s">
        <v>238</v>
      </c>
      <c r="B15" s="59" t="s">
        <v>94</v>
      </c>
      <c r="C15" s="59">
        <v>25</v>
      </c>
      <c r="D15" s="59" t="s">
        <v>96</v>
      </c>
      <c r="E15" s="55" t="s">
        <v>336</v>
      </c>
      <c r="F15" s="60">
        <v>3</v>
      </c>
      <c r="G15" s="60">
        <v>5</v>
      </c>
      <c r="H15" s="57">
        <v>5</v>
      </c>
      <c r="I15" s="60">
        <v>3</v>
      </c>
      <c r="J15" s="57">
        <v>5</v>
      </c>
      <c r="K15" s="57">
        <v>6</v>
      </c>
      <c r="L15" s="60">
        <v>5</v>
      </c>
      <c r="M15" s="57">
        <v>1</v>
      </c>
      <c r="N15" s="57">
        <v>2</v>
      </c>
      <c r="O15" s="60">
        <v>4</v>
      </c>
      <c r="P15" s="57">
        <v>1</v>
      </c>
      <c r="Q15" s="57">
        <v>3</v>
      </c>
      <c r="R15" s="60">
        <v>4</v>
      </c>
      <c r="S15" s="57">
        <v>5</v>
      </c>
      <c r="T15" s="57">
        <v>3</v>
      </c>
      <c r="U15" s="60">
        <v>3</v>
      </c>
      <c r="V15" s="57">
        <v>2</v>
      </c>
      <c r="W15" s="57">
        <v>2</v>
      </c>
      <c r="X15" s="60">
        <v>4</v>
      </c>
      <c r="Y15" s="57">
        <v>4</v>
      </c>
      <c r="Z15" s="57">
        <v>2</v>
      </c>
      <c r="AA15" s="60">
        <v>1</v>
      </c>
      <c r="AB15" s="57">
        <v>3</v>
      </c>
      <c r="AC15" s="57">
        <v>4</v>
      </c>
      <c r="AD15" s="60">
        <v>4</v>
      </c>
      <c r="AE15" s="57">
        <v>2</v>
      </c>
      <c r="AF15" s="57">
        <v>2</v>
      </c>
      <c r="AG15" s="60">
        <v>2</v>
      </c>
      <c r="AH15" s="57">
        <v>3</v>
      </c>
      <c r="AI15" s="57">
        <v>4</v>
      </c>
      <c r="AJ15" s="60">
        <v>3</v>
      </c>
      <c r="AK15" s="57">
        <v>1</v>
      </c>
      <c r="AL15" s="57">
        <v>2</v>
      </c>
      <c r="AM15" s="60">
        <v>5</v>
      </c>
      <c r="AN15" s="57">
        <v>2</v>
      </c>
      <c r="AO15" s="57">
        <v>3</v>
      </c>
      <c r="AP15" s="57">
        <v>4</v>
      </c>
      <c r="AQ15" s="60" t="s">
        <v>320</v>
      </c>
      <c r="AR15" s="60" t="s">
        <v>315</v>
      </c>
      <c r="AS15" s="60" t="s">
        <v>317</v>
      </c>
      <c r="AT15" s="60" t="s">
        <v>318</v>
      </c>
      <c r="AU15" s="60" t="s">
        <v>316</v>
      </c>
      <c r="AV15" s="60" t="s">
        <v>319</v>
      </c>
    </row>
    <row r="16" spans="1:48" x14ac:dyDescent="0.4">
      <c r="A16" s="58" t="s">
        <v>239</v>
      </c>
      <c r="B16" s="59" t="s">
        <v>94</v>
      </c>
      <c r="C16" s="59">
        <v>23</v>
      </c>
      <c r="D16" s="59" t="s">
        <v>96</v>
      </c>
      <c r="E16" s="55" t="s">
        <v>337</v>
      </c>
      <c r="F16" s="60">
        <v>1</v>
      </c>
      <c r="G16" s="60">
        <v>1</v>
      </c>
      <c r="H16" s="57">
        <v>6</v>
      </c>
      <c r="I16" s="60">
        <v>1</v>
      </c>
      <c r="J16" s="57">
        <v>1</v>
      </c>
      <c r="K16" s="57">
        <v>1</v>
      </c>
      <c r="L16" s="60">
        <v>2</v>
      </c>
      <c r="M16" s="57">
        <v>1</v>
      </c>
      <c r="N16" s="57">
        <v>1</v>
      </c>
      <c r="O16" s="60">
        <v>5</v>
      </c>
      <c r="P16" s="57">
        <v>1</v>
      </c>
      <c r="Q16" s="57">
        <v>1</v>
      </c>
      <c r="R16" s="60">
        <v>1</v>
      </c>
      <c r="S16" s="57">
        <v>3</v>
      </c>
      <c r="T16" s="57">
        <v>1</v>
      </c>
      <c r="U16" s="60">
        <v>1</v>
      </c>
      <c r="V16" s="57">
        <v>1</v>
      </c>
      <c r="W16" s="57">
        <v>5</v>
      </c>
      <c r="X16" s="60">
        <v>6</v>
      </c>
      <c r="Y16" s="57">
        <v>1</v>
      </c>
      <c r="Z16" s="57">
        <v>1</v>
      </c>
      <c r="AA16" s="60">
        <v>2</v>
      </c>
      <c r="AB16" s="57">
        <v>1</v>
      </c>
      <c r="AC16" s="57">
        <v>1</v>
      </c>
      <c r="AD16" s="60">
        <v>1</v>
      </c>
      <c r="AE16" s="57">
        <v>7</v>
      </c>
      <c r="AF16" s="57">
        <v>1</v>
      </c>
      <c r="AG16" s="60">
        <v>1</v>
      </c>
      <c r="AH16" s="57">
        <v>1</v>
      </c>
      <c r="AI16" s="57">
        <v>1</v>
      </c>
      <c r="AJ16" s="60">
        <v>1</v>
      </c>
      <c r="AK16" s="57">
        <v>1</v>
      </c>
      <c r="AL16" s="57">
        <v>2</v>
      </c>
      <c r="AM16" s="60">
        <v>1</v>
      </c>
      <c r="AN16" s="57">
        <v>5</v>
      </c>
      <c r="AO16" s="57">
        <v>2</v>
      </c>
      <c r="AP16" s="57">
        <v>2</v>
      </c>
      <c r="AQ16" s="60" t="s">
        <v>318</v>
      </c>
      <c r="AR16" s="60" t="s">
        <v>319</v>
      </c>
      <c r="AS16" s="60" t="s">
        <v>316</v>
      </c>
      <c r="AT16" s="60" t="s">
        <v>315</v>
      </c>
      <c r="AU16" s="60" t="s">
        <v>317</v>
      </c>
      <c r="AV16" s="60" t="s">
        <v>320</v>
      </c>
    </row>
    <row r="17" spans="1:48" x14ac:dyDescent="0.4">
      <c r="A17" s="58" t="s">
        <v>240</v>
      </c>
      <c r="B17" s="59" t="s">
        <v>93</v>
      </c>
      <c r="C17" s="59">
        <v>25</v>
      </c>
      <c r="D17" s="59" t="s">
        <v>96</v>
      </c>
      <c r="E17" s="55" t="s">
        <v>338</v>
      </c>
      <c r="F17" s="60">
        <v>1</v>
      </c>
      <c r="G17" s="60">
        <v>1</v>
      </c>
      <c r="H17" s="57">
        <v>1</v>
      </c>
      <c r="I17" s="60">
        <v>4</v>
      </c>
      <c r="J17" s="57">
        <v>1</v>
      </c>
      <c r="K17" s="57">
        <v>1</v>
      </c>
      <c r="L17" s="60">
        <v>4</v>
      </c>
      <c r="M17" s="57">
        <v>1</v>
      </c>
      <c r="N17" s="57">
        <v>1</v>
      </c>
      <c r="O17" s="60">
        <v>1</v>
      </c>
      <c r="P17" s="57">
        <v>1</v>
      </c>
      <c r="Q17" s="57">
        <v>1</v>
      </c>
      <c r="R17" s="60">
        <v>4</v>
      </c>
      <c r="S17" s="57">
        <v>1</v>
      </c>
      <c r="T17" s="57">
        <v>1</v>
      </c>
      <c r="U17" s="60">
        <v>1</v>
      </c>
      <c r="V17" s="57">
        <v>1</v>
      </c>
      <c r="W17" s="57">
        <v>2</v>
      </c>
      <c r="X17" s="60">
        <v>1</v>
      </c>
      <c r="Y17" s="57">
        <v>4</v>
      </c>
      <c r="Z17" s="57">
        <v>1</v>
      </c>
      <c r="AA17" s="60">
        <v>1</v>
      </c>
      <c r="AB17" s="57">
        <v>1</v>
      </c>
      <c r="AC17" s="57">
        <v>1</v>
      </c>
      <c r="AD17" s="60">
        <v>1</v>
      </c>
      <c r="AE17" s="57">
        <v>1</v>
      </c>
      <c r="AF17" s="57">
        <v>3</v>
      </c>
      <c r="AG17" s="60">
        <v>1</v>
      </c>
      <c r="AH17" s="57">
        <v>1</v>
      </c>
      <c r="AI17" s="57">
        <v>1</v>
      </c>
      <c r="AJ17" s="60">
        <v>1</v>
      </c>
      <c r="AK17" s="57">
        <v>1</v>
      </c>
      <c r="AL17" s="57">
        <v>1</v>
      </c>
      <c r="AM17" s="60">
        <v>1</v>
      </c>
      <c r="AN17" s="57">
        <v>1</v>
      </c>
      <c r="AO17" s="57">
        <v>4</v>
      </c>
      <c r="AP17" s="57">
        <v>4</v>
      </c>
      <c r="AQ17" s="60" t="s">
        <v>319</v>
      </c>
      <c r="AR17" s="60" t="s">
        <v>315</v>
      </c>
      <c r="AS17" s="60" t="s">
        <v>320</v>
      </c>
      <c r="AT17" s="60" t="s">
        <v>317</v>
      </c>
      <c r="AU17" s="60" t="s">
        <v>318</v>
      </c>
      <c r="AV17" s="60" t="s">
        <v>316</v>
      </c>
    </row>
    <row r="18" spans="1:48" x14ac:dyDescent="0.4">
      <c r="A18" s="58" t="s">
        <v>241</v>
      </c>
      <c r="B18" s="59" t="s">
        <v>94</v>
      </c>
      <c r="C18" s="59">
        <v>21</v>
      </c>
      <c r="D18" s="59" t="s">
        <v>96</v>
      </c>
      <c r="E18" s="55" t="s">
        <v>339</v>
      </c>
      <c r="F18" s="60">
        <v>3</v>
      </c>
      <c r="G18" s="60">
        <v>3</v>
      </c>
      <c r="H18" s="57">
        <v>3</v>
      </c>
      <c r="I18" s="60">
        <v>1</v>
      </c>
      <c r="J18" s="57">
        <v>7</v>
      </c>
      <c r="K18" s="57">
        <v>7</v>
      </c>
      <c r="L18" s="60">
        <v>7</v>
      </c>
      <c r="M18" s="57">
        <v>1</v>
      </c>
      <c r="N18" s="57">
        <v>1</v>
      </c>
      <c r="O18" s="60">
        <v>1</v>
      </c>
      <c r="P18" s="57">
        <v>1</v>
      </c>
      <c r="Q18" s="57">
        <v>1</v>
      </c>
      <c r="R18" s="60">
        <v>1</v>
      </c>
      <c r="S18" s="57">
        <v>1</v>
      </c>
      <c r="T18" s="57">
        <v>2</v>
      </c>
      <c r="U18" s="60">
        <v>1</v>
      </c>
      <c r="V18" s="57">
        <v>1</v>
      </c>
      <c r="W18" s="57">
        <v>1</v>
      </c>
      <c r="X18" s="60">
        <v>1</v>
      </c>
      <c r="Y18" s="57">
        <v>5</v>
      </c>
      <c r="Z18" s="57">
        <v>1</v>
      </c>
      <c r="AA18" s="60">
        <v>1</v>
      </c>
      <c r="AB18" s="57">
        <v>1</v>
      </c>
      <c r="AC18" s="57">
        <v>1</v>
      </c>
      <c r="AD18" s="60">
        <v>1</v>
      </c>
      <c r="AE18" s="57">
        <v>1</v>
      </c>
      <c r="AF18" s="57">
        <v>1</v>
      </c>
      <c r="AG18" s="60">
        <v>5</v>
      </c>
      <c r="AH18" s="57">
        <v>1</v>
      </c>
      <c r="AI18" s="57">
        <v>1</v>
      </c>
      <c r="AJ18" s="60">
        <v>2</v>
      </c>
      <c r="AK18" s="57">
        <v>4</v>
      </c>
      <c r="AL18" s="57">
        <v>1</v>
      </c>
      <c r="AM18" s="60">
        <v>1</v>
      </c>
      <c r="AN18" s="57">
        <v>1</v>
      </c>
      <c r="AO18" s="57">
        <v>4</v>
      </c>
      <c r="AP18" s="57">
        <v>3</v>
      </c>
      <c r="AQ18" s="60" t="s">
        <v>320</v>
      </c>
      <c r="AR18" s="60" t="s">
        <v>315</v>
      </c>
      <c r="AS18" s="60" t="s">
        <v>318</v>
      </c>
      <c r="AT18" s="60" t="s">
        <v>317</v>
      </c>
      <c r="AU18" s="60" t="s">
        <v>319</v>
      </c>
      <c r="AV18" s="60" t="s">
        <v>316</v>
      </c>
    </row>
    <row r="19" spans="1:48" x14ac:dyDescent="0.4">
      <c r="A19" s="58" t="s">
        <v>242</v>
      </c>
      <c r="B19" s="59" t="s">
        <v>93</v>
      </c>
      <c r="C19" s="59">
        <v>26</v>
      </c>
      <c r="D19" s="59" t="s">
        <v>96</v>
      </c>
      <c r="E19" s="55" t="s">
        <v>340</v>
      </c>
      <c r="F19" s="60">
        <v>1</v>
      </c>
      <c r="G19" s="60">
        <v>5</v>
      </c>
      <c r="H19" s="57">
        <v>2</v>
      </c>
      <c r="I19" s="60">
        <v>1</v>
      </c>
      <c r="J19" s="57">
        <v>1</v>
      </c>
      <c r="K19" s="57">
        <v>7</v>
      </c>
      <c r="L19" s="60">
        <v>7</v>
      </c>
      <c r="M19" s="57">
        <v>1</v>
      </c>
      <c r="N19" s="57">
        <v>1</v>
      </c>
      <c r="O19" s="60">
        <v>3</v>
      </c>
      <c r="P19" s="57">
        <v>1</v>
      </c>
      <c r="Q19" s="57">
        <v>1</v>
      </c>
      <c r="R19" s="60">
        <v>1</v>
      </c>
      <c r="S19" s="57">
        <v>6</v>
      </c>
      <c r="T19" s="57">
        <v>1</v>
      </c>
      <c r="U19" s="60">
        <v>1</v>
      </c>
      <c r="V19" s="57">
        <v>1</v>
      </c>
      <c r="W19" s="57">
        <v>1</v>
      </c>
      <c r="X19" s="60">
        <v>1</v>
      </c>
      <c r="Y19" s="57">
        <v>3</v>
      </c>
      <c r="Z19" s="57">
        <v>3</v>
      </c>
      <c r="AA19" s="60">
        <v>1</v>
      </c>
      <c r="AB19" s="57">
        <v>6</v>
      </c>
      <c r="AC19" s="57">
        <v>2</v>
      </c>
      <c r="AD19" s="60">
        <v>3</v>
      </c>
      <c r="AE19" s="57">
        <v>1</v>
      </c>
      <c r="AF19" s="57">
        <v>5</v>
      </c>
      <c r="AG19" s="60">
        <v>1</v>
      </c>
      <c r="AH19" s="57">
        <v>1</v>
      </c>
      <c r="AI19" s="57">
        <v>1</v>
      </c>
      <c r="AJ19" s="60">
        <v>3</v>
      </c>
      <c r="AK19" s="57">
        <v>1</v>
      </c>
      <c r="AL19" s="57">
        <v>1</v>
      </c>
      <c r="AM19" s="60">
        <v>6</v>
      </c>
      <c r="AN19" s="57">
        <v>1</v>
      </c>
      <c r="AO19" s="57">
        <v>1</v>
      </c>
      <c r="AP19" s="57">
        <v>4</v>
      </c>
      <c r="AQ19" s="60" t="s">
        <v>316</v>
      </c>
      <c r="AR19" s="60" t="s">
        <v>315</v>
      </c>
      <c r="AS19" s="60" t="s">
        <v>317</v>
      </c>
      <c r="AT19" s="60" t="s">
        <v>320</v>
      </c>
      <c r="AU19" s="60" t="s">
        <v>318</v>
      </c>
      <c r="AV19" s="60" t="s">
        <v>319</v>
      </c>
    </row>
    <row r="20" spans="1:48" x14ac:dyDescent="0.4">
      <c r="A20" s="58" t="s">
        <v>243</v>
      </c>
      <c r="B20" s="59" t="s">
        <v>93</v>
      </c>
      <c r="C20" s="59">
        <v>26</v>
      </c>
      <c r="D20" s="59" t="s">
        <v>96</v>
      </c>
      <c r="E20" s="55" t="s">
        <v>341</v>
      </c>
      <c r="F20" s="60">
        <v>7</v>
      </c>
      <c r="G20" s="60">
        <v>1</v>
      </c>
      <c r="H20" s="57">
        <v>1</v>
      </c>
      <c r="I20" s="60">
        <v>1</v>
      </c>
      <c r="J20" s="57">
        <v>1</v>
      </c>
      <c r="K20" s="57">
        <v>1</v>
      </c>
      <c r="L20" s="60">
        <v>1</v>
      </c>
      <c r="M20" s="57">
        <v>4</v>
      </c>
      <c r="N20" s="57">
        <v>1</v>
      </c>
      <c r="O20" s="60">
        <v>1</v>
      </c>
      <c r="P20" s="57">
        <v>1</v>
      </c>
      <c r="Q20" s="57">
        <v>1</v>
      </c>
      <c r="R20" s="60">
        <v>2</v>
      </c>
      <c r="S20" s="57">
        <v>1</v>
      </c>
      <c r="T20" s="57">
        <v>1</v>
      </c>
      <c r="U20" s="60">
        <v>1</v>
      </c>
      <c r="V20" s="57">
        <v>1</v>
      </c>
      <c r="W20" s="57">
        <v>1</v>
      </c>
      <c r="X20" s="60">
        <v>1</v>
      </c>
      <c r="Y20" s="57">
        <v>4</v>
      </c>
      <c r="Z20" s="57">
        <v>1</v>
      </c>
      <c r="AA20" s="60">
        <v>1</v>
      </c>
      <c r="AB20" s="57">
        <v>4</v>
      </c>
      <c r="AC20" s="57">
        <v>7</v>
      </c>
      <c r="AD20" s="60">
        <v>7</v>
      </c>
      <c r="AE20" s="57">
        <v>1</v>
      </c>
      <c r="AF20" s="57">
        <v>1</v>
      </c>
      <c r="AG20" s="60">
        <v>1</v>
      </c>
      <c r="AH20" s="57">
        <v>1</v>
      </c>
      <c r="AI20" s="57">
        <v>1</v>
      </c>
      <c r="AJ20" s="60">
        <v>1</v>
      </c>
      <c r="AK20" s="57">
        <v>1</v>
      </c>
      <c r="AL20" s="57">
        <v>1</v>
      </c>
      <c r="AM20" s="60">
        <v>7</v>
      </c>
      <c r="AN20" s="57">
        <v>1</v>
      </c>
      <c r="AO20" s="57">
        <v>1</v>
      </c>
      <c r="AP20" s="57">
        <v>2</v>
      </c>
      <c r="AQ20" s="60" t="s">
        <v>320</v>
      </c>
      <c r="AR20" s="60" t="s">
        <v>317</v>
      </c>
      <c r="AS20" s="60" t="s">
        <v>318</v>
      </c>
      <c r="AT20" s="60" t="s">
        <v>316</v>
      </c>
      <c r="AU20" s="60" t="s">
        <v>315</v>
      </c>
      <c r="AV20" s="60" t="s">
        <v>319</v>
      </c>
    </row>
    <row r="21" spans="1:48" x14ac:dyDescent="0.4">
      <c r="A21" s="58" t="s">
        <v>244</v>
      </c>
      <c r="B21" s="59" t="s">
        <v>94</v>
      </c>
      <c r="C21" s="59">
        <v>21</v>
      </c>
      <c r="D21" s="59" t="s">
        <v>96</v>
      </c>
      <c r="E21" s="55" t="s">
        <v>342</v>
      </c>
      <c r="F21" s="60">
        <v>1</v>
      </c>
      <c r="G21" s="60">
        <v>1</v>
      </c>
      <c r="H21" s="57">
        <v>1</v>
      </c>
      <c r="I21" s="60">
        <v>1</v>
      </c>
      <c r="J21" s="57">
        <v>2</v>
      </c>
      <c r="K21" s="57">
        <v>4</v>
      </c>
      <c r="L21" s="60">
        <v>1</v>
      </c>
      <c r="M21" s="57">
        <v>5</v>
      </c>
      <c r="N21" s="57">
        <v>1</v>
      </c>
      <c r="O21" s="60">
        <v>1</v>
      </c>
      <c r="P21" s="57">
        <v>1</v>
      </c>
      <c r="Q21" s="57">
        <v>3</v>
      </c>
      <c r="R21" s="60">
        <v>7</v>
      </c>
      <c r="S21" s="57">
        <v>1</v>
      </c>
      <c r="T21" s="57">
        <v>1</v>
      </c>
      <c r="U21" s="60">
        <v>1</v>
      </c>
      <c r="V21" s="57">
        <v>1</v>
      </c>
      <c r="W21" s="57">
        <v>1</v>
      </c>
      <c r="X21" s="60">
        <v>5</v>
      </c>
      <c r="Y21" s="57">
        <v>1</v>
      </c>
      <c r="Z21" s="57">
        <v>1</v>
      </c>
      <c r="AA21" s="60">
        <v>2</v>
      </c>
      <c r="AB21" s="57">
        <v>1</v>
      </c>
      <c r="AC21" s="57">
        <v>1</v>
      </c>
      <c r="AD21" s="60">
        <v>1</v>
      </c>
      <c r="AE21" s="57">
        <v>1</v>
      </c>
      <c r="AF21" s="57">
        <v>3</v>
      </c>
      <c r="AG21" s="60">
        <v>1</v>
      </c>
      <c r="AH21" s="57">
        <v>1</v>
      </c>
      <c r="AI21" s="57">
        <v>1</v>
      </c>
      <c r="AJ21" s="60">
        <v>1</v>
      </c>
      <c r="AK21" s="57">
        <v>3</v>
      </c>
      <c r="AL21" s="57">
        <v>1</v>
      </c>
      <c r="AM21" s="60">
        <v>1</v>
      </c>
      <c r="AN21" s="57">
        <v>1</v>
      </c>
      <c r="AO21" s="57">
        <v>1</v>
      </c>
      <c r="AP21" s="57">
        <v>2</v>
      </c>
      <c r="AQ21" s="60" t="s">
        <v>320</v>
      </c>
      <c r="AR21" s="60" t="s">
        <v>316</v>
      </c>
      <c r="AS21" s="60" t="s">
        <v>315</v>
      </c>
      <c r="AT21" s="60" t="s">
        <v>319</v>
      </c>
      <c r="AU21" s="60" t="s">
        <v>318</v>
      </c>
      <c r="AV21" s="60" t="s">
        <v>317</v>
      </c>
    </row>
    <row r="22" spans="1:48" x14ac:dyDescent="0.4">
      <c r="A22" s="58" t="s">
        <v>245</v>
      </c>
      <c r="B22" s="59" t="s">
        <v>94</v>
      </c>
      <c r="C22" s="59">
        <v>25</v>
      </c>
      <c r="D22" s="59" t="s">
        <v>96</v>
      </c>
      <c r="E22" s="55" t="s">
        <v>343</v>
      </c>
      <c r="F22" s="60">
        <v>4</v>
      </c>
      <c r="G22" s="60">
        <v>1</v>
      </c>
      <c r="H22" s="57">
        <v>1</v>
      </c>
      <c r="I22" s="60">
        <v>2</v>
      </c>
      <c r="J22" s="57">
        <v>1</v>
      </c>
      <c r="K22" s="57">
        <v>1</v>
      </c>
      <c r="L22" s="60">
        <v>1</v>
      </c>
      <c r="M22" s="57">
        <v>3</v>
      </c>
      <c r="N22" s="57">
        <v>1</v>
      </c>
      <c r="O22" s="60">
        <v>1</v>
      </c>
      <c r="P22" s="57">
        <v>1</v>
      </c>
      <c r="Q22" s="57">
        <v>1</v>
      </c>
      <c r="R22" s="60">
        <v>1</v>
      </c>
      <c r="S22" s="57">
        <v>1</v>
      </c>
      <c r="T22" s="57">
        <v>1</v>
      </c>
      <c r="U22" s="60">
        <v>1</v>
      </c>
      <c r="V22" s="57">
        <v>4</v>
      </c>
      <c r="W22" s="57">
        <v>4</v>
      </c>
      <c r="X22" s="60">
        <v>3</v>
      </c>
      <c r="Y22" s="57">
        <v>1</v>
      </c>
      <c r="Z22" s="57">
        <v>1</v>
      </c>
      <c r="AA22" s="60">
        <v>2</v>
      </c>
      <c r="AB22" s="57">
        <v>1</v>
      </c>
      <c r="AC22" s="57">
        <v>1</v>
      </c>
      <c r="AD22" s="60">
        <v>1</v>
      </c>
      <c r="AE22" s="57">
        <v>2</v>
      </c>
      <c r="AF22" s="57">
        <v>1</v>
      </c>
      <c r="AG22" s="60">
        <v>1</v>
      </c>
      <c r="AH22" s="57">
        <v>1</v>
      </c>
      <c r="AI22" s="57">
        <v>4</v>
      </c>
      <c r="AJ22" s="60">
        <v>1</v>
      </c>
      <c r="AK22" s="57">
        <v>1</v>
      </c>
      <c r="AL22" s="57">
        <v>5</v>
      </c>
      <c r="AM22" s="60">
        <v>1</v>
      </c>
      <c r="AN22" s="57">
        <v>1</v>
      </c>
      <c r="AO22" s="57">
        <v>1</v>
      </c>
      <c r="AP22" s="57">
        <v>1</v>
      </c>
      <c r="AQ22" s="60" t="s">
        <v>319</v>
      </c>
      <c r="AR22" s="60" t="s">
        <v>317</v>
      </c>
      <c r="AS22" s="60" t="s">
        <v>320</v>
      </c>
      <c r="AT22" s="60" t="s">
        <v>315</v>
      </c>
      <c r="AU22" s="60" t="s">
        <v>316</v>
      </c>
      <c r="AV22" s="60" t="s">
        <v>318</v>
      </c>
    </row>
    <row r="23" spans="1:48" x14ac:dyDescent="0.4">
      <c r="A23" s="58" t="s">
        <v>246</v>
      </c>
      <c r="B23" s="59" t="s">
        <v>93</v>
      </c>
      <c r="C23" s="59">
        <v>24</v>
      </c>
      <c r="D23" s="59" t="s">
        <v>96</v>
      </c>
      <c r="E23" s="55" t="s">
        <v>344</v>
      </c>
      <c r="F23" s="60">
        <v>1</v>
      </c>
      <c r="G23" s="60">
        <v>1</v>
      </c>
      <c r="H23" s="57">
        <v>6</v>
      </c>
      <c r="I23" s="60">
        <v>1</v>
      </c>
      <c r="J23" s="57">
        <v>3</v>
      </c>
      <c r="K23" s="57">
        <v>3</v>
      </c>
      <c r="L23" s="60">
        <v>5</v>
      </c>
      <c r="M23" s="57">
        <v>3</v>
      </c>
      <c r="N23" s="57">
        <v>1</v>
      </c>
      <c r="O23" s="60">
        <v>1</v>
      </c>
      <c r="P23" s="57">
        <v>1</v>
      </c>
      <c r="Q23" s="57">
        <v>1</v>
      </c>
      <c r="R23" s="60">
        <v>7</v>
      </c>
      <c r="S23" s="57">
        <v>1</v>
      </c>
      <c r="T23" s="57">
        <v>1</v>
      </c>
      <c r="U23" s="60">
        <v>1</v>
      </c>
      <c r="V23" s="57">
        <v>1</v>
      </c>
      <c r="W23" s="57">
        <v>1</v>
      </c>
      <c r="X23" s="60">
        <v>1</v>
      </c>
      <c r="Y23" s="57">
        <v>1</v>
      </c>
      <c r="Z23" s="57">
        <v>1</v>
      </c>
      <c r="AA23" s="60">
        <v>1</v>
      </c>
      <c r="AB23" s="57">
        <v>1</v>
      </c>
      <c r="AC23" s="57">
        <v>7</v>
      </c>
      <c r="AD23" s="60">
        <v>1</v>
      </c>
      <c r="AE23" s="57">
        <v>1</v>
      </c>
      <c r="AF23" s="57">
        <v>7</v>
      </c>
      <c r="AG23" s="60">
        <v>1</v>
      </c>
      <c r="AH23" s="57">
        <v>1</v>
      </c>
      <c r="AI23" s="57">
        <v>1</v>
      </c>
      <c r="AJ23" s="60">
        <v>1</v>
      </c>
      <c r="AK23" s="57">
        <v>1</v>
      </c>
      <c r="AL23" s="57">
        <v>1</v>
      </c>
      <c r="AM23" s="60">
        <v>4</v>
      </c>
      <c r="AN23" s="57">
        <v>1</v>
      </c>
      <c r="AO23" s="57">
        <v>1</v>
      </c>
      <c r="AP23" s="57">
        <v>3</v>
      </c>
      <c r="AQ23" s="60" t="s">
        <v>320</v>
      </c>
      <c r="AR23" s="60" t="s">
        <v>317</v>
      </c>
      <c r="AS23" s="60" t="s">
        <v>315</v>
      </c>
      <c r="AT23" s="60" t="s">
        <v>316</v>
      </c>
      <c r="AU23" s="60" t="s">
        <v>318</v>
      </c>
      <c r="AV23" s="60" t="s">
        <v>319</v>
      </c>
    </row>
    <row r="24" spans="1:48" x14ac:dyDescent="0.4">
      <c r="A24" s="58" t="s">
        <v>247</v>
      </c>
      <c r="B24" s="59" t="s">
        <v>93</v>
      </c>
      <c r="C24" s="59">
        <v>25</v>
      </c>
      <c r="D24" s="59" t="s">
        <v>96</v>
      </c>
      <c r="E24" s="55" t="s">
        <v>345</v>
      </c>
      <c r="F24" s="60">
        <v>1</v>
      </c>
      <c r="G24" s="60">
        <v>7</v>
      </c>
      <c r="H24" s="57">
        <v>3</v>
      </c>
      <c r="I24" s="60">
        <v>1</v>
      </c>
      <c r="J24" s="57">
        <v>4</v>
      </c>
      <c r="K24" s="57">
        <v>7</v>
      </c>
      <c r="L24" s="60">
        <v>1</v>
      </c>
      <c r="M24" s="57">
        <v>1</v>
      </c>
      <c r="N24" s="57">
        <v>6</v>
      </c>
      <c r="O24" s="60">
        <v>1</v>
      </c>
      <c r="P24" s="57">
        <v>1</v>
      </c>
      <c r="Q24" s="57">
        <v>1</v>
      </c>
      <c r="R24" s="60">
        <v>7</v>
      </c>
      <c r="S24" s="57">
        <v>1</v>
      </c>
      <c r="T24" s="57">
        <v>1</v>
      </c>
      <c r="U24" s="60">
        <v>4</v>
      </c>
      <c r="V24" s="57">
        <v>1</v>
      </c>
      <c r="W24" s="57">
        <v>1</v>
      </c>
      <c r="X24" s="60">
        <v>3</v>
      </c>
      <c r="Y24" s="57">
        <v>1</v>
      </c>
      <c r="Z24" s="57">
        <v>1</v>
      </c>
      <c r="AA24" s="60">
        <v>6</v>
      </c>
      <c r="AB24" s="57">
        <v>1</v>
      </c>
      <c r="AC24" s="57">
        <v>1</v>
      </c>
      <c r="AD24" s="60">
        <v>1</v>
      </c>
      <c r="AE24" s="57">
        <v>7</v>
      </c>
      <c r="AF24" s="57">
        <v>1</v>
      </c>
      <c r="AG24" s="60">
        <v>1</v>
      </c>
      <c r="AH24" s="57">
        <v>1</v>
      </c>
      <c r="AI24" s="57">
        <v>2</v>
      </c>
      <c r="AJ24" s="60">
        <v>1</v>
      </c>
      <c r="AK24" s="57">
        <v>3</v>
      </c>
      <c r="AL24" s="57">
        <v>3</v>
      </c>
      <c r="AM24" s="60">
        <v>1</v>
      </c>
      <c r="AN24" s="57">
        <v>7</v>
      </c>
      <c r="AO24" s="57">
        <v>5</v>
      </c>
      <c r="AP24" s="57">
        <v>2</v>
      </c>
      <c r="AQ24" s="60" t="s">
        <v>316</v>
      </c>
      <c r="AR24" s="60" t="s">
        <v>318</v>
      </c>
      <c r="AS24" s="60" t="s">
        <v>315</v>
      </c>
      <c r="AT24" s="60" t="s">
        <v>319</v>
      </c>
      <c r="AU24" s="60" t="s">
        <v>317</v>
      </c>
      <c r="AV24" s="60" t="s">
        <v>320</v>
      </c>
    </row>
    <row r="25" spans="1:48" x14ac:dyDescent="0.4">
      <c r="A25" s="58" t="s">
        <v>248</v>
      </c>
      <c r="B25" s="59" t="s">
        <v>93</v>
      </c>
      <c r="C25" s="59">
        <v>24</v>
      </c>
      <c r="D25" s="59" t="s">
        <v>96</v>
      </c>
      <c r="E25" s="55" t="s">
        <v>347</v>
      </c>
      <c r="F25" s="60">
        <v>1</v>
      </c>
      <c r="G25" s="60">
        <v>1</v>
      </c>
      <c r="H25" s="57">
        <v>6</v>
      </c>
      <c r="I25" s="60">
        <v>1</v>
      </c>
      <c r="J25" s="57">
        <v>1</v>
      </c>
      <c r="K25" s="57">
        <v>1</v>
      </c>
      <c r="L25" s="60">
        <v>1</v>
      </c>
      <c r="M25" s="57">
        <v>7</v>
      </c>
      <c r="N25" s="57">
        <v>1</v>
      </c>
      <c r="O25" s="60">
        <v>1</v>
      </c>
      <c r="P25" s="57">
        <v>1</v>
      </c>
      <c r="Q25" s="57">
        <v>1</v>
      </c>
      <c r="R25" s="60">
        <v>7</v>
      </c>
      <c r="S25" s="57">
        <v>1</v>
      </c>
      <c r="T25" s="57">
        <v>1</v>
      </c>
      <c r="U25" s="60">
        <v>1</v>
      </c>
      <c r="V25" s="57">
        <v>1</v>
      </c>
      <c r="W25" s="57">
        <v>1</v>
      </c>
      <c r="X25" s="60">
        <v>1</v>
      </c>
      <c r="Y25" s="57">
        <v>1</v>
      </c>
      <c r="Z25" s="57">
        <v>1</v>
      </c>
      <c r="AA25" s="60">
        <v>7</v>
      </c>
      <c r="AB25" s="57">
        <v>1</v>
      </c>
      <c r="AC25" s="57">
        <v>1</v>
      </c>
      <c r="AD25" s="60">
        <v>2</v>
      </c>
      <c r="AE25" s="57">
        <v>1</v>
      </c>
      <c r="AF25" s="57">
        <v>1</v>
      </c>
      <c r="AG25" s="60">
        <v>1</v>
      </c>
      <c r="AH25" s="57">
        <v>1</v>
      </c>
      <c r="AI25" s="57">
        <v>5</v>
      </c>
      <c r="AJ25" s="60">
        <v>1</v>
      </c>
      <c r="AK25" s="57">
        <v>1</v>
      </c>
      <c r="AL25" s="57">
        <v>1</v>
      </c>
      <c r="AM25" s="60">
        <v>1</v>
      </c>
      <c r="AN25" s="57">
        <v>7</v>
      </c>
      <c r="AO25" s="57">
        <v>1</v>
      </c>
      <c r="AP25" s="57">
        <v>3</v>
      </c>
      <c r="AQ25" s="60" t="s">
        <v>318</v>
      </c>
      <c r="AR25" s="60" t="s">
        <v>317</v>
      </c>
      <c r="AS25" s="60" t="s">
        <v>315</v>
      </c>
      <c r="AT25" s="60" t="s">
        <v>319</v>
      </c>
      <c r="AU25" s="60" t="s">
        <v>316</v>
      </c>
      <c r="AV25" s="60" t="s">
        <v>320</v>
      </c>
    </row>
    <row r="26" spans="1:48" x14ac:dyDescent="0.4">
      <c r="A26" s="58" t="s">
        <v>249</v>
      </c>
      <c r="B26" s="59" t="s">
        <v>93</v>
      </c>
      <c r="C26" s="59">
        <v>24</v>
      </c>
      <c r="D26" s="59" t="s">
        <v>96</v>
      </c>
      <c r="E26" s="55" t="s">
        <v>346</v>
      </c>
      <c r="F26" s="60">
        <v>1</v>
      </c>
      <c r="G26" s="60">
        <v>5</v>
      </c>
      <c r="H26" s="57">
        <v>1</v>
      </c>
      <c r="I26" s="60">
        <v>1</v>
      </c>
      <c r="J26" s="57">
        <v>1</v>
      </c>
      <c r="K26" s="57">
        <v>1</v>
      </c>
      <c r="L26" s="60">
        <v>1</v>
      </c>
      <c r="M26" s="57">
        <v>1</v>
      </c>
      <c r="N26" s="57">
        <v>3</v>
      </c>
      <c r="O26" s="60">
        <v>1</v>
      </c>
      <c r="P26" s="57">
        <v>1</v>
      </c>
      <c r="Q26" s="57">
        <v>1</v>
      </c>
      <c r="R26" s="60">
        <v>1</v>
      </c>
      <c r="S26" s="57">
        <v>1</v>
      </c>
      <c r="T26" s="57">
        <v>1</v>
      </c>
      <c r="U26" s="60">
        <v>1</v>
      </c>
      <c r="V26" s="57">
        <v>1</v>
      </c>
      <c r="W26" s="57">
        <v>7</v>
      </c>
      <c r="X26" s="60">
        <v>1</v>
      </c>
      <c r="Y26" s="57">
        <v>1</v>
      </c>
      <c r="Z26" s="57">
        <v>1</v>
      </c>
      <c r="AA26" s="60">
        <v>4</v>
      </c>
      <c r="AB26" s="57">
        <v>1</v>
      </c>
      <c r="AC26" s="57">
        <v>1</v>
      </c>
      <c r="AD26" s="60">
        <v>6</v>
      </c>
      <c r="AE26" s="57">
        <v>1</v>
      </c>
      <c r="AF26" s="57">
        <v>1</v>
      </c>
      <c r="AG26" s="60">
        <v>1</v>
      </c>
      <c r="AH26" s="57">
        <v>1</v>
      </c>
      <c r="AI26" s="57">
        <v>1</v>
      </c>
      <c r="AJ26" s="60">
        <v>1</v>
      </c>
      <c r="AK26" s="57">
        <v>1</v>
      </c>
      <c r="AL26" s="57">
        <v>3</v>
      </c>
      <c r="AM26" s="60">
        <v>1</v>
      </c>
      <c r="AN26" s="57">
        <v>6</v>
      </c>
      <c r="AO26" s="57">
        <v>1</v>
      </c>
      <c r="AP26" s="57">
        <v>3</v>
      </c>
      <c r="AQ26" s="60" t="s">
        <v>317</v>
      </c>
      <c r="AR26" s="60" t="s">
        <v>318</v>
      </c>
      <c r="AS26" s="60" t="s">
        <v>316</v>
      </c>
      <c r="AT26" s="60" t="s">
        <v>319</v>
      </c>
      <c r="AU26" s="60" t="s">
        <v>315</v>
      </c>
      <c r="AV26" s="60" t="s">
        <v>320</v>
      </c>
    </row>
    <row r="27" spans="1:48" x14ac:dyDescent="0.4">
      <c r="A27" s="58" t="s">
        <v>250</v>
      </c>
      <c r="B27" s="59" t="s">
        <v>93</v>
      </c>
      <c r="C27" s="59">
        <v>25</v>
      </c>
      <c r="D27" s="59" t="s">
        <v>96</v>
      </c>
      <c r="E27" s="55" t="s">
        <v>348</v>
      </c>
      <c r="F27" s="60">
        <v>4</v>
      </c>
      <c r="G27" s="60">
        <v>4</v>
      </c>
      <c r="H27" s="57">
        <v>1</v>
      </c>
      <c r="I27" s="60">
        <v>1</v>
      </c>
      <c r="J27" s="57">
        <v>1</v>
      </c>
      <c r="K27" s="57">
        <v>1</v>
      </c>
      <c r="L27" s="60">
        <v>1</v>
      </c>
      <c r="M27" s="57">
        <v>1</v>
      </c>
      <c r="N27" s="57">
        <v>1</v>
      </c>
      <c r="O27" s="60">
        <v>6</v>
      </c>
      <c r="P27" s="57">
        <v>1</v>
      </c>
      <c r="Q27" s="57">
        <v>1</v>
      </c>
      <c r="R27" s="60">
        <v>1</v>
      </c>
      <c r="S27" s="57">
        <v>1</v>
      </c>
      <c r="T27" s="57">
        <v>7</v>
      </c>
      <c r="U27" s="60">
        <v>1</v>
      </c>
      <c r="V27" s="57">
        <v>1</v>
      </c>
      <c r="W27" s="57">
        <v>1</v>
      </c>
      <c r="X27" s="60">
        <v>7</v>
      </c>
      <c r="Y27" s="57">
        <v>1</v>
      </c>
      <c r="Z27" s="57">
        <v>1</v>
      </c>
      <c r="AA27" s="60">
        <v>1</v>
      </c>
      <c r="AB27" s="57">
        <v>1</v>
      </c>
      <c r="AC27" s="57">
        <v>1</v>
      </c>
      <c r="AD27" s="60">
        <v>1</v>
      </c>
      <c r="AE27" s="57">
        <v>5</v>
      </c>
      <c r="AF27" s="57">
        <v>1</v>
      </c>
      <c r="AG27" s="60">
        <v>1</v>
      </c>
      <c r="AH27" s="57">
        <v>1</v>
      </c>
      <c r="AI27" s="57">
        <v>7</v>
      </c>
      <c r="AJ27" s="60">
        <v>1</v>
      </c>
      <c r="AK27" s="57">
        <v>1</v>
      </c>
      <c r="AL27" s="57">
        <v>1</v>
      </c>
      <c r="AM27" s="60">
        <v>1</v>
      </c>
      <c r="AN27" s="57">
        <v>4</v>
      </c>
      <c r="AO27" s="57">
        <v>1</v>
      </c>
      <c r="AP27" s="57">
        <v>4</v>
      </c>
      <c r="AQ27" s="60" t="s">
        <v>317</v>
      </c>
      <c r="AR27" s="60" t="s">
        <v>319</v>
      </c>
      <c r="AS27" s="60" t="s">
        <v>318</v>
      </c>
      <c r="AT27" s="60" t="s">
        <v>315</v>
      </c>
      <c r="AU27" s="60" t="s">
        <v>316</v>
      </c>
      <c r="AV27" s="60" t="s">
        <v>320</v>
      </c>
    </row>
    <row r="28" spans="1:48" x14ac:dyDescent="0.4">
      <c r="A28" s="58" t="s">
        <v>251</v>
      </c>
      <c r="B28" s="59" t="s">
        <v>93</v>
      </c>
      <c r="C28" s="59">
        <v>24</v>
      </c>
      <c r="D28" s="59" t="s">
        <v>96</v>
      </c>
      <c r="E28" s="55" t="s">
        <v>349</v>
      </c>
      <c r="F28" s="60">
        <v>7</v>
      </c>
      <c r="G28" s="60">
        <v>1</v>
      </c>
      <c r="H28" s="57">
        <v>1</v>
      </c>
      <c r="I28" s="60">
        <v>3</v>
      </c>
      <c r="J28" s="57">
        <v>1</v>
      </c>
      <c r="K28" s="57">
        <v>1</v>
      </c>
      <c r="L28" s="60">
        <v>1</v>
      </c>
      <c r="M28" s="57">
        <v>3</v>
      </c>
      <c r="N28" s="57">
        <v>5</v>
      </c>
      <c r="O28" s="60">
        <v>1</v>
      </c>
      <c r="P28" s="57">
        <v>1</v>
      </c>
      <c r="Q28" s="57">
        <v>6</v>
      </c>
      <c r="R28" s="60">
        <v>1</v>
      </c>
      <c r="S28" s="57">
        <v>2</v>
      </c>
      <c r="T28" s="57">
        <v>4</v>
      </c>
      <c r="U28" s="60">
        <v>1</v>
      </c>
      <c r="V28" s="57">
        <v>7</v>
      </c>
      <c r="W28" s="57">
        <v>7</v>
      </c>
      <c r="X28" s="60">
        <v>6</v>
      </c>
      <c r="Y28" s="57">
        <v>1</v>
      </c>
      <c r="Z28" s="57">
        <v>1</v>
      </c>
      <c r="AA28" s="60">
        <v>7</v>
      </c>
      <c r="AB28" s="57">
        <v>1</v>
      </c>
      <c r="AC28" s="57">
        <v>1</v>
      </c>
      <c r="AD28" s="60">
        <v>2</v>
      </c>
      <c r="AE28" s="57">
        <v>1</v>
      </c>
      <c r="AF28" s="57">
        <v>6</v>
      </c>
      <c r="AG28" s="60">
        <v>1</v>
      </c>
      <c r="AH28" s="57">
        <v>1</v>
      </c>
      <c r="AI28" s="57">
        <v>1</v>
      </c>
      <c r="AJ28" s="60">
        <v>1</v>
      </c>
      <c r="AK28" s="57">
        <v>7</v>
      </c>
      <c r="AL28" s="57">
        <v>1</v>
      </c>
      <c r="AM28" s="60">
        <v>1</v>
      </c>
      <c r="AN28" s="57">
        <v>1</v>
      </c>
      <c r="AO28" s="57">
        <v>1</v>
      </c>
      <c r="AP28" s="57">
        <v>5</v>
      </c>
      <c r="AQ28" s="60" t="s">
        <v>315</v>
      </c>
      <c r="AR28" s="60" t="s">
        <v>316</v>
      </c>
      <c r="AS28" s="60" t="s">
        <v>320</v>
      </c>
      <c r="AT28" s="60" t="s">
        <v>319</v>
      </c>
      <c r="AU28" s="60" t="s">
        <v>318</v>
      </c>
      <c r="AV28" s="60" t="s">
        <v>317</v>
      </c>
    </row>
    <row r="29" spans="1:48" x14ac:dyDescent="0.4">
      <c r="A29" s="58" t="s">
        <v>252</v>
      </c>
      <c r="B29" s="59" t="s">
        <v>93</v>
      </c>
      <c r="C29" s="59">
        <v>25</v>
      </c>
      <c r="D29" s="59" t="s">
        <v>96</v>
      </c>
      <c r="E29" s="55" t="s">
        <v>350</v>
      </c>
      <c r="F29" s="60">
        <v>1</v>
      </c>
      <c r="G29" s="60">
        <v>1</v>
      </c>
      <c r="H29" s="57">
        <v>3</v>
      </c>
      <c r="I29" s="60">
        <v>1</v>
      </c>
      <c r="J29" s="57">
        <v>7</v>
      </c>
      <c r="K29" s="57">
        <v>1</v>
      </c>
      <c r="L29" s="60">
        <v>4</v>
      </c>
      <c r="M29" s="57">
        <v>1</v>
      </c>
      <c r="N29" s="57">
        <v>1</v>
      </c>
      <c r="O29" s="60">
        <v>4</v>
      </c>
      <c r="P29" s="57">
        <v>1</v>
      </c>
      <c r="Q29" s="57">
        <v>1</v>
      </c>
      <c r="R29" s="60">
        <v>1</v>
      </c>
      <c r="S29" s="57">
        <v>1</v>
      </c>
      <c r="T29" s="57">
        <v>6</v>
      </c>
      <c r="U29" s="60">
        <v>1</v>
      </c>
      <c r="V29" s="57">
        <v>1</v>
      </c>
      <c r="W29" s="57">
        <v>1</v>
      </c>
      <c r="X29" s="60">
        <v>5</v>
      </c>
      <c r="Y29" s="57">
        <v>3</v>
      </c>
      <c r="Z29" s="57">
        <v>1</v>
      </c>
      <c r="AA29" s="60">
        <v>1</v>
      </c>
      <c r="AB29" s="57">
        <v>1</v>
      </c>
      <c r="AC29" s="57">
        <v>1</v>
      </c>
      <c r="AD29" s="60">
        <v>5</v>
      </c>
      <c r="AE29" s="57">
        <v>1</v>
      </c>
      <c r="AF29" s="57">
        <v>1</v>
      </c>
      <c r="AG29" s="60">
        <v>1</v>
      </c>
      <c r="AH29" s="57">
        <v>1</v>
      </c>
      <c r="AI29" s="57">
        <v>3</v>
      </c>
      <c r="AJ29" s="60">
        <v>7</v>
      </c>
      <c r="AK29" s="57">
        <v>1</v>
      </c>
      <c r="AL29" s="57">
        <v>1</v>
      </c>
      <c r="AM29" s="60">
        <v>1</v>
      </c>
      <c r="AN29" s="57">
        <v>1</v>
      </c>
      <c r="AO29" s="57">
        <v>1</v>
      </c>
      <c r="AP29" s="57">
        <v>2</v>
      </c>
      <c r="AQ29" s="60" t="s">
        <v>320</v>
      </c>
      <c r="AR29" s="60" t="s">
        <v>319</v>
      </c>
      <c r="AS29" s="60" t="s">
        <v>318</v>
      </c>
      <c r="AT29" s="60" t="s">
        <v>317</v>
      </c>
      <c r="AU29" s="60" t="s">
        <v>316</v>
      </c>
      <c r="AV29" s="60" t="s">
        <v>315</v>
      </c>
    </row>
    <row r="30" spans="1:48" x14ac:dyDescent="0.4">
      <c r="A30" s="58" t="s">
        <v>253</v>
      </c>
      <c r="B30" s="59" t="s">
        <v>93</v>
      </c>
      <c r="C30" s="59">
        <v>27</v>
      </c>
      <c r="D30" s="59" t="s">
        <v>96</v>
      </c>
      <c r="E30" s="55" t="s">
        <v>351</v>
      </c>
      <c r="F30" s="60">
        <v>1</v>
      </c>
      <c r="G30" s="60">
        <v>4</v>
      </c>
      <c r="H30" s="57">
        <v>1</v>
      </c>
      <c r="I30" s="60">
        <v>1</v>
      </c>
      <c r="J30" s="57">
        <v>1</v>
      </c>
      <c r="K30" s="57">
        <v>1</v>
      </c>
      <c r="L30" s="60">
        <v>5</v>
      </c>
      <c r="M30" s="57">
        <v>1</v>
      </c>
      <c r="N30" s="57">
        <v>1</v>
      </c>
      <c r="O30" s="60">
        <v>1</v>
      </c>
      <c r="P30" s="57">
        <v>1</v>
      </c>
      <c r="Q30" s="57">
        <v>1</v>
      </c>
      <c r="R30" s="60">
        <v>1</v>
      </c>
      <c r="S30" s="57">
        <v>1</v>
      </c>
      <c r="T30" s="57">
        <v>1</v>
      </c>
      <c r="U30" s="60">
        <v>1</v>
      </c>
      <c r="V30" s="57">
        <v>1</v>
      </c>
      <c r="W30" s="57">
        <v>7</v>
      </c>
      <c r="X30" s="60">
        <v>1</v>
      </c>
      <c r="Y30" s="57">
        <v>1</v>
      </c>
      <c r="Z30" s="57">
        <v>3</v>
      </c>
      <c r="AA30" s="60">
        <v>1</v>
      </c>
      <c r="AB30" s="57">
        <v>7</v>
      </c>
      <c r="AC30" s="57">
        <v>1</v>
      </c>
      <c r="AD30" s="60">
        <v>1</v>
      </c>
      <c r="AE30" s="57">
        <v>1</v>
      </c>
      <c r="AF30" s="57">
        <v>7</v>
      </c>
      <c r="AG30" s="60">
        <v>1</v>
      </c>
      <c r="AH30" s="57">
        <v>1</v>
      </c>
      <c r="AI30" s="57">
        <v>1</v>
      </c>
      <c r="AJ30" s="60">
        <v>1</v>
      </c>
      <c r="AK30" s="57">
        <v>1</v>
      </c>
      <c r="AL30" s="57">
        <v>1</v>
      </c>
      <c r="AM30" s="60">
        <v>1</v>
      </c>
      <c r="AN30" s="57">
        <v>1</v>
      </c>
      <c r="AO30" s="57">
        <v>3</v>
      </c>
      <c r="AP30" s="57">
        <v>4</v>
      </c>
      <c r="AQ30" s="60" t="s">
        <v>317</v>
      </c>
      <c r="AR30" s="60" t="s">
        <v>315</v>
      </c>
      <c r="AS30" s="60" t="s">
        <v>316</v>
      </c>
      <c r="AT30" s="60" t="s">
        <v>320</v>
      </c>
      <c r="AU30" s="60" t="s">
        <v>321</v>
      </c>
      <c r="AV30" s="60" t="s">
        <v>323</v>
      </c>
    </row>
    <row r="31" spans="1:48" x14ac:dyDescent="0.4">
      <c r="A31" s="58" t="s">
        <v>254</v>
      </c>
      <c r="B31" s="59" t="s">
        <v>93</v>
      </c>
      <c r="C31" s="59">
        <v>25</v>
      </c>
      <c r="D31" s="59" t="s">
        <v>96</v>
      </c>
      <c r="E31" s="55" t="s">
        <v>352</v>
      </c>
      <c r="F31" s="60">
        <v>1</v>
      </c>
      <c r="G31" s="60">
        <v>1</v>
      </c>
      <c r="H31" s="57">
        <v>4</v>
      </c>
      <c r="I31" s="60">
        <v>1</v>
      </c>
      <c r="J31" s="57">
        <v>5</v>
      </c>
      <c r="K31" s="57">
        <v>5</v>
      </c>
      <c r="L31" s="60">
        <v>1</v>
      </c>
      <c r="M31" s="57">
        <v>2</v>
      </c>
      <c r="N31" s="57">
        <v>1</v>
      </c>
      <c r="O31" s="60">
        <v>1</v>
      </c>
      <c r="P31" s="57">
        <v>1</v>
      </c>
      <c r="Q31" s="57">
        <v>4</v>
      </c>
      <c r="R31" s="60">
        <v>1</v>
      </c>
      <c r="S31" s="57">
        <v>1</v>
      </c>
      <c r="T31" s="57">
        <v>6</v>
      </c>
      <c r="U31" s="60">
        <v>1</v>
      </c>
      <c r="V31" s="57">
        <v>1</v>
      </c>
      <c r="W31" s="57">
        <v>1</v>
      </c>
      <c r="X31" s="60">
        <v>1</v>
      </c>
      <c r="Y31" s="57">
        <v>1</v>
      </c>
      <c r="Z31" s="57">
        <v>1</v>
      </c>
      <c r="AA31" s="60">
        <v>4</v>
      </c>
      <c r="AB31" s="57">
        <v>1</v>
      </c>
      <c r="AC31" s="57">
        <v>1</v>
      </c>
      <c r="AD31" s="60">
        <v>1</v>
      </c>
      <c r="AE31" s="57">
        <v>5</v>
      </c>
      <c r="AF31" s="57">
        <v>1</v>
      </c>
      <c r="AG31" s="60">
        <v>1</v>
      </c>
      <c r="AH31" s="57">
        <v>1</v>
      </c>
      <c r="AI31" s="57">
        <v>1</v>
      </c>
      <c r="AJ31" s="60">
        <v>6</v>
      </c>
      <c r="AK31" s="57">
        <v>1</v>
      </c>
      <c r="AL31" s="57">
        <v>1</v>
      </c>
      <c r="AM31" s="60">
        <v>2</v>
      </c>
      <c r="AN31" s="57">
        <v>1</v>
      </c>
      <c r="AO31" s="57">
        <v>1</v>
      </c>
      <c r="AP31" s="57">
        <v>3</v>
      </c>
      <c r="AQ31" s="60" t="s">
        <v>320</v>
      </c>
      <c r="AR31" s="60" t="s">
        <v>316</v>
      </c>
      <c r="AS31" s="60" t="s">
        <v>318</v>
      </c>
      <c r="AT31" s="60" t="s">
        <v>319</v>
      </c>
      <c r="AU31" s="60" t="s">
        <v>317</v>
      </c>
      <c r="AV31" s="60" t="s">
        <v>315</v>
      </c>
    </row>
    <row r="32" spans="1:48" x14ac:dyDescent="0.4">
      <c r="A32" s="58" t="s">
        <v>255</v>
      </c>
      <c r="B32" s="59" t="s">
        <v>93</v>
      </c>
      <c r="C32" s="59">
        <v>24</v>
      </c>
      <c r="D32" s="59" t="s">
        <v>96</v>
      </c>
      <c r="E32" s="55" t="s">
        <v>353</v>
      </c>
      <c r="F32" s="60">
        <v>1</v>
      </c>
      <c r="G32" s="60">
        <v>7</v>
      </c>
      <c r="H32" s="57">
        <v>1</v>
      </c>
      <c r="I32" s="60">
        <v>1</v>
      </c>
      <c r="J32" s="57">
        <v>7</v>
      </c>
      <c r="K32" s="57">
        <v>7</v>
      </c>
      <c r="L32" s="60">
        <v>1</v>
      </c>
      <c r="M32" s="57">
        <v>7</v>
      </c>
      <c r="N32" s="57">
        <v>7</v>
      </c>
      <c r="O32" s="60">
        <v>1</v>
      </c>
      <c r="P32" s="57">
        <v>7</v>
      </c>
      <c r="Q32" s="57">
        <v>7</v>
      </c>
      <c r="R32" s="60">
        <v>7</v>
      </c>
      <c r="S32" s="57">
        <v>1</v>
      </c>
      <c r="T32" s="57">
        <v>1</v>
      </c>
      <c r="U32" s="60">
        <v>4</v>
      </c>
      <c r="V32" s="57">
        <v>1</v>
      </c>
      <c r="W32" s="57">
        <v>1</v>
      </c>
      <c r="X32" s="60">
        <v>1</v>
      </c>
      <c r="Y32" s="57">
        <v>7</v>
      </c>
      <c r="Z32" s="57">
        <v>4</v>
      </c>
      <c r="AA32" s="60">
        <v>1</v>
      </c>
      <c r="AB32" s="57">
        <v>1</v>
      </c>
      <c r="AC32" s="57">
        <v>7</v>
      </c>
      <c r="AD32" s="60">
        <v>7</v>
      </c>
      <c r="AE32" s="57">
        <v>1</v>
      </c>
      <c r="AF32" s="57">
        <v>7</v>
      </c>
      <c r="AG32" s="60">
        <v>1</v>
      </c>
      <c r="AH32" s="57">
        <v>1</v>
      </c>
      <c r="AI32" s="57">
        <v>1</v>
      </c>
      <c r="AJ32" s="60">
        <v>3</v>
      </c>
      <c r="AK32" s="57">
        <v>1</v>
      </c>
      <c r="AL32" s="57">
        <v>1</v>
      </c>
      <c r="AM32" s="60">
        <v>7</v>
      </c>
      <c r="AN32" s="57">
        <v>1</v>
      </c>
      <c r="AO32" s="57">
        <v>1</v>
      </c>
      <c r="AP32" s="57">
        <v>4</v>
      </c>
      <c r="AQ32" s="60" t="s">
        <v>316</v>
      </c>
      <c r="AR32" s="60" t="s">
        <v>320</v>
      </c>
      <c r="AS32" s="60" t="s">
        <v>315</v>
      </c>
      <c r="AT32" s="60" t="s">
        <v>317</v>
      </c>
      <c r="AU32" s="60" t="s">
        <v>318</v>
      </c>
      <c r="AV32" s="60" t="s">
        <v>319</v>
      </c>
    </row>
    <row r="33" spans="1:48" x14ac:dyDescent="0.4">
      <c r="A33" s="58" t="s">
        <v>256</v>
      </c>
      <c r="B33" s="59" t="s">
        <v>94</v>
      </c>
      <c r="C33" s="59">
        <v>23</v>
      </c>
      <c r="D33" s="59" t="s">
        <v>96</v>
      </c>
      <c r="E33" s="55" t="s">
        <v>354</v>
      </c>
      <c r="F33" s="60">
        <v>1</v>
      </c>
      <c r="G33" s="60">
        <v>1</v>
      </c>
      <c r="H33" s="57">
        <v>7</v>
      </c>
      <c r="I33" s="60">
        <v>1</v>
      </c>
      <c r="J33" s="57">
        <v>1</v>
      </c>
      <c r="K33" s="57">
        <v>1</v>
      </c>
      <c r="L33" s="60">
        <v>1</v>
      </c>
      <c r="M33" s="57">
        <v>1</v>
      </c>
      <c r="N33" s="57">
        <v>1</v>
      </c>
      <c r="O33" s="60">
        <v>5</v>
      </c>
      <c r="P33" s="57">
        <v>1</v>
      </c>
      <c r="Q33" s="57">
        <v>1</v>
      </c>
      <c r="R33" s="60">
        <v>1</v>
      </c>
      <c r="S33" s="57">
        <v>5</v>
      </c>
      <c r="T33" s="57">
        <v>1</v>
      </c>
      <c r="U33" s="60">
        <v>1</v>
      </c>
      <c r="V33" s="57">
        <v>1</v>
      </c>
      <c r="W33" s="57">
        <v>1</v>
      </c>
      <c r="X33" s="60">
        <v>1</v>
      </c>
      <c r="Y33" s="57">
        <v>1</v>
      </c>
      <c r="Z33" s="57">
        <v>2</v>
      </c>
      <c r="AA33" s="60">
        <v>1</v>
      </c>
      <c r="AB33" s="57">
        <v>7</v>
      </c>
      <c r="AC33" s="57">
        <v>4</v>
      </c>
      <c r="AD33" s="60">
        <v>1</v>
      </c>
      <c r="AE33" s="57">
        <v>6</v>
      </c>
      <c r="AF33" s="57">
        <v>1</v>
      </c>
      <c r="AG33" s="60">
        <v>1</v>
      </c>
      <c r="AH33" s="57">
        <v>1</v>
      </c>
      <c r="AI33" s="57">
        <v>1</v>
      </c>
      <c r="AJ33" s="60">
        <v>7</v>
      </c>
      <c r="AK33" s="57">
        <v>1</v>
      </c>
      <c r="AL33" s="57">
        <v>1</v>
      </c>
      <c r="AM33" s="60">
        <v>1</v>
      </c>
      <c r="AN33" s="57">
        <v>1</v>
      </c>
      <c r="AO33" s="57">
        <v>1</v>
      </c>
      <c r="AP33" s="57">
        <v>2</v>
      </c>
      <c r="AQ33" s="60" t="s">
        <v>318</v>
      </c>
      <c r="AR33" s="60" t="s">
        <v>319</v>
      </c>
      <c r="AS33" s="60" t="s">
        <v>316</v>
      </c>
      <c r="AT33" s="60" t="s">
        <v>320</v>
      </c>
      <c r="AU33" s="60" t="s">
        <v>317</v>
      </c>
      <c r="AV33" s="60" t="s">
        <v>315</v>
      </c>
    </row>
    <row r="34" spans="1:48" x14ac:dyDescent="0.4">
      <c r="A34" s="58" t="s">
        <v>257</v>
      </c>
      <c r="B34" s="59" t="s">
        <v>94</v>
      </c>
      <c r="C34" s="59">
        <v>25</v>
      </c>
      <c r="D34" s="59" t="s">
        <v>96</v>
      </c>
      <c r="E34" s="55" t="s">
        <v>355</v>
      </c>
      <c r="F34" s="60">
        <v>4</v>
      </c>
      <c r="G34" s="60">
        <v>1</v>
      </c>
      <c r="H34" s="57">
        <v>1</v>
      </c>
      <c r="I34" s="60">
        <v>6</v>
      </c>
      <c r="J34" s="57">
        <v>1</v>
      </c>
      <c r="K34" s="57">
        <v>1</v>
      </c>
      <c r="L34" s="60">
        <v>5</v>
      </c>
      <c r="M34" s="57">
        <v>1</v>
      </c>
      <c r="N34" s="57">
        <v>1</v>
      </c>
      <c r="O34" s="60">
        <v>5</v>
      </c>
      <c r="P34" s="57">
        <v>1</v>
      </c>
      <c r="Q34" s="57">
        <v>1</v>
      </c>
      <c r="R34" s="60">
        <v>4</v>
      </c>
      <c r="S34" s="57">
        <v>2</v>
      </c>
      <c r="T34" s="57">
        <v>2</v>
      </c>
      <c r="U34" s="60">
        <v>1</v>
      </c>
      <c r="V34" s="57">
        <v>1</v>
      </c>
      <c r="W34" s="57">
        <v>3</v>
      </c>
      <c r="X34" s="60">
        <v>5</v>
      </c>
      <c r="Y34" s="57">
        <v>1</v>
      </c>
      <c r="Z34" s="57">
        <v>1</v>
      </c>
      <c r="AA34" s="60">
        <v>1</v>
      </c>
      <c r="AB34" s="57">
        <v>1</v>
      </c>
      <c r="AC34" s="57">
        <v>1</v>
      </c>
      <c r="AD34" s="60">
        <v>3</v>
      </c>
      <c r="AE34" s="57">
        <v>4</v>
      </c>
      <c r="AF34" s="57">
        <v>1</v>
      </c>
      <c r="AG34" s="60">
        <v>1</v>
      </c>
      <c r="AH34" s="57">
        <v>1</v>
      </c>
      <c r="AI34" s="57">
        <v>1</v>
      </c>
      <c r="AJ34" s="60">
        <v>2</v>
      </c>
      <c r="AK34" s="57">
        <v>1</v>
      </c>
      <c r="AL34" s="57">
        <v>3</v>
      </c>
      <c r="AM34" s="60">
        <v>1</v>
      </c>
      <c r="AN34" s="57">
        <v>3</v>
      </c>
      <c r="AO34" s="57">
        <v>1</v>
      </c>
      <c r="AP34" s="60"/>
      <c r="AQ34" s="60" t="s">
        <v>319</v>
      </c>
      <c r="AR34" s="60" t="s">
        <v>315</v>
      </c>
      <c r="AS34" s="60" t="s">
        <v>316</v>
      </c>
      <c r="AT34" s="60" t="s">
        <v>318</v>
      </c>
      <c r="AU34" s="60" t="s">
        <v>317</v>
      </c>
      <c r="AV34" s="60" t="s">
        <v>320</v>
      </c>
    </row>
    <row r="35" spans="1:48" x14ac:dyDescent="0.4">
      <c r="A35" s="58" t="s">
        <v>258</v>
      </c>
      <c r="B35" s="59" t="s">
        <v>93</v>
      </c>
      <c r="C35" s="59">
        <v>26</v>
      </c>
      <c r="D35" s="59" t="s">
        <v>96</v>
      </c>
      <c r="E35" s="55" t="s">
        <v>356</v>
      </c>
      <c r="F35" s="60">
        <v>5</v>
      </c>
      <c r="G35" s="60">
        <v>1</v>
      </c>
      <c r="H35" s="57">
        <v>1</v>
      </c>
      <c r="I35" s="60">
        <v>4</v>
      </c>
      <c r="J35" s="57">
        <v>1</v>
      </c>
      <c r="K35" s="57">
        <v>2</v>
      </c>
      <c r="L35" s="60">
        <v>4</v>
      </c>
      <c r="M35" s="57">
        <v>1</v>
      </c>
      <c r="N35" s="57">
        <v>5</v>
      </c>
      <c r="O35" s="60">
        <v>1</v>
      </c>
      <c r="P35" s="57">
        <v>1</v>
      </c>
      <c r="Q35" s="57">
        <v>1</v>
      </c>
      <c r="R35" s="60">
        <v>4</v>
      </c>
      <c r="S35" s="57">
        <v>1</v>
      </c>
      <c r="T35" s="57">
        <v>1</v>
      </c>
      <c r="U35" s="60">
        <v>2</v>
      </c>
      <c r="V35" s="57">
        <v>1</v>
      </c>
      <c r="W35" s="57">
        <v>1</v>
      </c>
      <c r="X35" s="60">
        <v>2</v>
      </c>
      <c r="Y35" s="57">
        <v>3</v>
      </c>
      <c r="Z35" s="57">
        <v>1</v>
      </c>
      <c r="AA35" s="60">
        <v>1</v>
      </c>
      <c r="AB35" s="57">
        <v>2</v>
      </c>
      <c r="AC35" s="57">
        <v>2</v>
      </c>
      <c r="AD35" s="60">
        <v>2</v>
      </c>
      <c r="AE35" s="57">
        <v>4</v>
      </c>
      <c r="AF35" s="57">
        <v>2</v>
      </c>
      <c r="AG35" s="60">
        <v>1</v>
      </c>
      <c r="AH35" s="57">
        <v>2</v>
      </c>
      <c r="AI35" s="57">
        <v>7</v>
      </c>
      <c r="AJ35" s="60">
        <v>2</v>
      </c>
      <c r="AK35" s="57">
        <v>2</v>
      </c>
      <c r="AL35" s="57">
        <v>2</v>
      </c>
      <c r="AM35" s="60">
        <v>1</v>
      </c>
      <c r="AN35" s="57">
        <v>7</v>
      </c>
      <c r="AO35" s="57">
        <v>7</v>
      </c>
      <c r="AP35" s="57">
        <v>4</v>
      </c>
      <c r="AQ35" s="60" t="s">
        <v>319</v>
      </c>
      <c r="AR35" s="60" t="s">
        <v>318</v>
      </c>
      <c r="AS35" s="60" t="s">
        <v>315</v>
      </c>
      <c r="AT35" s="60" t="s">
        <v>317</v>
      </c>
      <c r="AU35" s="60" t="s">
        <v>316</v>
      </c>
      <c r="AV35" s="60" t="s">
        <v>320</v>
      </c>
    </row>
    <row r="36" spans="1:48" x14ac:dyDescent="0.4">
      <c r="A36" s="58" t="s">
        <v>259</v>
      </c>
      <c r="B36" s="59" t="s">
        <v>93</v>
      </c>
      <c r="C36" s="59">
        <v>25</v>
      </c>
      <c r="D36" s="59" t="s">
        <v>96</v>
      </c>
      <c r="E36" s="55" t="s">
        <v>357</v>
      </c>
      <c r="F36" s="60">
        <v>1</v>
      </c>
      <c r="G36" s="60">
        <v>7</v>
      </c>
      <c r="H36" s="57">
        <v>1</v>
      </c>
      <c r="I36" s="60">
        <v>1</v>
      </c>
      <c r="J36" s="57">
        <v>1</v>
      </c>
      <c r="K36" s="57">
        <v>1</v>
      </c>
      <c r="L36" s="60">
        <v>1</v>
      </c>
      <c r="M36" s="57">
        <v>2</v>
      </c>
      <c r="N36" s="57">
        <v>3</v>
      </c>
      <c r="O36" s="60">
        <v>1</v>
      </c>
      <c r="P36" s="57">
        <v>7</v>
      </c>
      <c r="Q36" s="57">
        <v>5</v>
      </c>
      <c r="R36" s="60">
        <v>1</v>
      </c>
      <c r="S36" s="57">
        <v>7</v>
      </c>
      <c r="T36" s="57">
        <v>1</v>
      </c>
      <c r="U36" s="60">
        <v>1</v>
      </c>
      <c r="V36" s="57">
        <v>1</v>
      </c>
      <c r="W36" s="57">
        <v>6</v>
      </c>
      <c r="X36" s="60">
        <v>1</v>
      </c>
      <c r="Y36" s="57">
        <v>1</v>
      </c>
      <c r="Z36" s="57">
        <v>1</v>
      </c>
      <c r="AA36" s="60">
        <v>7</v>
      </c>
      <c r="AB36" s="57">
        <v>1</v>
      </c>
      <c r="AC36" s="57">
        <v>1</v>
      </c>
      <c r="AD36" s="60">
        <v>1</v>
      </c>
      <c r="AE36" s="57">
        <v>1</v>
      </c>
      <c r="AF36" s="57">
        <v>5</v>
      </c>
      <c r="AG36" s="60">
        <v>1</v>
      </c>
      <c r="AH36" s="57">
        <v>5</v>
      </c>
      <c r="AI36" s="57">
        <v>1</v>
      </c>
      <c r="AJ36" s="60">
        <v>6</v>
      </c>
      <c r="AK36" s="57">
        <v>1</v>
      </c>
      <c r="AL36" s="57">
        <v>1</v>
      </c>
      <c r="AM36" s="60">
        <v>3</v>
      </c>
      <c r="AN36" s="57">
        <v>1</v>
      </c>
      <c r="AO36" s="57">
        <v>1</v>
      </c>
      <c r="AP36" s="60"/>
      <c r="AQ36" s="60" t="s">
        <v>317</v>
      </c>
      <c r="AR36" s="60" t="s">
        <v>320</v>
      </c>
      <c r="AS36" s="60" t="s">
        <v>316</v>
      </c>
      <c r="AT36" s="60" t="s">
        <v>319</v>
      </c>
      <c r="AU36" s="60" t="s">
        <v>318</v>
      </c>
      <c r="AV36" s="60" t="s">
        <v>315</v>
      </c>
    </row>
    <row r="37" spans="1:48" x14ac:dyDescent="0.4">
      <c r="A37" s="58" t="s">
        <v>260</v>
      </c>
      <c r="B37" s="59" t="s">
        <v>93</v>
      </c>
      <c r="C37" s="59">
        <v>25</v>
      </c>
      <c r="D37" s="59" t="s">
        <v>96</v>
      </c>
      <c r="E37" s="55" t="s">
        <v>358</v>
      </c>
      <c r="F37" s="60">
        <v>1</v>
      </c>
      <c r="G37" s="60">
        <v>2</v>
      </c>
      <c r="H37" s="57">
        <v>2</v>
      </c>
      <c r="I37" s="60">
        <v>1</v>
      </c>
      <c r="J37" s="57">
        <v>2</v>
      </c>
      <c r="K37" s="57">
        <v>7</v>
      </c>
      <c r="L37" s="60">
        <v>1</v>
      </c>
      <c r="M37" s="57">
        <v>2</v>
      </c>
      <c r="N37" s="57">
        <v>1</v>
      </c>
      <c r="O37" s="60">
        <v>2</v>
      </c>
      <c r="P37" s="57">
        <v>1</v>
      </c>
      <c r="Q37" s="57">
        <v>1</v>
      </c>
      <c r="R37" s="60">
        <v>1</v>
      </c>
      <c r="S37" s="57">
        <v>1</v>
      </c>
      <c r="T37" s="57">
        <v>1</v>
      </c>
      <c r="U37" s="60">
        <v>2</v>
      </c>
      <c r="V37" s="57">
        <v>1</v>
      </c>
      <c r="W37" s="57">
        <v>1</v>
      </c>
      <c r="X37" s="60">
        <v>1</v>
      </c>
      <c r="Y37" s="57">
        <v>1</v>
      </c>
      <c r="Z37" s="57">
        <v>6</v>
      </c>
      <c r="AA37" s="60">
        <v>1</v>
      </c>
      <c r="AB37" s="57">
        <v>1</v>
      </c>
      <c r="AC37" s="57">
        <v>1</v>
      </c>
      <c r="AD37" s="60">
        <v>1</v>
      </c>
      <c r="AE37" s="57">
        <v>1</v>
      </c>
      <c r="AF37" s="57">
        <v>1</v>
      </c>
      <c r="AG37" s="60">
        <v>3</v>
      </c>
      <c r="AH37" s="57">
        <v>1</v>
      </c>
      <c r="AI37" s="57">
        <v>1</v>
      </c>
      <c r="AJ37" s="60">
        <v>1</v>
      </c>
      <c r="AK37" s="57">
        <v>7</v>
      </c>
      <c r="AL37" s="57">
        <v>1</v>
      </c>
      <c r="AM37" s="60">
        <v>1</v>
      </c>
      <c r="AN37" s="57">
        <v>1</v>
      </c>
      <c r="AO37" s="57">
        <v>1</v>
      </c>
      <c r="AP37" s="57">
        <v>2</v>
      </c>
      <c r="AQ37" s="60" t="s">
        <v>320</v>
      </c>
      <c r="AR37" s="60" t="s">
        <v>317</v>
      </c>
      <c r="AS37" s="60" t="s">
        <v>319</v>
      </c>
      <c r="AT37" s="60" t="s">
        <v>318</v>
      </c>
      <c r="AU37" s="60" t="s">
        <v>315</v>
      </c>
      <c r="AV37" s="60" t="s">
        <v>316</v>
      </c>
    </row>
    <row r="38" spans="1:48" x14ac:dyDescent="0.4">
      <c r="A38" s="58" t="s">
        <v>261</v>
      </c>
      <c r="B38" s="59" t="s">
        <v>93</v>
      </c>
      <c r="C38" s="59">
        <v>26</v>
      </c>
      <c r="D38" s="59" t="s">
        <v>96</v>
      </c>
      <c r="E38" s="55" t="s">
        <v>359</v>
      </c>
      <c r="F38" s="60">
        <v>5</v>
      </c>
      <c r="G38" s="60">
        <v>1</v>
      </c>
      <c r="H38" s="57">
        <v>1</v>
      </c>
      <c r="I38" s="60">
        <v>1</v>
      </c>
      <c r="J38" s="57">
        <v>1</v>
      </c>
      <c r="K38" s="57">
        <v>6</v>
      </c>
      <c r="L38" s="60">
        <v>1</v>
      </c>
      <c r="M38" s="57">
        <v>7</v>
      </c>
      <c r="N38" s="57">
        <v>2</v>
      </c>
      <c r="O38" s="60">
        <v>1</v>
      </c>
      <c r="P38" s="57">
        <v>7</v>
      </c>
      <c r="Q38" s="57">
        <v>1</v>
      </c>
      <c r="R38" s="60">
        <v>1</v>
      </c>
      <c r="S38" s="57">
        <v>1</v>
      </c>
      <c r="T38" s="57">
        <v>7</v>
      </c>
      <c r="U38" s="60">
        <v>1</v>
      </c>
      <c r="V38" s="57">
        <v>1</v>
      </c>
      <c r="W38" s="57">
        <v>1</v>
      </c>
      <c r="X38" s="60">
        <v>1</v>
      </c>
      <c r="Y38" s="57">
        <v>7</v>
      </c>
      <c r="Z38" s="57">
        <v>1</v>
      </c>
      <c r="AA38" s="60">
        <v>1</v>
      </c>
      <c r="AB38" s="57">
        <v>1</v>
      </c>
      <c r="AC38" s="57">
        <v>1</v>
      </c>
      <c r="AD38" s="60">
        <v>1</v>
      </c>
      <c r="AE38" s="57">
        <v>7</v>
      </c>
      <c r="AF38" s="57">
        <v>1</v>
      </c>
      <c r="AG38" s="60">
        <v>1</v>
      </c>
      <c r="AH38" s="57">
        <v>1</v>
      </c>
      <c r="AI38" s="57">
        <v>7</v>
      </c>
      <c r="AJ38" s="60">
        <v>4</v>
      </c>
      <c r="AK38" s="57">
        <v>1</v>
      </c>
      <c r="AL38" s="57">
        <v>1</v>
      </c>
      <c r="AM38" s="60">
        <v>4</v>
      </c>
      <c r="AN38" s="57">
        <v>1</v>
      </c>
      <c r="AO38" s="57">
        <v>1</v>
      </c>
      <c r="AP38" s="57">
        <v>4</v>
      </c>
      <c r="AQ38" s="60" t="s">
        <v>319</v>
      </c>
      <c r="AR38" s="60" t="s">
        <v>320</v>
      </c>
      <c r="AS38" s="60" t="s">
        <v>318</v>
      </c>
      <c r="AT38" s="60" t="s">
        <v>317</v>
      </c>
      <c r="AU38" s="60" t="s">
        <v>316</v>
      </c>
      <c r="AV38" s="60" t="s">
        <v>315</v>
      </c>
    </row>
    <row r="39" spans="1:48" x14ac:dyDescent="0.4">
      <c r="A39" s="58" t="s">
        <v>262</v>
      </c>
      <c r="B39" s="59" t="s">
        <v>94</v>
      </c>
      <c r="C39" s="59">
        <v>31</v>
      </c>
      <c r="D39" s="59" t="s">
        <v>96</v>
      </c>
      <c r="E39" s="55" t="s">
        <v>360</v>
      </c>
      <c r="F39" s="60">
        <v>1</v>
      </c>
      <c r="G39" s="60">
        <v>7</v>
      </c>
      <c r="H39" s="57">
        <v>1</v>
      </c>
      <c r="I39" s="60">
        <v>1</v>
      </c>
      <c r="J39" s="57">
        <v>1</v>
      </c>
      <c r="K39" s="57">
        <v>4</v>
      </c>
      <c r="L39" s="60">
        <v>4</v>
      </c>
      <c r="M39" s="57">
        <v>1</v>
      </c>
      <c r="N39" s="57">
        <v>2</v>
      </c>
      <c r="O39" s="60">
        <v>1</v>
      </c>
      <c r="P39" s="57">
        <v>6</v>
      </c>
      <c r="Q39" s="57">
        <v>1</v>
      </c>
      <c r="R39" s="60">
        <v>6</v>
      </c>
      <c r="S39" s="57">
        <v>1</v>
      </c>
      <c r="T39" s="57">
        <v>4</v>
      </c>
      <c r="U39" s="60">
        <v>1</v>
      </c>
      <c r="V39" s="57">
        <v>1</v>
      </c>
      <c r="W39" s="57">
        <v>1</v>
      </c>
      <c r="X39" s="60">
        <v>6</v>
      </c>
      <c r="Y39" s="57">
        <v>1</v>
      </c>
      <c r="Z39" s="57">
        <v>1</v>
      </c>
      <c r="AA39" s="60">
        <v>1</v>
      </c>
      <c r="AB39" s="57">
        <v>1</v>
      </c>
      <c r="AC39" s="57">
        <v>1</v>
      </c>
      <c r="AD39" s="60">
        <v>4</v>
      </c>
      <c r="AE39" s="57">
        <v>1</v>
      </c>
      <c r="AF39" s="57">
        <v>1</v>
      </c>
      <c r="AG39" s="60">
        <v>4</v>
      </c>
      <c r="AH39" s="57">
        <v>1</v>
      </c>
      <c r="AI39" s="57">
        <v>1</v>
      </c>
      <c r="AJ39" s="60">
        <v>2</v>
      </c>
      <c r="AK39" s="57">
        <v>1</v>
      </c>
      <c r="AL39" s="57">
        <v>1</v>
      </c>
      <c r="AM39" s="60">
        <v>5</v>
      </c>
      <c r="AN39" s="57">
        <v>1</v>
      </c>
      <c r="AO39" s="57">
        <v>1</v>
      </c>
      <c r="AP39" s="57">
        <v>3</v>
      </c>
      <c r="AQ39" s="60" t="s">
        <v>317</v>
      </c>
      <c r="AR39" s="60" t="s">
        <v>320</v>
      </c>
      <c r="AS39" s="60" t="s">
        <v>318</v>
      </c>
      <c r="AT39" s="60" t="s">
        <v>316</v>
      </c>
      <c r="AU39" s="60" t="s">
        <v>315</v>
      </c>
      <c r="AV39" s="60" t="s">
        <v>319</v>
      </c>
    </row>
    <row r="40" spans="1:48" x14ac:dyDescent="0.4">
      <c r="A40" s="58" t="s">
        <v>263</v>
      </c>
      <c r="B40" s="59" t="s">
        <v>93</v>
      </c>
      <c r="C40" s="59">
        <v>25</v>
      </c>
      <c r="D40" s="59" t="s">
        <v>96</v>
      </c>
      <c r="E40" s="55" t="s">
        <v>361</v>
      </c>
      <c r="F40" s="60">
        <v>1</v>
      </c>
      <c r="G40" s="60">
        <v>1</v>
      </c>
      <c r="H40" s="57">
        <v>1</v>
      </c>
      <c r="I40" s="60">
        <v>7</v>
      </c>
      <c r="J40" s="57">
        <v>1</v>
      </c>
      <c r="K40" s="57">
        <v>1</v>
      </c>
      <c r="L40" s="60">
        <v>7</v>
      </c>
      <c r="M40" s="57">
        <v>1</v>
      </c>
      <c r="N40" s="57">
        <v>1</v>
      </c>
      <c r="O40" s="60">
        <v>1</v>
      </c>
      <c r="P40" s="57">
        <v>1</v>
      </c>
      <c r="Q40" s="57">
        <v>1</v>
      </c>
      <c r="R40" s="60">
        <v>1</v>
      </c>
      <c r="S40" s="57">
        <v>7</v>
      </c>
      <c r="T40" s="57">
        <v>1</v>
      </c>
      <c r="U40" s="60">
        <v>1</v>
      </c>
      <c r="V40" s="57">
        <v>1</v>
      </c>
      <c r="W40" s="57">
        <v>1</v>
      </c>
      <c r="X40" s="60">
        <v>1</v>
      </c>
      <c r="Y40" s="57">
        <v>1</v>
      </c>
      <c r="Z40" s="57">
        <v>7</v>
      </c>
      <c r="AA40" s="60">
        <v>1</v>
      </c>
      <c r="AB40" s="57">
        <v>1</v>
      </c>
      <c r="AC40" s="57">
        <v>1</v>
      </c>
      <c r="AD40" s="60">
        <v>1</v>
      </c>
      <c r="AE40" s="57">
        <v>1</v>
      </c>
      <c r="AF40" s="57">
        <v>1</v>
      </c>
      <c r="AG40" s="60">
        <v>1</v>
      </c>
      <c r="AH40" s="57">
        <v>7</v>
      </c>
      <c r="AI40" s="57">
        <v>7</v>
      </c>
      <c r="AJ40" s="60">
        <v>1</v>
      </c>
      <c r="AK40" s="57">
        <v>7</v>
      </c>
      <c r="AL40" s="57">
        <v>1</v>
      </c>
      <c r="AM40" s="60">
        <v>1</v>
      </c>
      <c r="AN40" s="57">
        <v>1</v>
      </c>
      <c r="AO40" s="57">
        <v>7</v>
      </c>
      <c r="AP40" s="57">
        <v>3</v>
      </c>
      <c r="AQ40" s="60" t="s">
        <v>319</v>
      </c>
      <c r="AR40" s="60" t="s">
        <v>315</v>
      </c>
      <c r="AS40" s="60" t="s">
        <v>317</v>
      </c>
      <c r="AT40" s="60" t="s">
        <v>318</v>
      </c>
      <c r="AU40" s="60" t="s">
        <v>320</v>
      </c>
      <c r="AV40" s="60" t="s">
        <v>316</v>
      </c>
    </row>
    <row r="41" spans="1:48" x14ac:dyDescent="0.4">
      <c r="A41" s="58" t="s">
        <v>264</v>
      </c>
      <c r="B41" s="59" t="s">
        <v>94</v>
      </c>
      <c r="C41" s="59">
        <v>23</v>
      </c>
      <c r="D41" s="59" t="s">
        <v>96</v>
      </c>
      <c r="E41" s="55" t="s">
        <v>362</v>
      </c>
      <c r="F41" s="60">
        <v>6</v>
      </c>
      <c r="G41" s="60">
        <v>1</v>
      </c>
      <c r="H41" s="57">
        <v>1</v>
      </c>
      <c r="I41" s="60">
        <v>1</v>
      </c>
      <c r="J41" s="57">
        <v>1</v>
      </c>
      <c r="K41" s="57">
        <v>1</v>
      </c>
      <c r="L41" s="60">
        <v>1</v>
      </c>
      <c r="M41" s="57">
        <v>6</v>
      </c>
      <c r="N41" s="57">
        <v>2</v>
      </c>
      <c r="O41" s="60">
        <v>1</v>
      </c>
      <c r="P41" s="57">
        <v>1</v>
      </c>
      <c r="Q41" s="57">
        <v>2</v>
      </c>
      <c r="R41" s="60">
        <v>1</v>
      </c>
      <c r="S41" s="57">
        <v>1</v>
      </c>
      <c r="T41" s="57">
        <v>1</v>
      </c>
      <c r="U41" s="60">
        <v>5</v>
      </c>
      <c r="V41" s="57">
        <v>1</v>
      </c>
      <c r="W41" s="57">
        <v>1</v>
      </c>
      <c r="X41" s="60">
        <v>1</v>
      </c>
      <c r="Y41" s="57">
        <v>1</v>
      </c>
      <c r="Z41" s="57">
        <v>6</v>
      </c>
      <c r="AA41" s="60">
        <v>1</v>
      </c>
      <c r="AB41" s="57">
        <v>1</v>
      </c>
      <c r="AC41" s="57">
        <v>1</v>
      </c>
      <c r="AD41" s="60">
        <v>1</v>
      </c>
      <c r="AE41" s="57">
        <v>1</v>
      </c>
      <c r="AF41" s="57">
        <v>2</v>
      </c>
      <c r="AG41" s="60">
        <v>1</v>
      </c>
      <c r="AH41" s="57">
        <v>6</v>
      </c>
      <c r="AI41" s="57">
        <v>1</v>
      </c>
      <c r="AJ41" s="60">
        <v>1</v>
      </c>
      <c r="AK41" s="57">
        <v>6</v>
      </c>
      <c r="AL41" s="57">
        <v>1</v>
      </c>
      <c r="AM41" s="60">
        <v>1</v>
      </c>
      <c r="AN41" s="57">
        <v>1</v>
      </c>
      <c r="AO41" s="57">
        <v>1</v>
      </c>
      <c r="AP41" s="57">
        <v>2</v>
      </c>
      <c r="AQ41" s="60" t="s">
        <v>315</v>
      </c>
      <c r="AR41" s="60" t="s">
        <v>316</v>
      </c>
      <c r="AS41" s="60" t="s">
        <v>319</v>
      </c>
      <c r="AT41" s="60" t="s">
        <v>318</v>
      </c>
      <c r="AU41" s="60" t="s">
        <v>320</v>
      </c>
      <c r="AV41" s="60" t="s">
        <v>317</v>
      </c>
    </row>
    <row r="42" spans="1:48" x14ac:dyDescent="0.4">
      <c r="A42" s="58" t="s">
        <v>265</v>
      </c>
      <c r="B42" s="59" t="s">
        <v>93</v>
      </c>
      <c r="C42" s="59">
        <v>24</v>
      </c>
      <c r="D42" s="59" t="s">
        <v>96</v>
      </c>
      <c r="E42" s="55" t="s">
        <v>363</v>
      </c>
      <c r="F42" s="60">
        <v>1</v>
      </c>
      <c r="G42" s="60">
        <v>2</v>
      </c>
      <c r="H42" s="57">
        <v>1</v>
      </c>
      <c r="I42" s="60">
        <v>1</v>
      </c>
      <c r="J42" s="57">
        <v>1</v>
      </c>
      <c r="K42" s="57">
        <v>4</v>
      </c>
      <c r="L42" s="60">
        <v>1</v>
      </c>
      <c r="M42" s="57">
        <v>1</v>
      </c>
      <c r="N42" s="57">
        <v>1</v>
      </c>
      <c r="O42" s="60">
        <v>1</v>
      </c>
      <c r="P42" s="57">
        <v>7</v>
      </c>
      <c r="Q42" s="57">
        <v>1</v>
      </c>
      <c r="R42" s="60">
        <v>1</v>
      </c>
      <c r="S42" s="57">
        <v>1</v>
      </c>
      <c r="T42" s="57">
        <v>1</v>
      </c>
      <c r="U42" s="60">
        <v>5</v>
      </c>
      <c r="V42" s="57">
        <v>1</v>
      </c>
      <c r="W42" s="57">
        <v>1</v>
      </c>
      <c r="X42" s="60">
        <v>7</v>
      </c>
      <c r="Y42" s="57">
        <v>1</v>
      </c>
      <c r="Z42" s="57">
        <v>1</v>
      </c>
      <c r="AA42" s="60">
        <v>1</v>
      </c>
      <c r="AB42" s="57">
        <v>1</v>
      </c>
      <c r="AC42" s="57">
        <v>1</v>
      </c>
      <c r="AD42" s="60">
        <v>1</v>
      </c>
      <c r="AE42" s="57">
        <v>1</v>
      </c>
      <c r="AF42" s="57">
        <v>7</v>
      </c>
      <c r="AG42" s="60">
        <v>1</v>
      </c>
      <c r="AH42" s="57">
        <v>1</v>
      </c>
      <c r="AI42" s="57">
        <v>1</v>
      </c>
      <c r="AJ42" s="60">
        <v>1</v>
      </c>
      <c r="AK42" s="57">
        <v>6</v>
      </c>
      <c r="AL42" s="57">
        <v>1</v>
      </c>
      <c r="AM42" s="60">
        <v>1</v>
      </c>
      <c r="AN42" s="57">
        <v>1</v>
      </c>
      <c r="AO42" s="57">
        <v>1</v>
      </c>
      <c r="AP42" s="57">
        <v>3</v>
      </c>
      <c r="AQ42" s="60" t="s">
        <v>316</v>
      </c>
      <c r="AR42" s="60" t="s">
        <v>320</v>
      </c>
      <c r="AS42" s="60" t="s">
        <v>319</v>
      </c>
      <c r="AT42" s="60" t="s">
        <v>315</v>
      </c>
      <c r="AU42" s="60" t="s">
        <v>318</v>
      </c>
      <c r="AV42" s="60" t="s">
        <v>317</v>
      </c>
    </row>
    <row r="43" spans="1:48" x14ac:dyDescent="0.4">
      <c r="A43" s="58" t="s">
        <v>266</v>
      </c>
      <c r="B43" s="59" t="s">
        <v>94</v>
      </c>
      <c r="C43" s="59">
        <v>25</v>
      </c>
      <c r="D43" s="59" t="s">
        <v>96</v>
      </c>
      <c r="E43" s="55" t="s">
        <v>364</v>
      </c>
      <c r="F43" s="60">
        <v>1</v>
      </c>
      <c r="G43" s="60">
        <v>4</v>
      </c>
      <c r="H43" s="57">
        <v>6</v>
      </c>
      <c r="I43" s="60">
        <v>1</v>
      </c>
      <c r="J43" s="57">
        <v>7</v>
      </c>
      <c r="K43" s="57">
        <v>6</v>
      </c>
      <c r="L43" s="60">
        <v>1</v>
      </c>
      <c r="M43" s="57">
        <v>1</v>
      </c>
      <c r="N43" s="57">
        <v>7</v>
      </c>
      <c r="O43" s="60">
        <v>1</v>
      </c>
      <c r="P43" s="57">
        <v>2</v>
      </c>
      <c r="Q43" s="57">
        <v>2</v>
      </c>
      <c r="R43" s="60">
        <v>4</v>
      </c>
      <c r="S43" s="57">
        <v>1</v>
      </c>
      <c r="T43" s="57">
        <v>1</v>
      </c>
      <c r="U43" s="60">
        <v>4</v>
      </c>
      <c r="V43" s="57">
        <v>1</v>
      </c>
      <c r="W43" s="57">
        <v>1</v>
      </c>
      <c r="X43" s="60">
        <v>3</v>
      </c>
      <c r="Y43" s="57">
        <v>1</v>
      </c>
      <c r="Z43" s="57">
        <v>1</v>
      </c>
      <c r="AA43" s="60">
        <v>7</v>
      </c>
      <c r="AB43" s="57">
        <v>1</v>
      </c>
      <c r="AC43" s="57">
        <v>1</v>
      </c>
      <c r="AD43" s="60">
        <v>1</v>
      </c>
      <c r="AE43" s="57">
        <v>5</v>
      </c>
      <c r="AF43" s="57">
        <v>2</v>
      </c>
      <c r="AG43" s="60">
        <v>1</v>
      </c>
      <c r="AH43" s="57">
        <v>2</v>
      </c>
      <c r="AI43" s="57">
        <v>7</v>
      </c>
      <c r="AJ43" s="60">
        <v>1</v>
      </c>
      <c r="AK43" s="57">
        <v>7</v>
      </c>
      <c r="AL43" s="57">
        <v>1</v>
      </c>
      <c r="AM43" s="60">
        <v>1</v>
      </c>
      <c r="AN43" s="57">
        <v>1</v>
      </c>
      <c r="AO43" s="57">
        <v>3</v>
      </c>
      <c r="AP43" s="57">
        <v>1</v>
      </c>
      <c r="AQ43" s="60" t="s">
        <v>320</v>
      </c>
      <c r="AR43" s="60" t="s">
        <v>318</v>
      </c>
      <c r="AS43" s="60" t="s">
        <v>315</v>
      </c>
      <c r="AT43" s="60" t="s">
        <v>319</v>
      </c>
      <c r="AU43" s="60" t="s">
        <v>316</v>
      </c>
      <c r="AV43" s="60" t="s">
        <v>317</v>
      </c>
    </row>
    <row r="44" spans="1:48" x14ac:dyDescent="0.4">
      <c r="A44" s="58" t="s">
        <v>267</v>
      </c>
      <c r="B44" s="59" t="s">
        <v>93</v>
      </c>
      <c r="C44" s="59">
        <v>22</v>
      </c>
      <c r="D44" s="59" t="s">
        <v>96</v>
      </c>
      <c r="E44" s="55" t="s">
        <v>365</v>
      </c>
      <c r="F44" s="60">
        <v>4</v>
      </c>
      <c r="G44" s="60">
        <v>4</v>
      </c>
      <c r="H44" s="57">
        <v>1</v>
      </c>
      <c r="I44" s="60">
        <v>1</v>
      </c>
      <c r="J44" s="57">
        <v>1</v>
      </c>
      <c r="K44" s="57">
        <v>3</v>
      </c>
      <c r="L44" s="60">
        <v>6</v>
      </c>
      <c r="M44" s="57">
        <v>1</v>
      </c>
      <c r="N44" s="57">
        <v>1</v>
      </c>
      <c r="O44" s="60">
        <v>1</v>
      </c>
      <c r="P44" s="57">
        <v>1</v>
      </c>
      <c r="Q44" s="57">
        <v>1</v>
      </c>
      <c r="R44" s="60">
        <v>1</v>
      </c>
      <c r="S44" s="57">
        <v>6</v>
      </c>
      <c r="T44" s="57">
        <v>1</v>
      </c>
      <c r="U44" s="60">
        <v>1</v>
      </c>
      <c r="V44" s="57">
        <v>1</v>
      </c>
      <c r="W44" s="57">
        <v>6</v>
      </c>
      <c r="X44" s="60">
        <v>1</v>
      </c>
      <c r="Y44" s="57">
        <v>7</v>
      </c>
      <c r="Z44" s="57">
        <v>1</v>
      </c>
      <c r="AA44" s="60">
        <v>1</v>
      </c>
      <c r="AB44" s="57">
        <v>1</v>
      </c>
      <c r="AC44" s="57">
        <v>6</v>
      </c>
      <c r="AD44" s="60">
        <v>1</v>
      </c>
      <c r="AE44" s="57">
        <v>7</v>
      </c>
      <c r="AF44" s="57">
        <v>1</v>
      </c>
      <c r="AG44" s="60">
        <v>1</v>
      </c>
      <c r="AH44" s="57">
        <v>1</v>
      </c>
      <c r="AI44" s="57">
        <v>7</v>
      </c>
      <c r="AJ44" s="60">
        <v>4</v>
      </c>
      <c r="AK44" s="57">
        <v>1</v>
      </c>
      <c r="AL44" s="57">
        <v>1</v>
      </c>
      <c r="AM44" s="60">
        <v>3</v>
      </c>
      <c r="AN44" s="57">
        <v>1</v>
      </c>
      <c r="AO44" s="57">
        <v>1</v>
      </c>
      <c r="AP44" s="57">
        <v>4</v>
      </c>
      <c r="AQ44" s="60" t="s">
        <v>318</v>
      </c>
      <c r="AR44" s="60" t="s">
        <v>315</v>
      </c>
      <c r="AS44" s="60" t="s">
        <v>320</v>
      </c>
      <c r="AT44" s="60" t="s">
        <v>317</v>
      </c>
      <c r="AU44" s="60" t="s">
        <v>316</v>
      </c>
      <c r="AV44" s="60" t="s">
        <v>319</v>
      </c>
    </row>
    <row r="45" spans="1:48" x14ac:dyDescent="0.4">
      <c r="A45" s="58" t="s">
        <v>268</v>
      </c>
      <c r="B45" s="59" t="s">
        <v>94</v>
      </c>
      <c r="C45" s="59">
        <v>25</v>
      </c>
      <c r="D45" s="59" t="s">
        <v>96</v>
      </c>
      <c r="E45" s="55" t="s">
        <v>366</v>
      </c>
      <c r="F45" s="60">
        <v>1</v>
      </c>
      <c r="G45" s="60">
        <v>6</v>
      </c>
      <c r="H45" s="57">
        <v>3</v>
      </c>
      <c r="I45" s="60">
        <v>1</v>
      </c>
      <c r="J45" s="57">
        <v>2</v>
      </c>
      <c r="K45" s="57">
        <v>7</v>
      </c>
      <c r="L45" s="60">
        <v>1</v>
      </c>
      <c r="M45" s="57">
        <v>2</v>
      </c>
      <c r="N45" s="57">
        <v>7</v>
      </c>
      <c r="O45" s="60">
        <v>1</v>
      </c>
      <c r="P45" s="57">
        <v>1</v>
      </c>
      <c r="Q45" s="57">
        <v>1</v>
      </c>
      <c r="R45" s="60">
        <v>1</v>
      </c>
      <c r="S45" s="57">
        <v>7</v>
      </c>
      <c r="T45" s="57">
        <v>1</v>
      </c>
      <c r="U45" s="60">
        <v>1</v>
      </c>
      <c r="V45" s="57">
        <v>1</v>
      </c>
      <c r="W45" s="57">
        <v>1</v>
      </c>
      <c r="X45" s="60">
        <v>1</v>
      </c>
      <c r="Y45" s="57">
        <v>1</v>
      </c>
      <c r="Z45" s="57">
        <v>1</v>
      </c>
      <c r="AA45" s="60">
        <v>6</v>
      </c>
      <c r="AB45" s="57">
        <v>1</v>
      </c>
      <c r="AC45" s="57">
        <v>2</v>
      </c>
      <c r="AD45" s="60">
        <v>6</v>
      </c>
      <c r="AE45" s="57">
        <v>1</v>
      </c>
      <c r="AF45" s="57">
        <v>1</v>
      </c>
      <c r="AG45" s="60">
        <v>3</v>
      </c>
      <c r="AH45" s="57">
        <v>1</v>
      </c>
      <c r="AI45" s="57">
        <v>1</v>
      </c>
      <c r="AJ45" s="60">
        <v>1</v>
      </c>
      <c r="AK45" s="57">
        <v>7</v>
      </c>
      <c r="AL45" s="57">
        <v>3</v>
      </c>
      <c r="AM45" s="60">
        <v>1</v>
      </c>
      <c r="AN45" s="57">
        <v>1</v>
      </c>
      <c r="AO45" s="57">
        <v>7</v>
      </c>
      <c r="AP45" s="57">
        <v>4</v>
      </c>
      <c r="AQ45" s="60" t="s">
        <v>320</v>
      </c>
      <c r="AR45" s="60" t="s">
        <v>318</v>
      </c>
      <c r="AS45" s="60" t="s">
        <v>317</v>
      </c>
      <c r="AT45" s="60" t="s">
        <v>319</v>
      </c>
      <c r="AU45" s="60" t="s">
        <v>315</v>
      </c>
      <c r="AV45" s="60" t="s">
        <v>316</v>
      </c>
    </row>
    <row r="46" spans="1:48" x14ac:dyDescent="0.4">
      <c r="A46" s="58" t="s">
        <v>269</v>
      </c>
      <c r="B46" s="59" t="s">
        <v>94</v>
      </c>
      <c r="C46" s="59">
        <v>21</v>
      </c>
      <c r="D46" s="59" t="s">
        <v>96</v>
      </c>
      <c r="E46" s="55" t="s">
        <v>367</v>
      </c>
      <c r="F46" s="60">
        <v>1</v>
      </c>
      <c r="G46" s="60">
        <v>1</v>
      </c>
      <c r="H46" s="57">
        <v>1</v>
      </c>
      <c r="I46" s="60">
        <v>4</v>
      </c>
      <c r="J46" s="57">
        <v>1</v>
      </c>
      <c r="K46" s="57">
        <v>1</v>
      </c>
      <c r="L46" s="60">
        <v>7</v>
      </c>
      <c r="M46" s="57">
        <v>1</v>
      </c>
      <c r="N46" s="57">
        <v>1</v>
      </c>
      <c r="O46" s="60">
        <v>1</v>
      </c>
      <c r="P46" s="57">
        <v>1</v>
      </c>
      <c r="Q46" s="57">
        <v>1</v>
      </c>
      <c r="R46" s="60">
        <v>1</v>
      </c>
      <c r="S46" s="57">
        <v>1</v>
      </c>
      <c r="T46" s="57">
        <v>2</v>
      </c>
      <c r="U46" s="60">
        <v>1</v>
      </c>
      <c r="V46" s="57">
        <v>7</v>
      </c>
      <c r="W46" s="57">
        <v>2</v>
      </c>
      <c r="X46" s="60">
        <v>1</v>
      </c>
      <c r="Y46" s="57">
        <v>1</v>
      </c>
      <c r="Z46" s="57">
        <v>7</v>
      </c>
      <c r="AA46" s="60">
        <v>1</v>
      </c>
      <c r="AB46" s="57">
        <v>1</v>
      </c>
      <c r="AC46" s="57">
        <v>1</v>
      </c>
      <c r="AD46" s="60">
        <v>1</v>
      </c>
      <c r="AE46" s="57">
        <v>7</v>
      </c>
      <c r="AF46" s="57">
        <v>1</v>
      </c>
      <c r="AG46" s="60">
        <v>1</v>
      </c>
      <c r="AH46" s="57">
        <v>1</v>
      </c>
      <c r="AI46" s="57">
        <v>1</v>
      </c>
      <c r="AJ46" s="60">
        <v>1</v>
      </c>
      <c r="AK46" s="57">
        <v>6</v>
      </c>
      <c r="AL46" s="57">
        <v>1</v>
      </c>
      <c r="AM46" s="60">
        <v>1</v>
      </c>
      <c r="AN46" s="57">
        <v>1</v>
      </c>
      <c r="AO46" s="57">
        <v>1</v>
      </c>
      <c r="AP46" s="57">
        <v>4</v>
      </c>
      <c r="AQ46" s="60" t="s">
        <v>319</v>
      </c>
      <c r="AR46" s="60" t="s">
        <v>315</v>
      </c>
      <c r="AS46" s="60" t="s">
        <v>320</v>
      </c>
      <c r="AT46" s="60" t="s">
        <v>318</v>
      </c>
      <c r="AU46" s="60" t="s">
        <v>316</v>
      </c>
      <c r="AV46" s="60" t="s">
        <v>317</v>
      </c>
    </row>
    <row r="47" spans="1:48" x14ac:dyDescent="0.4">
      <c r="A47" s="58" t="s">
        <v>270</v>
      </c>
      <c r="B47" s="59" t="s">
        <v>93</v>
      </c>
      <c r="C47" s="59">
        <v>20</v>
      </c>
      <c r="D47" s="59" t="s">
        <v>96</v>
      </c>
      <c r="E47" s="55" t="s">
        <v>368</v>
      </c>
      <c r="F47" s="60">
        <v>3</v>
      </c>
      <c r="G47" s="60">
        <v>1</v>
      </c>
      <c r="H47" s="57">
        <v>1</v>
      </c>
      <c r="I47" s="60">
        <v>4</v>
      </c>
      <c r="J47" s="57">
        <v>1</v>
      </c>
      <c r="K47" s="57">
        <v>1</v>
      </c>
      <c r="L47" s="60">
        <v>3</v>
      </c>
      <c r="M47" s="57">
        <v>1</v>
      </c>
      <c r="N47" s="57">
        <v>3</v>
      </c>
      <c r="O47" s="60">
        <v>1</v>
      </c>
      <c r="P47" s="57">
        <v>1</v>
      </c>
      <c r="Q47" s="57">
        <v>1</v>
      </c>
      <c r="R47" s="60">
        <v>1</v>
      </c>
      <c r="S47" s="57">
        <v>1</v>
      </c>
      <c r="T47" s="57">
        <v>2</v>
      </c>
      <c r="U47" s="60">
        <v>1</v>
      </c>
      <c r="V47" s="57">
        <v>3</v>
      </c>
      <c r="W47" s="57">
        <v>7</v>
      </c>
      <c r="X47" s="60">
        <v>2</v>
      </c>
      <c r="Y47" s="57">
        <v>1</v>
      </c>
      <c r="Z47" s="57">
        <v>1</v>
      </c>
      <c r="AA47" s="60">
        <v>5</v>
      </c>
      <c r="AB47" s="57">
        <v>1</v>
      </c>
      <c r="AC47" s="57">
        <v>1</v>
      </c>
      <c r="AD47" s="60">
        <v>1</v>
      </c>
      <c r="AE47" s="57">
        <v>6</v>
      </c>
      <c r="AF47" s="57">
        <v>1</v>
      </c>
      <c r="AG47" s="60">
        <v>1</v>
      </c>
      <c r="AH47" s="57">
        <v>2</v>
      </c>
      <c r="AI47" s="57">
        <v>1</v>
      </c>
      <c r="AJ47" s="60">
        <v>1</v>
      </c>
      <c r="AK47" s="57">
        <v>1</v>
      </c>
      <c r="AL47" s="57">
        <v>2</v>
      </c>
      <c r="AM47" s="60">
        <v>1</v>
      </c>
      <c r="AN47" s="57">
        <v>7</v>
      </c>
      <c r="AO47" s="57">
        <v>3</v>
      </c>
      <c r="AP47" s="57">
        <v>2</v>
      </c>
      <c r="AQ47" s="60" t="s">
        <v>315</v>
      </c>
      <c r="AR47" s="60" t="s">
        <v>318</v>
      </c>
      <c r="AS47" s="60" t="s">
        <v>316</v>
      </c>
      <c r="AT47" s="60" t="s">
        <v>319</v>
      </c>
      <c r="AU47" s="60" t="s">
        <v>317</v>
      </c>
      <c r="AV47" s="60" t="s">
        <v>320</v>
      </c>
    </row>
    <row r="48" spans="1:48" x14ac:dyDescent="0.4">
      <c r="A48" s="58" t="s">
        <v>271</v>
      </c>
      <c r="B48" s="59" t="s">
        <v>93</v>
      </c>
      <c r="C48" s="59">
        <v>26</v>
      </c>
      <c r="D48" s="59" t="s">
        <v>96</v>
      </c>
      <c r="E48" s="55" t="s">
        <v>369</v>
      </c>
      <c r="F48" s="60">
        <v>1</v>
      </c>
      <c r="G48" s="60">
        <v>7</v>
      </c>
      <c r="H48" s="57">
        <v>1</v>
      </c>
      <c r="I48" s="60">
        <v>1</v>
      </c>
      <c r="J48" s="57">
        <v>1</v>
      </c>
      <c r="K48" s="57">
        <v>1</v>
      </c>
      <c r="L48" s="60">
        <v>1</v>
      </c>
      <c r="M48" s="57">
        <v>1</v>
      </c>
      <c r="N48" s="57">
        <v>6</v>
      </c>
      <c r="O48" s="60">
        <v>1</v>
      </c>
      <c r="P48" s="57">
        <v>6</v>
      </c>
      <c r="Q48" s="57">
        <v>6</v>
      </c>
      <c r="R48" s="60">
        <v>1</v>
      </c>
      <c r="S48" s="57">
        <v>1</v>
      </c>
      <c r="T48" s="57">
        <v>7</v>
      </c>
      <c r="U48" s="60">
        <v>1</v>
      </c>
      <c r="V48" s="57">
        <v>1</v>
      </c>
      <c r="W48" s="57">
        <v>1</v>
      </c>
      <c r="X48" s="60">
        <v>6</v>
      </c>
      <c r="Y48" s="57">
        <v>1</v>
      </c>
      <c r="Z48" s="57">
        <v>1</v>
      </c>
      <c r="AA48" s="60">
        <v>1</v>
      </c>
      <c r="AB48" s="57">
        <v>1</v>
      </c>
      <c r="AC48" s="57">
        <v>1</v>
      </c>
      <c r="AD48" s="60">
        <v>7</v>
      </c>
      <c r="AE48" s="57">
        <v>1</v>
      </c>
      <c r="AF48" s="57">
        <v>1</v>
      </c>
      <c r="AG48" s="60">
        <v>1</v>
      </c>
      <c r="AH48" s="57">
        <v>1</v>
      </c>
      <c r="AI48" s="57">
        <v>1</v>
      </c>
      <c r="AJ48" s="60">
        <v>1</v>
      </c>
      <c r="AK48" s="57">
        <v>1</v>
      </c>
      <c r="AL48" s="57">
        <v>1</v>
      </c>
      <c r="AM48" s="60">
        <v>1</v>
      </c>
      <c r="AN48" s="57">
        <v>1</v>
      </c>
      <c r="AO48" s="57">
        <v>6</v>
      </c>
      <c r="AP48" s="57">
        <v>3</v>
      </c>
      <c r="AQ48" s="60" t="s">
        <v>317</v>
      </c>
      <c r="AR48" s="60" t="s">
        <v>320</v>
      </c>
      <c r="AS48" s="60" t="s">
        <v>318</v>
      </c>
      <c r="AT48" s="60" t="s">
        <v>319</v>
      </c>
      <c r="AU48" s="60" t="s">
        <v>315</v>
      </c>
      <c r="AV48" s="60" t="s">
        <v>316</v>
      </c>
    </row>
    <row r="49" spans="1:48" x14ac:dyDescent="0.4">
      <c r="A49" s="58" t="s">
        <v>272</v>
      </c>
      <c r="B49" s="59" t="s">
        <v>93</v>
      </c>
      <c r="C49" s="59">
        <v>22</v>
      </c>
      <c r="D49" s="59" t="s">
        <v>96</v>
      </c>
      <c r="E49" s="55" t="s">
        <v>370</v>
      </c>
      <c r="F49" s="60">
        <v>1</v>
      </c>
      <c r="G49" s="60">
        <v>7</v>
      </c>
      <c r="H49" s="57">
        <v>1</v>
      </c>
      <c r="I49" s="60">
        <v>1</v>
      </c>
      <c r="J49" s="57">
        <v>1</v>
      </c>
      <c r="K49" s="57">
        <v>7</v>
      </c>
      <c r="L49" s="60">
        <v>1</v>
      </c>
      <c r="M49" s="57">
        <v>4</v>
      </c>
      <c r="N49" s="57">
        <v>7</v>
      </c>
      <c r="O49" s="60">
        <v>1</v>
      </c>
      <c r="P49" s="57">
        <v>7</v>
      </c>
      <c r="Q49" s="57">
        <v>7</v>
      </c>
      <c r="R49" s="60">
        <v>1</v>
      </c>
      <c r="S49" s="57">
        <v>7</v>
      </c>
      <c r="T49" s="57">
        <v>1</v>
      </c>
      <c r="U49" s="60">
        <v>1</v>
      </c>
      <c r="V49" s="57">
        <v>1</v>
      </c>
      <c r="W49" s="57">
        <v>7</v>
      </c>
      <c r="X49" s="60">
        <v>7</v>
      </c>
      <c r="Y49" s="57">
        <v>1</v>
      </c>
      <c r="Z49" s="57">
        <v>1</v>
      </c>
      <c r="AA49" s="60">
        <v>1</v>
      </c>
      <c r="AB49" s="57">
        <v>1</v>
      </c>
      <c r="AC49" s="57">
        <v>1</v>
      </c>
      <c r="AD49" s="60">
        <v>2</v>
      </c>
      <c r="AE49" s="57">
        <v>1</v>
      </c>
      <c r="AF49" s="57">
        <v>1</v>
      </c>
      <c r="AG49" s="60">
        <v>5</v>
      </c>
      <c r="AH49" s="57">
        <v>1</v>
      </c>
      <c r="AI49" s="57">
        <v>1</v>
      </c>
      <c r="AJ49" s="60">
        <v>1</v>
      </c>
      <c r="AK49" s="57">
        <v>1</v>
      </c>
      <c r="AL49" s="57">
        <v>6</v>
      </c>
      <c r="AM49" s="60">
        <v>1</v>
      </c>
      <c r="AN49" s="57">
        <v>1</v>
      </c>
      <c r="AO49" s="57">
        <v>1</v>
      </c>
      <c r="AP49" s="57">
        <v>5</v>
      </c>
      <c r="AQ49" s="60" t="s">
        <v>316</v>
      </c>
      <c r="AR49" s="60" t="s">
        <v>320</v>
      </c>
      <c r="AS49" s="60" t="s">
        <v>317</v>
      </c>
      <c r="AT49" s="60" t="s">
        <v>315</v>
      </c>
      <c r="AU49" s="60" t="s">
        <v>319</v>
      </c>
      <c r="AV49" s="60" t="s">
        <v>318</v>
      </c>
    </row>
    <row r="50" spans="1:48" x14ac:dyDescent="0.4">
      <c r="A50" s="58" t="s">
        <v>273</v>
      </c>
      <c r="B50" s="59" t="s">
        <v>94</v>
      </c>
      <c r="C50" s="59">
        <v>21</v>
      </c>
      <c r="D50" s="59" t="s">
        <v>96</v>
      </c>
      <c r="E50" s="55" t="s">
        <v>371</v>
      </c>
      <c r="F50" s="60">
        <v>1</v>
      </c>
      <c r="G50" s="60">
        <v>5</v>
      </c>
      <c r="H50" s="57">
        <v>1</v>
      </c>
      <c r="I50" s="60">
        <v>1</v>
      </c>
      <c r="J50" s="57">
        <v>6</v>
      </c>
      <c r="K50" s="57">
        <v>4</v>
      </c>
      <c r="L50" s="60">
        <v>7</v>
      </c>
      <c r="M50" s="57">
        <v>1</v>
      </c>
      <c r="N50" s="57">
        <v>1</v>
      </c>
      <c r="O50" s="60">
        <v>1</v>
      </c>
      <c r="P50" s="57">
        <v>1</v>
      </c>
      <c r="Q50" s="57">
        <v>3</v>
      </c>
      <c r="R50" s="60">
        <v>1</v>
      </c>
      <c r="S50" s="57">
        <v>6</v>
      </c>
      <c r="T50" s="57">
        <v>1</v>
      </c>
      <c r="U50" s="60">
        <v>1</v>
      </c>
      <c r="V50" s="57">
        <v>1</v>
      </c>
      <c r="W50" s="57">
        <v>3</v>
      </c>
      <c r="X50" s="60">
        <v>1</v>
      </c>
      <c r="Y50" s="57">
        <v>1</v>
      </c>
      <c r="Z50" s="57">
        <v>1</v>
      </c>
      <c r="AA50" s="60">
        <v>6</v>
      </c>
      <c r="AB50" s="57">
        <v>1</v>
      </c>
      <c r="AC50" s="57">
        <v>1</v>
      </c>
      <c r="AD50" s="60">
        <v>1</v>
      </c>
      <c r="AE50" s="57">
        <v>1</v>
      </c>
      <c r="AF50" s="57">
        <v>6</v>
      </c>
      <c r="AG50" s="60">
        <v>1</v>
      </c>
      <c r="AH50" s="57">
        <v>1</v>
      </c>
      <c r="AI50" s="57">
        <v>1</v>
      </c>
      <c r="AJ50" s="60">
        <v>1</v>
      </c>
      <c r="AK50" s="57">
        <v>1</v>
      </c>
      <c r="AL50" s="57">
        <v>2</v>
      </c>
      <c r="AM50" s="60">
        <v>1</v>
      </c>
      <c r="AN50" s="57">
        <v>7</v>
      </c>
      <c r="AO50" s="57">
        <v>7</v>
      </c>
      <c r="AP50" s="57">
        <v>3</v>
      </c>
      <c r="AQ50" s="60" t="s">
        <v>316</v>
      </c>
      <c r="AR50" s="60" t="s">
        <v>315</v>
      </c>
      <c r="AS50" s="60" t="s">
        <v>317</v>
      </c>
      <c r="AT50" s="60" t="s">
        <v>319</v>
      </c>
      <c r="AU50" s="60" t="s">
        <v>318</v>
      </c>
      <c r="AV50" s="60" t="s">
        <v>320</v>
      </c>
    </row>
    <row r="51" spans="1:48" x14ac:dyDescent="0.4">
      <c r="A51" s="58" t="s">
        <v>274</v>
      </c>
      <c r="B51" s="59" t="s">
        <v>93</v>
      </c>
      <c r="C51" s="59">
        <v>25</v>
      </c>
      <c r="D51" s="59" t="s">
        <v>96</v>
      </c>
      <c r="E51" s="55" t="s">
        <v>372</v>
      </c>
      <c r="F51" s="60">
        <v>2</v>
      </c>
      <c r="G51" s="60">
        <v>5</v>
      </c>
      <c r="H51" s="57">
        <v>1</v>
      </c>
      <c r="I51" s="60">
        <v>1</v>
      </c>
      <c r="J51" s="57">
        <v>1</v>
      </c>
      <c r="K51" s="57">
        <v>1</v>
      </c>
      <c r="L51" s="60">
        <v>1</v>
      </c>
      <c r="M51" s="57">
        <v>1</v>
      </c>
      <c r="N51" s="57">
        <v>1</v>
      </c>
      <c r="O51" s="60">
        <v>1</v>
      </c>
      <c r="P51" s="57">
        <v>1</v>
      </c>
      <c r="Q51" s="57">
        <v>7</v>
      </c>
      <c r="R51" s="60">
        <v>1</v>
      </c>
      <c r="S51" s="57">
        <v>1</v>
      </c>
      <c r="T51" s="57">
        <v>1</v>
      </c>
      <c r="U51" s="60">
        <v>6</v>
      </c>
      <c r="V51" s="57">
        <v>1</v>
      </c>
      <c r="W51" s="57">
        <v>1</v>
      </c>
      <c r="X51" s="60">
        <v>1</v>
      </c>
      <c r="Y51" s="57">
        <v>1</v>
      </c>
      <c r="Z51" s="57">
        <v>1</v>
      </c>
      <c r="AA51" s="60">
        <v>1</v>
      </c>
      <c r="AB51" s="57">
        <v>3</v>
      </c>
      <c r="AC51" s="57">
        <v>6</v>
      </c>
      <c r="AD51" s="60">
        <v>1</v>
      </c>
      <c r="AE51" s="57">
        <v>1</v>
      </c>
      <c r="AF51" s="57">
        <v>5</v>
      </c>
      <c r="AG51" s="60">
        <v>1</v>
      </c>
      <c r="AH51" s="57">
        <v>1</v>
      </c>
      <c r="AI51" s="57">
        <v>1</v>
      </c>
      <c r="AJ51" s="60">
        <v>7</v>
      </c>
      <c r="AK51" s="57">
        <v>1</v>
      </c>
      <c r="AL51" s="57">
        <v>1</v>
      </c>
      <c r="AM51" s="60">
        <v>2</v>
      </c>
      <c r="AN51" s="57">
        <v>1</v>
      </c>
      <c r="AO51" s="57">
        <v>1</v>
      </c>
      <c r="AP51" s="57">
        <v>4</v>
      </c>
      <c r="AQ51" s="60" t="s">
        <v>317</v>
      </c>
      <c r="AR51" s="60" t="s">
        <v>316</v>
      </c>
      <c r="AS51" s="60" t="s">
        <v>319</v>
      </c>
      <c r="AT51" s="60" t="s">
        <v>320</v>
      </c>
      <c r="AU51" s="60" t="s">
        <v>318</v>
      </c>
      <c r="AV51" s="60" t="s">
        <v>315</v>
      </c>
    </row>
    <row r="52" spans="1:48" x14ac:dyDescent="0.4">
      <c r="A52" s="58" t="s">
        <v>275</v>
      </c>
      <c r="B52" s="59" t="s">
        <v>93</v>
      </c>
      <c r="C52" s="59">
        <v>25</v>
      </c>
      <c r="D52" s="59" t="s">
        <v>96</v>
      </c>
      <c r="E52" s="55" t="s">
        <v>373</v>
      </c>
      <c r="F52" s="60">
        <v>7</v>
      </c>
      <c r="G52" s="60">
        <v>1</v>
      </c>
      <c r="H52" s="57">
        <v>1</v>
      </c>
      <c r="I52" s="60">
        <v>1</v>
      </c>
      <c r="J52" s="57">
        <v>1</v>
      </c>
      <c r="K52" s="57">
        <v>1</v>
      </c>
      <c r="L52" s="60">
        <v>1</v>
      </c>
      <c r="M52" s="57">
        <v>1</v>
      </c>
      <c r="N52" s="57">
        <v>1</v>
      </c>
      <c r="O52" s="60">
        <v>5</v>
      </c>
      <c r="P52" s="57">
        <v>1</v>
      </c>
      <c r="Q52" s="57">
        <v>1</v>
      </c>
      <c r="R52" s="60">
        <v>1</v>
      </c>
      <c r="S52" s="57">
        <v>5</v>
      </c>
      <c r="T52" s="57">
        <v>1</v>
      </c>
      <c r="U52" s="60">
        <v>1</v>
      </c>
      <c r="V52" s="57">
        <v>1</v>
      </c>
      <c r="W52" s="57">
        <v>1</v>
      </c>
      <c r="X52" s="60">
        <v>1</v>
      </c>
      <c r="Y52" s="57">
        <v>1</v>
      </c>
      <c r="Z52" s="57">
        <v>1</v>
      </c>
      <c r="AA52" s="60">
        <v>1</v>
      </c>
      <c r="AB52" s="57">
        <v>6</v>
      </c>
      <c r="AC52" s="57">
        <v>5</v>
      </c>
      <c r="AD52" s="60">
        <v>1</v>
      </c>
      <c r="AE52" s="57">
        <v>1</v>
      </c>
      <c r="AF52" s="57">
        <v>5</v>
      </c>
      <c r="AG52" s="60">
        <v>1</v>
      </c>
      <c r="AH52" s="57">
        <v>1</v>
      </c>
      <c r="AI52" s="57">
        <v>1</v>
      </c>
      <c r="AJ52" s="60">
        <v>1</v>
      </c>
      <c r="AK52" s="57">
        <v>4</v>
      </c>
      <c r="AL52" s="57">
        <v>1</v>
      </c>
      <c r="AM52" s="60">
        <v>1</v>
      </c>
      <c r="AN52" s="57">
        <v>1</v>
      </c>
      <c r="AO52" s="57">
        <v>6</v>
      </c>
      <c r="AP52" s="57">
        <v>2</v>
      </c>
      <c r="AQ52" s="60" t="s">
        <v>315</v>
      </c>
      <c r="AR52" s="60" t="s">
        <v>319</v>
      </c>
      <c r="AS52" s="60" t="s">
        <v>317</v>
      </c>
      <c r="AT52" s="60" t="s">
        <v>320</v>
      </c>
      <c r="AU52" s="60" t="s">
        <v>318</v>
      </c>
      <c r="AV52" s="60" t="s">
        <v>316</v>
      </c>
    </row>
    <row r="53" spans="1:48" x14ac:dyDescent="0.4">
      <c r="A53" s="58" t="s">
        <v>276</v>
      </c>
      <c r="B53" s="59" t="s">
        <v>93</v>
      </c>
      <c r="C53" s="59">
        <v>25</v>
      </c>
      <c r="D53" s="59" t="s">
        <v>96</v>
      </c>
      <c r="E53" s="55" t="s">
        <v>374</v>
      </c>
      <c r="F53" s="60">
        <v>1</v>
      </c>
      <c r="G53" s="60">
        <v>4</v>
      </c>
      <c r="H53" s="57">
        <v>2</v>
      </c>
      <c r="I53" s="60">
        <v>2</v>
      </c>
      <c r="J53" s="57">
        <v>2</v>
      </c>
      <c r="K53" s="57">
        <v>6</v>
      </c>
      <c r="L53" s="60">
        <v>4</v>
      </c>
      <c r="M53" s="57">
        <v>1</v>
      </c>
      <c r="N53" s="57">
        <v>5</v>
      </c>
      <c r="O53" s="60">
        <v>1</v>
      </c>
      <c r="P53" s="57">
        <v>1</v>
      </c>
      <c r="Q53" s="57">
        <v>4</v>
      </c>
      <c r="R53" s="60">
        <v>1</v>
      </c>
      <c r="S53" s="57">
        <v>3</v>
      </c>
      <c r="T53" s="57">
        <v>3</v>
      </c>
      <c r="U53" s="60">
        <v>1</v>
      </c>
      <c r="V53" s="57">
        <v>7</v>
      </c>
      <c r="W53" s="57">
        <v>5</v>
      </c>
      <c r="X53" s="60">
        <v>7</v>
      </c>
      <c r="Y53" s="57">
        <v>1</v>
      </c>
      <c r="Z53" s="57">
        <v>1</v>
      </c>
      <c r="AA53" s="60">
        <v>2</v>
      </c>
      <c r="AB53" s="57">
        <v>1</v>
      </c>
      <c r="AC53" s="57">
        <v>1</v>
      </c>
      <c r="AD53" s="60">
        <v>4</v>
      </c>
      <c r="AE53" s="57">
        <v>1</v>
      </c>
      <c r="AF53" s="57">
        <v>1</v>
      </c>
      <c r="AG53" s="60">
        <v>4</v>
      </c>
      <c r="AH53" s="57">
        <v>1</v>
      </c>
      <c r="AI53" s="57">
        <v>1</v>
      </c>
      <c r="AJ53" s="60">
        <v>2</v>
      </c>
      <c r="AK53" s="57">
        <v>5</v>
      </c>
      <c r="AL53" s="57">
        <v>1</v>
      </c>
      <c r="AM53" s="60">
        <v>2</v>
      </c>
      <c r="AN53" s="57">
        <v>1</v>
      </c>
      <c r="AO53" s="57">
        <v>1</v>
      </c>
      <c r="AP53" s="60"/>
      <c r="AQ53" s="60" t="s">
        <v>316</v>
      </c>
      <c r="AR53" s="60" t="s">
        <v>318</v>
      </c>
      <c r="AS53" s="60" t="s">
        <v>320</v>
      </c>
      <c r="AT53" s="60" t="s">
        <v>315</v>
      </c>
      <c r="AU53" s="60" t="s">
        <v>319</v>
      </c>
      <c r="AV53" s="60" t="s">
        <v>317</v>
      </c>
    </row>
    <row r="54" spans="1:48" x14ac:dyDescent="0.4">
      <c r="A54" s="58" t="s">
        <v>277</v>
      </c>
      <c r="B54" s="59" t="s">
        <v>93</v>
      </c>
      <c r="C54" s="59">
        <v>24</v>
      </c>
      <c r="D54" s="59" t="s">
        <v>96</v>
      </c>
      <c r="E54" s="55" t="s">
        <v>375</v>
      </c>
      <c r="F54" s="60">
        <v>2</v>
      </c>
      <c r="G54" s="60">
        <v>1</v>
      </c>
      <c r="H54" s="57">
        <v>6</v>
      </c>
      <c r="I54" s="60">
        <v>1</v>
      </c>
      <c r="J54" s="57">
        <v>1</v>
      </c>
      <c r="K54" s="57">
        <v>1</v>
      </c>
      <c r="L54" s="60">
        <v>6</v>
      </c>
      <c r="M54" s="57">
        <v>1</v>
      </c>
      <c r="N54" s="57">
        <v>1</v>
      </c>
      <c r="O54" s="60">
        <v>1</v>
      </c>
      <c r="P54" s="57">
        <v>1</v>
      </c>
      <c r="Q54" s="57">
        <v>1</v>
      </c>
      <c r="R54" s="60">
        <v>1</v>
      </c>
      <c r="S54" s="57">
        <v>4</v>
      </c>
      <c r="T54" s="57">
        <v>1</v>
      </c>
      <c r="U54" s="60">
        <v>1</v>
      </c>
      <c r="V54" s="57">
        <v>6</v>
      </c>
      <c r="W54" s="57">
        <v>1</v>
      </c>
      <c r="X54" s="60">
        <v>1</v>
      </c>
      <c r="Y54" s="57">
        <v>7</v>
      </c>
      <c r="Z54" s="57">
        <v>1</v>
      </c>
      <c r="AA54" s="60">
        <v>1</v>
      </c>
      <c r="AB54" s="57">
        <v>1</v>
      </c>
      <c r="AC54" s="57">
        <v>7</v>
      </c>
      <c r="AD54" s="60">
        <v>1</v>
      </c>
      <c r="AE54" s="57">
        <v>6</v>
      </c>
      <c r="AF54" s="57">
        <v>1</v>
      </c>
      <c r="AG54" s="60">
        <v>1</v>
      </c>
      <c r="AH54" s="57">
        <v>1</v>
      </c>
      <c r="AI54" s="57">
        <v>1</v>
      </c>
      <c r="AJ54" s="60">
        <v>1</v>
      </c>
      <c r="AK54" s="57">
        <v>1</v>
      </c>
      <c r="AL54" s="57">
        <v>1</v>
      </c>
      <c r="AM54" s="60">
        <v>7</v>
      </c>
      <c r="AN54" s="57">
        <v>1</v>
      </c>
      <c r="AO54" s="57">
        <v>1</v>
      </c>
      <c r="AP54" s="60"/>
      <c r="AQ54" s="60" t="s">
        <v>318</v>
      </c>
      <c r="AR54" s="60" t="s">
        <v>315</v>
      </c>
      <c r="AS54" s="60" t="s">
        <v>320</v>
      </c>
      <c r="AT54" s="60" t="s">
        <v>316</v>
      </c>
      <c r="AU54" s="60" t="s">
        <v>317</v>
      </c>
      <c r="AV54" s="60" t="s">
        <v>319</v>
      </c>
    </row>
    <row r="55" spans="1:48" x14ac:dyDescent="0.4">
      <c r="A55" s="58" t="s">
        <v>278</v>
      </c>
      <c r="B55" s="59" t="s">
        <v>93</v>
      </c>
      <c r="C55" s="59">
        <v>24</v>
      </c>
      <c r="D55" s="59" t="s">
        <v>96</v>
      </c>
      <c r="E55" s="55" t="s">
        <v>376</v>
      </c>
      <c r="F55" s="60">
        <v>7</v>
      </c>
      <c r="G55" s="57">
        <v>1</v>
      </c>
      <c r="H55" s="57">
        <v>1</v>
      </c>
      <c r="I55" s="60">
        <v>1</v>
      </c>
      <c r="J55" s="57">
        <v>1</v>
      </c>
      <c r="K55" s="57">
        <v>1</v>
      </c>
      <c r="L55" s="60">
        <v>1</v>
      </c>
      <c r="M55" s="57">
        <v>1</v>
      </c>
      <c r="N55" s="57">
        <v>1</v>
      </c>
      <c r="O55" s="60">
        <v>4</v>
      </c>
      <c r="P55" s="57">
        <v>1</v>
      </c>
      <c r="Q55" s="57">
        <v>1</v>
      </c>
      <c r="R55" s="60">
        <v>1</v>
      </c>
      <c r="S55" s="57">
        <v>1</v>
      </c>
      <c r="T55" s="57">
        <v>5</v>
      </c>
      <c r="U55" s="60">
        <v>1</v>
      </c>
      <c r="V55" s="57">
        <v>1</v>
      </c>
      <c r="W55" s="57">
        <v>1</v>
      </c>
      <c r="X55" s="60">
        <v>1</v>
      </c>
      <c r="Y55" s="57">
        <v>4</v>
      </c>
      <c r="Z55" s="57">
        <v>1</v>
      </c>
      <c r="AA55" s="60">
        <v>1</v>
      </c>
      <c r="AB55" s="57">
        <v>1</v>
      </c>
      <c r="AC55" s="57">
        <v>1</v>
      </c>
      <c r="AD55" s="60">
        <v>1</v>
      </c>
      <c r="AE55" s="57">
        <v>1</v>
      </c>
      <c r="AF55" s="57">
        <v>1</v>
      </c>
      <c r="AG55" s="60">
        <v>1</v>
      </c>
      <c r="AH55" s="57">
        <v>3</v>
      </c>
      <c r="AI55" s="57">
        <v>7</v>
      </c>
      <c r="AJ55" s="60">
        <v>1</v>
      </c>
      <c r="AK55" s="57">
        <v>1</v>
      </c>
      <c r="AL55" s="57">
        <v>2</v>
      </c>
      <c r="AM55" s="60">
        <v>1</v>
      </c>
      <c r="AN55" s="57">
        <v>5</v>
      </c>
      <c r="AO55" s="57">
        <v>3</v>
      </c>
      <c r="AP55" s="57">
        <v>1</v>
      </c>
      <c r="AQ55" s="60" t="s">
        <v>315</v>
      </c>
      <c r="AR55" s="60" t="s">
        <v>319</v>
      </c>
      <c r="AS55" s="60" t="s">
        <v>318</v>
      </c>
      <c r="AT55" s="60" t="s">
        <v>317</v>
      </c>
      <c r="AU55" s="60" t="s">
        <v>316</v>
      </c>
      <c r="AV55" s="60" t="s">
        <v>320</v>
      </c>
    </row>
    <row r="56" spans="1:48" x14ac:dyDescent="0.4">
      <c r="A56" s="58" t="s">
        <v>279</v>
      </c>
      <c r="B56" s="59" t="s">
        <v>94</v>
      </c>
      <c r="C56" s="59">
        <v>25</v>
      </c>
      <c r="D56" s="59" t="s">
        <v>96</v>
      </c>
      <c r="E56" s="55" t="s">
        <v>377</v>
      </c>
      <c r="F56" s="60">
        <v>1</v>
      </c>
      <c r="G56" s="57">
        <v>6</v>
      </c>
      <c r="H56" s="57">
        <v>1</v>
      </c>
      <c r="I56" s="60">
        <v>1</v>
      </c>
      <c r="J56" s="57">
        <v>1</v>
      </c>
      <c r="K56" s="57">
        <v>2</v>
      </c>
      <c r="L56" s="60">
        <v>1</v>
      </c>
      <c r="M56" s="57">
        <v>7</v>
      </c>
      <c r="N56" s="57">
        <v>3</v>
      </c>
      <c r="O56" s="60">
        <v>1</v>
      </c>
      <c r="P56" s="57">
        <v>6</v>
      </c>
      <c r="Q56" s="57">
        <v>7</v>
      </c>
      <c r="R56" s="60">
        <v>1</v>
      </c>
      <c r="S56" s="57">
        <v>5</v>
      </c>
      <c r="T56" s="57">
        <v>1</v>
      </c>
      <c r="U56" s="60">
        <v>1</v>
      </c>
      <c r="V56" s="57">
        <v>1</v>
      </c>
      <c r="W56" s="57">
        <v>7</v>
      </c>
      <c r="X56" s="60">
        <v>1</v>
      </c>
      <c r="Y56" s="57">
        <v>1</v>
      </c>
      <c r="Z56" s="57">
        <v>1</v>
      </c>
      <c r="AA56" s="60">
        <v>2</v>
      </c>
      <c r="AB56" s="57">
        <v>4</v>
      </c>
      <c r="AC56" s="57">
        <v>1</v>
      </c>
      <c r="AD56" s="60">
        <v>7</v>
      </c>
      <c r="AE56" s="57">
        <v>1</v>
      </c>
      <c r="AF56" s="57">
        <v>1</v>
      </c>
      <c r="AG56" s="60">
        <v>1</v>
      </c>
      <c r="AH56" s="57">
        <v>1</v>
      </c>
      <c r="AI56" s="57">
        <v>1</v>
      </c>
      <c r="AJ56" s="60">
        <v>1</v>
      </c>
      <c r="AK56" s="57">
        <v>1</v>
      </c>
      <c r="AL56" s="57">
        <v>6</v>
      </c>
      <c r="AM56" s="60">
        <v>1</v>
      </c>
      <c r="AN56" s="57">
        <v>1</v>
      </c>
      <c r="AO56" s="57">
        <v>1</v>
      </c>
      <c r="AP56" s="57">
        <v>4</v>
      </c>
      <c r="AQ56" s="60" t="s">
        <v>317</v>
      </c>
      <c r="AR56" s="60" t="s">
        <v>320</v>
      </c>
      <c r="AS56" s="60" t="s">
        <v>316</v>
      </c>
      <c r="AT56" s="60" t="s">
        <v>319</v>
      </c>
      <c r="AU56" s="60" t="s">
        <v>315</v>
      </c>
      <c r="AV56" s="60" t="s">
        <v>318</v>
      </c>
    </row>
    <row r="57" spans="1:48" x14ac:dyDescent="0.4">
      <c r="A57" s="58" t="s">
        <v>280</v>
      </c>
      <c r="B57" s="59" t="s">
        <v>93</v>
      </c>
      <c r="C57" s="59">
        <v>24</v>
      </c>
      <c r="D57" s="59" t="s">
        <v>96</v>
      </c>
      <c r="E57" s="55" t="s">
        <v>378</v>
      </c>
      <c r="F57" s="60">
        <v>4</v>
      </c>
      <c r="G57" s="57">
        <v>1</v>
      </c>
      <c r="H57" s="57">
        <v>3</v>
      </c>
      <c r="I57" s="60">
        <v>1</v>
      </c>
      <c r="J57" s="57">
        <v>1</v>
      </c>
      <c r="K57" s="57">
        <v>1</v>
      </c>
      <c r="L57" s="60">
        <v>1</v>
      </c>
      <c r="M57" s="57">
        <v>5</v>
      </c>
      <c r="N57" s="57">
        <v>5</v>
      </c>
      <c r="O57" s="60">
        <v>1</v>
      </c>
      <c r="P57" s="57">
        <v>5</v>
      </c>
      <c r="Q57" s="57">
        <v>5</v>
      </c>
      <c r="R57" s="60">
        <v>4</v>
      </c>
      <c r="S57" s="57">
        <v>1</v>
      </c>
      <c r="T57" s="57">
        <v>1</v>
      </c>
      <c r="U57" s="60">
        <v>3</v>
      </c>
      <c r="V57" s="57">
        <v>1</v>
      </c>
      <c r="W57" s="57">
        <v>1</v>
      </c>
      <c r="X57" s="60">
        <v>1</v>
      </c>
      <c r="Y57" s="57">
        <v>4</v>
      </c>
      <c r="Z57" s="57">
        <v>1</v>
      </c>
      <c r="AA57" s="60">
        <v>1</v>
      </c>
      <c r="AB57" s="57">
        <v>1</v>
      </c>
      <c r="AC57" s="57">
        <v>5</v>
      </c>
      <c r="AD57" s="60">
        <v>1</v>
      </c>
      <c r="AE57" s="57">
        <v>1</v>
      </c>
      <c r="AF57" s="57">
        <v>1</v>
      </c>
      <c r="AG57" s="60">
        <v>6</v>
      </c>
      <c r="AH57" s="57">
        <v>1</v>
      </c>
      <c r="AI57" s="57">
        <v>1</v>
      </c>
      <c r="AJ57" s="60">
        <v>1</v>
      </c>
      <c r="AK57" s="57">
        <v>4</v>
      </c>
      <c r="AL57" s="57">
        <v>1</v>
      </c>
      <c r="AM57" s="60">
        <v>1</v>
      </c>
      <c r="AN57" s="57">
        <v>1</v>
      </c>
      <c r="AO57" s="57">
        <v>1</v>
      </c>
      <c r="AP57" s="57">
        <v>1</v>
      </c>
      <c r="AQ57" s="60" t="s">
        <v>318</v>
      </c>
      <c r="AR57" s="60" t="s">
        <v>320</v>
      </c>
      <c r="AS57" s="60" t="s">
        <v>315</v>
      </c>
      <c r="AT57" s="60" t="s">
        <v>316</v>
      </c>
      <c r="AU57" s="60" t="s">
        <v>319</v>
      </c>
      <c r="AV57" s="60" t="s">
        <v>317</v>
      </c>
    </row>
    <row r="58" spans="1:48" x14ac:dyDescent="0.4">
      <c r="A58" s="58" t="s">
        <v>281</v>
      </c>
      <c r="B58" s="59" t="s">
        <v>93</v>
      </c>
      <c r="C58" s="59">
        <v>25</v>
      </c>
      <c r="D58" s="59" t="s">
        <v>96</v>
      </c>
      <c r="E58" s="55" t="s">
        <v>379</v>
      </c>
      <c r="F58" s="60">
        <v>1</v>
      </c>
      <c r="G58" s="57">
        <v>6</v>
      </c>
      <c r="H58" s="57">
        <v>1</v>
      </c>
      <c r="I58" s="60">
        <v>1</v>
      </c>
      <c r="J58" s="57">
        <v>1</v>
      </c>
      <c r="K58" s="57">
        <v>2</v>
      </c>
      <c r="L58" s="60">
        <v>4</v>
      </c>
      <c r="M58" s="57">
        <v>2</v>
      </c>
      <c r="N58" s="57">
        <v>1</v>
      </c>
      <c r="O58" s="60">
        <v>1</v>
      </c>
      <c r="P58" s="57">
        <v>1</v>
      </c>
      <c r="Q58" s="57">
        <v>1</v>
      </c>
      <c r="R58" s="60">
        <v>1</v>
      </c>
      <c r="S58" s="57">
        <v>1</v>
      </c>
      <c r="T58" s="57">
        <v>2</v>
      </c>
      <c r="U58" s="60">
        <v>1</v>
      </c>
      <c r="V58" s="57">
        <v>1</v>
      </c>
      <c r="W58" s="57">
        <v>1</v>
      </c>
      <c r="X58" s="60">
        <v>7</v>
      </c>
      <c r="Y58" s="57">
        <v>1</v>
      </c>
      <c r="Z58" s="57">
        <v>1</v>
      </c>
      <c r="AA58" s="60">
        <v>1</v>
      </c>
      <c r="AB58" s="57">
        <v>1</v>
      </c>
      <c r="AC58" s="57">
        <v>1</v>
      </c>
      <c r="AD58" s="60">
        <v>1</v>
      </c>
      <c r="AE58" s="57">
        <v>1</v>
      </c>
      <c r="AF58" s="57">
        <v>1</v>
      </c>
      <c r="AG58" s="60">
        <v>3</v>
      </c>
      <c r="AH58" s="57">
        <v>1</v>
      </c>
      <c r="AI58" s="57">
        <v>1</v>
      </c>
      <c r="AJ58" s="60">
        <v>1</v>
      </c>
      <c r="AK58" s="57">
        <v>5</v>
      </c>
      <c r="AL58" s="57">
        <v>1</v>
      </c>
      <c r="AM58" s="60">
        <v>1</v>
      </c>
      <c r="AN58" s="57">
        <v>1</v>
      </c>
      <c r="AO58" s="57">
        <v>7</v>
      </c>
      <c r="AP58" s="57">
        <v>4</v>
      </c>
      <c r="AQ58" s="60" t="s">
        <v>317</v>
      </c>
      <c r="AR58" s="60" t="s">
        <v>320</v>
      </c>
      <c r="AS58" s="60" t="s">
        <v>318</v>
      </c>
      <c r="AT58" s="60" t="s">
        <v>315</v>
      </c>
      <c r="AU58" s="60" t="s">
        <v>319</v>
      </c>
      <c r="AV58" s="60" t="s">
        <v>316</v>
      </c>
    </row>
    <row r="59" spans="1:48" x14ac:dyDescent="0.4">
      <c r="A59" s="58" t="s">
        <v>282</v>
      </c>
      <c r="B59" s="59" t="s">
        <v>93</v>
      </c>
      <c r="C59" s="59">
        <v>25</v>
      </c>
      <c r="D59" s="59" t="s">
        <v>96</v>
      </c>
      <c r="E59" s="55" t="s">
        <v>380</v>
      </c>
      <c r="F59" s="60">
        <v>6</v>
      </c>
      <c r="G59" s="57">
        <v>1</v>
      </c>
      <c r="H59" s="57">
        <v>1</v>
      </c>
      <c r="I59" s="60">
        <v>2</v>
      </c>
      <c r="J59" s="57">
        <v>1</v>
      </c>
      <c r="K59" s="57">
        <v>1</v>
      </c>
      <c r="L59" s="60">
        <v>1</v>
      </c>
      <c r="M59" s="57">
        <v>1</v>
      </c>
      <c r="N59" s="57">
        <v>6</v>
      </c>
      <c r="O59" s="60">
        <v>1</v>
      </c>
      <c r="P59" s="57">
        <v>1</v>
      </c>
      <c r="Q59" s="57">
        <v>1</v>
      </c>
      <c r="R59" s="60">
        <v>1</v>
      </c>
      <c r="S59" s="57">
        <v>1</v>
      </c>
      <c r="T59" s="57">
        <v>1</v>
      </c>
      <c r="U59" s="60">
        <v>5</v>
      </c>
      <c r="V59" s="57">
        <v>1</v>
      </c>
      <c r="W59" s="57">
        <v>1</v>
      </c>
      <c r="X59" s="60">
        <v>1</v>
      </c>
      <c r="Y59" s="57">
        <v>1</v>
      </c>
      <c r="Z59" s="57">
        <v>1</v>
      </c>
      <c r="AA59" s="60">
        <v>1</v>
      </c>
      <c r="AB59" s="57">
        <v>2</v>
      </c>
      <c r="AC59" s="57">
        <v>1</v>
      </c>
      <c r="AD59" s="60">
        <v>1</v>
      </c>
      <c r="AE59" s="57">
        <v>4</v>
      </c>
      <c r="AF59" s="57">
        <v>1</v>
      </c>
      <c r="AG59" s="60">
        <v>1</v>
      </c>
      <c r="AH59" s="57">
        <v>1</v>
      </c>
      <c r="AI59" s="57">
        <v>2</v>
      </c>
      <c r="AJ59" s="60">
        <v>1</v>
      </c>
      <c r="AK59" s="57">
        <v>7</v>
      </c>
      <c r="AL59" s="57">
        <v>1</v>
      </c>
      <c r="AM59" s="60">
        <v>1</v>
      </c>
      <c r="AN59" s="57">
        <v>1</v>
      </c>
      <c r="AO59" s="57">
        <v>1</v>
      </c>
      <c r="AP59" s="57">
        <v>2</v>
      </c>
      <c r="AQ59" s="60" t="s">
        <v>315</v>
      </c>
      <c r="AR59" s="60" t="s">
        <v>318</v>
      </c>
      <c r="AS59" s="60" t="s">
        <v>319</v>
      </c>
      <c r="AT59" s="60" t="s">
        <v>320</v>
      </c>
      <c r="AU59" s="60" t="s">
        <v>316</v>
      </c>
      <c r="AV59" s="60" t="s">
        <v>317</v>
      </c>
    </row>
    <row r="60" spans="1:48" x14ac:dyDescent="0.4">
      <c r="A60" s="58" t="s">
        <v>283</v>
      </c>
      <c r="B60" s="59" t="s">
        <v>94</v>
      </c>
      <c r="C60" s="59">
        <v>22</v>
      </c>
      <c r="D60" s="59" t="s">
        <v>96</v>
      </c>
      <c r="E60" s="55" t="s">
        <v>382</v>
      </c>
      <c r="F60" s="60">
        <v>2</v>
      </c>
      <c r="G60" s="57">
        <v>5</v>
      </c>
      <c r="H60" s="57">
        <v>1</v>
      </c>
      <c r="I60" s="60">
        <v>1</v>
      </c>
      <c r="J60" s="57">
        <v>1</v>
      </c>
      <c r="K60" s="57">
        <v>1</v>
      </c>
      <c r="L60" s="60">
        <v>2</v>
      </c>
      <c r="M60" s="57">
        <v>1</v>
      </c>
      <c r="N60" s="57">
        <v>1</v>
      </c>
      <c r="O60" s="60">
        <v>1</v>
      </c>
      <c r="P60" s="57">
        <v>5</v>
      </c>
      <c r="Q60" s="57">
        <v>5</v>
      </c>
      <c r="R60" s="60">
        <v>3</v>
      </c>
      <c r="S60" s="57">
        <v>2</v>
      </c>
      <c r="T60" s="57">
        <v>1</v>
      </c>
      <c r="U60" s="60">
        <v>1</v>
      </c>
      <c r="V60" s="57">
        <v>1</v>
      </c>
      <c r="W60" s="57">
        <v>2</v>
      </c>
      <c r="X60" s="60">
        <v>7</v>
      </c>
      <c r="Y60" s="57">
        <v>1</v>
      </c>
      <c r="Z60" s="57">
        <v>1</v>
      </c>
      <c r="AA60" s="60">
        <v>1</v>
      </c>
      <c r="AB60" s="57">
        <v>1</v>
      </c>
      <c r="AC60" s="57">
        <v>1</v>
      </c>
      <c r="AD60" s="60">
        <v>5</v>
      </c>
      <c r="AE60" s="57">
        <v>1</v>
      </c>
      <c r="AF60" s="57">
        <v>3</v>
      </c>
      <c r="AG60" s="60">
        <v>1</v>
      </c>
      <c r="AH60" s="57">
        <v>2</v>
      </c>
      <c r="AI60" s="57">
        <v>3</v>
      </c>
      <c r="AJ60" s="60">
        <v>5</v>
      </c>
      <c r="AK60" s="57">
        <v>1</v>
      </c>
      <c r="AL60" s="57">
        <v>1</v>
      </c>
      <c r="AM60" s="60">
        <v>6</v>
      </c>
      <c r="AN60" s="57">
        <v>1</v>
      </c>
      <c r="AO60" s="57">
        <v>1</v>
      </c>
      <c r="AP60" s="60"/>
      <c r="AQ60" s="60" t="s">
        <v>317</v>
      </c>
      <c r="AR60" s="60" t="s">
        <v>320</v>
      </c>
      <c r="AS60" s="60" t="s">
        <v>316</v>
      </c>
      <c r="AT60" s="60" t="s">
        <v>315</v>
      </c>
      <c r="AU60" s="60" t="s">
        <v>318</v>
      </c>
      <c r="AV60" s="60" t="s">
        <v>319</v>
      </c>
    </row>
    <row r="61" spans="1:48" x14ac:dyDescent="0.4">
      <c r="A61" s="58" t="s">
        <v>284</v>
      </c>
      <c r="B61" s="59" t="s">
        <v>93</v>
      </c>
      <c r="C61" s="59">
        <v>25</v>
      </c>
      <c r="D61" s="59" t="s">
        <v>96</v>
      </c>
      <c r="E61" s="55" t="s">
        <v>381</v>
      </c>
      <c r="F61" s="60">
        <v>1</v>
      </c>
      <c r="G61" s="57">
        <v>7</v>
      </c>
      <c r="H61" s="57">
        <v>2</v>
      </c>
      <c r="I61" s="60">
        <v>1</v>
      </c>
      <c r="J61" s="57">
        <v>2</v>
      </c>
      <c r="K61" s="57">
        <v>7</v>
      </c>
      <c r="L61" s="60">
        <v>1</v>
      </c>
      <c r="M61" s="57">
        <v>7</v>
      </c>
      <c r="N61" s="57">
        <v>1</v>
      </c>
      <c r="O61" s="60">
        <v>1</v>
      </c>
      <c r="P61" s="57">
        <v>1</v>
      </c>
      <c r="Q61" s="57">
        <v>1</v>
      </c>
      <c r="R61" s="60">
        <v>1</v>
      </c>
      <c r="S61" s="57">
        <v>1</v>
      </c>
      <c r="T61" s="57">
        <v>4</v>
      </c>
      <c r="U61" s="60">
        <v>1</v>
      </c>
      <c r="V61" s="57">
        <v>2</v>
      </c>
      <c r="W61" s="57">
        <v>1</v>
      </c>
      <c r="X61" s="60">
        <v>6</v>
      </c>
      <c r="Y61" s="57">
        <v>1</v>
      </c>
      <c r="Z61" s="57">
        <v>1</v>
      </c>
      <c r="AA61" s="60">
        <v>1</v>
      </c>
      <c r="AB61" s="57">
        <v>1</v>
      </c>
      <c r="AC61" s="57">
        <v>1</v>
      </c>
      <c r="AD61" s="60">
        <v>1</v>
      </c>
      <c r="AE61" s="57">
        <v>1</v>
      </c>
      <c r="AF61" s="57">
        <v>7</v>
      </c>
      <c r="AG61" s="60">
        <v>1</v>
      </c>
      <c r="AH61" s="57">
        <v>7</v>
      </c>
      <c r="AI61" s="57">
        <v>5</v>
      </c>
      <c r="AJ61" s="60">
        <v>3</v>
      </c>
      <c r="AK61" s="57">
        <v>1</v>
      </c>
      <c r="AL61" s="57">
        <v>1</v>
      </c>
      <c r="AM61" s="60">
        <v>7</v>
      </c>
      <c r="AN61" s="57">
        <v>1</v>
      </c>
      <c r="AO61" s="57">
        <v>1</v>
      </c>
      <c r="AP61" s="57">
        <v>2</v>
      </c>
      <c r="AQ61" s="60" t="s">
        <v>316</v>
      </c>
      <c r="AR61" s="60" t="s">
        <v>317</v>
      </c>
      <c r="AS61" s="60" t="s">
        <v>318</v>
      </c>
      <c r="AT61" s="60" t="s">
        <v>315</v>
      </c>
      <c r="AU61" s="60" t="s">
        <v>320</v>
      </c>
      <c r="AV61" s="60" t="s">
        <v>319</v>
      </c>
    </row>
    <row r="62" spans="1:48" x14ac:dyDescent="0.4">
      <c r="A62" s="58" t="s">
        <v>285</v>
      </c>
      <c r="B62" s="59" t="s">
        <v>94</v>
      </c>
      <c r="C62" s="59">
        <v>24</v>
      </c>
      <c r="D62" s="59" t="s">
        <v>96</v>
      </c>
      <c r="E62" s="55" t="s">
        <v>383</v>
      </c>
      <c r="F62" s="60">
        <v>1</v>
      </c>
      <c r="G62" s="57">
        <v>1</v>
      </c>
      <c r="H62" s="57">
        <v>1</v>
      </c>
      <c r="I62" s="60">
        <v>7</v>
      </c>
      <c r="J62" s="57">
        <v>1</v>
      </c>
      <c r="K62" s="57">
        <v>1</v>
      </c>
      <c r="L62" s="60">
        <v>1</v>
      </c>
      <c r="M62" s="57">
        <v>1</v>
      </c>
      <c r="N62" s="57">
        <v>5</v>
      </c>
      <c r="O62" s="60">
        <v>1</v>
      </c>
      <c r="P62" s="57">
        <v>7</v>
      </c>
      <c r="Q62" s="57">
        <v>1</v>
      </c>
      <c r="R62" s="60">
        <v>1</v>
      </c>
      <c r="S62" s="57">
        <v>1</v>
      </c>
      <c r="T62" s="57">
        <v>7</v>
      </c>
      <c r="U62" s="60">
        <v>1</v>
      </c>
      <c r="V62" s="57">
        <v>1</v>
      </c>
      <c r="W62" s="57">
        <v>1</v>
      </c>
      <c r="X62" s="60">
        <v>1</v>
      </c>
      <c r="Y62" s="57">
        <v>1</v>
      </c>
      <c r="Z62" s="57">
        <v>1</v>
      </c>
      <c r="AA62" s="60">
        <v>2</v>
      </c>
      <c r="AB62" s="57">
        <v>1</v>
      </c>
      <c r="AC62" s="57">
        <v>5</v>
      </c>
      <c r="AD62" s="60">
        <v>5</v>
      </c>
      <c r="AE62" s="57">
        <v>1</v>
      </c>
      <c r="AF62" s="57">
        <v>1</v>
      </c>
      <c r="AG62" s="60">
        <v>1</v>
      </c>
      <c r="AH62" s="57">
        <v>1</v>
      </c>
      <c r="AI62" s="57">
        <v>1</v>
      </c>
      <c r="AJ62" s="60">
        <v>1</v>
      </c>
      <c r="AK62" s="57">
        <v>3</v>
      </c>
      <c r="AL62" s="57">
        <v>1</v>
      </c>
      <c r="AM62" s="60">
        <v>1</v>
      </c>
      <c r="AN62" s="57">
        <v>1</v>
      </c>
      <c r="AO62" s="57">
        <v>1</v>
      </c>
      <c r="AP62" s="57">
        <v>1</v>
      </c>
      <c r="AQ62" s="60" t="s">
        <v>319</v>
      </c>
      <c r="AR62" s="60" t="s">
        <v>320</v>
      </c>
      <c r="AS62" s="60" t="s">
        <v>318</v>
      </c>
      <c r="AT62" s="60" t="s">
        <v>316</v>
      </c>
      <c r="AU62" s="60" t="s">
        <v>315</v>
      </c>
      <c r="AV62" s="60" t="s">
        <v>317</v>
      </c>
    </row>
    <row r="63" spans="1:48" x14ac:dyDescent="0.4">
      <c r="A63" s="58" t="s">
        <v>286</v>
      </c>
      <c r="B63" s="59" t="s">
        <v>93</v>
      </c>
      <c r="C63" s="59">
        <v>24</v>
      </c>
      <c r="D63" s="59" t="s">
        <v>96</v>
      </c>
      <c r="E63" s="55" t="s">
        <v>384</v>
      </c>
      <c r="F63" s="60">
        <v>1</v>
      </c>
      <c r="G63" s="57">
        <v>1</v>
      </c>
      <c r="H63" s="57">
        <v>1</v>
      </c>
      <c r="I63" s="60">
        <v>4</v>
      </c>
      <c r="J63" s="57">
        <v>1</v>
      </c>
      <c r="K63" s="57">
        <v>1</v>
      </c>
      <c r="L63" s="60">
        <v>1</v>
      </c>
      <c r="M63" s="57">
        <v>2</v>
      </c>
      <c r="N63" s="57">
        <v>5</v>
      </c>
      <c r="O63" s="60">
        <v>1</v>
      </c>
      <c r="P63" s="57">
        <v>1</v>
      </c>
      <c r="Q63" s="57">
        <v>1</v>
      </c>
      <c r="R63" s="60">
        <v>1</v>
      </c>
      <c r="S63" s="57">
        <v>7</v>
      </c>
      <c r="T63" s="57">
        <v>1</v>
      </c>
      <c r="U63" s="60">
        <v>1</v>
      </c>
      <c r="V63" s="57">
        <v>1</v>
      </c>
      <c r="W63" s="57">
        <v>1</v>
      </c>
      <c r="X63" s="60">
        <v>1</v>
      </c>
      <c r="Y63" s="57">
        <v>7</v>
      </c>
      <c r="Z63" s="57">
        <v>1</v>
      </c>
      <c r="AA63" s="60">
        <v>1</v>
      </c>
      <c r="AB63" s="57">
        <v>1</v>
      </c>
      <c r="AC63" s="57">
        <v>7</v>
      </c>
      <c r="AD63" s="60">
        <v>5</v>
      </c>
      <c r="AE63" s="57">
        <v>1</v>
      </c>
      <c r="AF63" s="57">
        <v>1</v>
      </c>
      <c r="AG63" s="60">
        <v>1</v>
      </c>
      <c r="AH63" s="57">
        <v>1</v>
      </c>
      <c r="AI63" s="57">
        <v>1</v>
      </c>
      <c r="AJ63" s="60">
        <v>1</v>
      </c>
      <c r="AK63" s="57">
        <v>1</v>
      </c>
      <c r="AL63" s="57">
        <v>6</v>
      </c>
      <c r="AM63" s="60">
        <v>1</v>
      </c>
      <c r="AN63" s="57">
        <v>1</v>
      </c>
      <c r="AO63" s="57">
        <v>1</v>
      </c>
      <c r="AP63" s="57">
        <v>2</v>
      </c>
      <c r="AQ63" s="60" t="s">
        <v>319</v>
      </c>
      <c r="AR63" s="60" t="s">
        <v>320</v>
      </c>
      <c r="AS63" s="60" t="s">
        <v>317</v>
      </c>
      <c r="AT63" s="60" t="s">
        <v>316</v>
      </c>
      <c r="AU63" s="60" t="s">
        <v>315</v>
      </c>
      <c r="AV63" s="60" t="s">
        <v>318</v>
      </c>
    </row>
    <row r="64" spans="1:48" x14ac:dyDescent="0.4">
      <c r="A64" s="58" t="s">
        <v>287</v>
      </c>
      <c r="B64" s="59" t="s">
        <v>94</v>
      </c>
      <c r="C64" s="59">
        <v>25</v>
      </c>
      <c r="D64" s="59" t="s">
        <v>96</v>
      </c>
      <c r="E64" s="55" t="s">
        <v>385</v>
      </c>
      <c r="F64" s="60">
        <v>4</v>
      </c>
      <c r="G64" s="57">
        <v>1</v>
      </c>
      <c r="H64" s="57">
        <v>1</v>
      </c>
      <c r="I64" s="60">
        <v>1</v>
      </c>
      <c r="J64" s="57">
        <v>1</v>
      </c>
      <c r="K64" s="57">
        <v>7</v>
      </c>
      <c r="L64" s="60">
        <v>1</v>
      </c>
      <c r="M64" s="57">
        <v>6</v>
      </c>
      <c r="N64" s="57">
        <v>2</v>
      </c>
      <c r="O64" s="60">
        <v>1</v>
      </c>
      <c r="P64" s="57">
        <v>1</v>
      </c>
      <c r="Q64" s="57">
        <v>1</v>
      </c>
      <c r="R64" s="60">
        <v>1</v>
      </c>
      <c r="S64" s="57">
        <v>1</v>
      </c>
      <c r="T64" s="57">
        <v>7</v>
      </c>
      <c r="U64" s="60">
        <v>1</v>
      </c>
      <c r="V64" s="57">
        <v>5</v>
      </c>
      <c r="W64" s="57">
        <v>2</v>
      </c>
      <c r="X64" s="60">
        <v>6</v>
      </c>
      <c r="Y64" s="57">
        <v>1</v>
      </c>
      <c r="Z64" s="57">
        <v>1</v>
      </c>
      <c r="AA64" s="60">
        <v>3</v>
      </c>
      <c r="AB64" s="57">
        <v>1</v>
      </c>
      <c r="AC64" s="57">
        <v>1</v>
      </c>
      <c r="AD64" s="60">
        <v>1</v>
      </c>
      <c r="AE64" s="57">
        <v>7</v>
      </c>
      <c r="AF64" s="57">
        <v>1</v>
      </c>
      <c r="AG64" s="60">
        <v>1</v>
      </c>
      <c r="AH64" s="57">
        <v>6</v>
      </c>
      <c r="AI64" s="57">
        <v>7</v>
      </c>
      <c r="AJ64" s="60">
        <v>1</v>
      </c>
      <c r="AK64" s="57">
        <v>1</v>
      </c>
      <c r="AL64" s="57">
        <v>6</v>
      </c>
      <c r="AM64" s="60">
        <v>1</v>
      </c>
      <c r="AN64" s="57">
        <v>7</v>
      </c>
      <c r="AO64" s="57">
        <v>4</v>
      </c>
      <c r="AP64" s="57">
        <v>4</v>
      </c>
      <c r="AQ64" s="60" t="s">
        <v>319</v>
      </c>
      <c r="AR64" s="60" t="s">
        <v>317</v>
      </c>
      <c r="AS64" s="60" t="s">
        <v>318</v>
      </c>
      <c r="AT64" s="60" t="s">
        <v>315</v>
      </c>
      <c r="AU64" s="60" t="s">
        <v>316</v>
      </c>
      <c r="AV64" s="60" t="s">
        <v>320</v>
      </c>
    </row>
    <row r="65" spans="1:48" x14ac:dyDescent="0.4">
      <c r="A65" s="58" t="s">
        <v>288</v>
      </c>
      <c r="B65" s="59" t="s">
        <v>94</v>
      </c>
      <c r="C65" s="59">
        <v>23</v>
      </c>
      <c r="D65" s="59" t="s">
        <v>96</v>
      </c>
      <c r="E65" s="55" t="s">
        <v>386</v>
      </c>
      <c r="F65" s="60">
        <v>5</v>
      </c>
      <c r="G65" s="57">
        <v>2</v>
      </c>
      <c r="H65" s="57">
        <v>2</v>
      </c>
      <c r="I65" s="60">
        <v>1</v>
      </c>
      <c r="J65" s="57">
        <v>3</v>
      </c>
      <c r="K65" s="57">
        <v>6</v>
      </c>
      <c r="L65" s="60">
        <v>2</v>
      </c>
      <c r="M65" s="57">
        <v>1</v>
      </c>
      <c r="N65" s="57">
        <v>1</v>
      </c>
      <c r="O65" s="60">
        <v>6</v>
      </c>
      <c r="P65" s="57">
        <v>1</v>
      </c>
      <c r="Q65" s="57">
        <v>2</v>
      </c>
      <c r="R65" s="60">
        <v>5</v>
      </c>
      <c r="S65" s="57">
        <v>6</v>
      </c>
      <c r="T65" s="57">
        <v>1</v>
      </c>
      <c r="U65" s="60">
        <v>1</v>
      </c>
      <c r="V65" s="57">
        <v>1</v>
      </c>
      <c r="W65" s="57">
        <v>4</v>
      </c>
      <c r="X65" s="60">
        <v>4</v>
      </c>
      <c r="Y65" s="57">
        <v>5</v>
      </c>
      <c r="Z65" s="57">
        <v>2</v>
      </c>
      <c r="AA65" s="60">
        <v>1</v>
      </c>
      <c r="AB65" s="57">
        <v>2</v>
      </c>
      <c r="AC65" s="57">
        <v>7</v>
      </c>
      <c r="AD65" s="60">
        <v>4</v>
      </c>
      <c r="AE65" s="57">
        <v>1</v>
      </c>
      <c r="AF65" s="57">
        <v>6</v>
      </c>
      <c r="AG65" s="60">
        <v>1</v>
      </c>
      <c r="AH65" s="57">
        <v>1</v>
      </c>
      <c r="AI65" s="57">
        <v>2</v>
      </c>
      <c r="AJ65" s="60">
        <v>7</v>
      </c>
      <c r="AK65" s="57">
        <v>1</v>
      </c>
      <c r="AL65" s="57">
        <v>1</v>
      </c>
      <c r="AM65" s="60">
        <v>1</v>
      </c>
      <c r="AN65" s="57">
        <v>1</v>
      </c>
      <c r="AO65" s="57">
        <v>1</v>
      </c>
      <c r="AP65" s="57">
        <v>3</v>
      </c>
      <c r="AQ65" s="60" t="s">
        <v>320</v>
      </c>
      <c r="AR65" s="60" t="s">
        <v>319</v>
      </c>
      <c r="AS65" s="60" t="s">
        <v>317</v>
      </c>
      <c r="AT65" s="60" t="s">
        <v>316</v>
      </c>
      <c r="AU65" s="60" t="s">
        <v>318</v>
      </c>
      <c r="AV65" s="60" t="s">
        <v>315</v>
      </c>
    </row>
    <row r="66" spans="1:48" x14ac:dyDescent="0.4">
      <c r="A66" s="58" t="s">
        <v>289</v>
      </c>
      <c r="B66" s="59" t="s">
        <v>94</v>
      </c>
      <c r="C66" s="59">
        <v>26</v>
      </c>
      <c r="D66" s="59" t="s">
        <v>96</v>
      </c>
      <c r="E66" s="55" t="s">
        <v>387</v>
      </c>
      <c r="F66" s="60">
        <v>1</v>
      </c>
      <c r="G66" s="57">
        <v>1</v>
      </c>
      <c r="H66" s="57">
        <v>1</v>
      </c>
      <c r="I66" s="60">
        <v>6</v>
      </c>
      <c r="J66" s="57">
        <v>1</v>
      </c>
      <c r="K66" s="57">
        <v>2</v>
      </c>
      <c r="L66" s="60">
        <v>1</v>
      </c>
      <c r="M66" s="57">
        <v>1</v>
      </c>
      <c r="N66" s="57">
        <v>7</v>
      </c>
      <c r="O66" s="60">
        <v>1</v>
      </c>
      <c r="P66" s="57">
        <v>3</v>
      </c>
      <c r="Q66" s="57">
        <v>1</v>
      </c>
      <c r="R66" s="60">
        <v>2</v>
      </c>
      <c r="S66" s="57">
        <v>4</v>
      </c>
      <c r="T66" s="57">
        <v>1</v>
      </c>
      <c r="U66" s="60">
        <v>1</v>
      </c>
      <c r="V66" s="57">
        <v>1</v>
      </c>
      <c r="W66" s="57">
        <v>2</v>
      </c>
      <c r="X66" s="60">
        <v>1</v>
      </c>
      <c r="Y66" s="57">
        <v>1</v>
      </c>
      <c r="Z66" s="57">
        <v>7</v>
      </c>
      <c r="AA66" s="60">
        <v>1</v>
      </c>
      <c r="AB66" s="57">
        <v>1</v>
      </c>
      <c r="AC66" s="57">
        <v>1</v>
      </c>
      <c r="AD66" s="60">
        <v>1</v>
      </c>
      <c r="AE66" s="57">
        <v>4</v>
      </c>
      <c r="AF66" s="57">
        <v>1</v>
      </c>
      <c r="AG66" s="60">
        <v>1</v>
      </c>
      <c r="AH66" s="57">
        <v>1</v>
      </c>
      <c r="AI66" s="57">
        <v>2</v>
      </c>
      <c r="AJ66" s="60">
        <v>7</v>
      </c>
      <c r="AK66" s="57">
        <v>1</v>
      </c>
      <c r="AL66" s="57">
        <v>1</v>
      </c>
      <c r="AM66" s="60">
        <v>1</v>
      </c>
      <c r="AN66" s="57">
        <v>1</v>
      </c>
      <c r="AO66" s="57">
        <v>1</v>
      </c>
      <c r="AP66" s="57">
        <v>2</v>
      </c>
      <c r="AQ66" s="60" t="s">
        <v>319</v>
      </c>
      <c r="AR66" s="60" t="s">
        <v>320</v>
      </c>
      <c r="AS66" s="60" t="s">
        <v>316</v>
      </c>
      <c r="AT66" s="60" t="s">
        <v>318</v>
      </c>
      <c r="AU66" s="60" t="s">
        <v>317</v>
      </c>
      <c r="AV66" s="60" t="s">
        <v>315</v>
      </c>
    </row>
    <row r="67" spans="1:48" x14ac:dyDescent="0.4">
      <c r="A67" s="58" t="s">
        <v>290</v>
      </c>
      <c r="B67" s="59" t="s">
        <v>93</v>
      </c>
      <c r="C67" s="59">
        <v>24</v>
      </c>
      <c r="D67" s="59" t="s">
        <v>96</v>
      </c>
      <c r="E67" s="55" t="s">
        <v>388</v>
      </c>
      <c r="F67" s="60">
        <v>7</v>
      </c>
      <c r="G67" s="57">
        <v>1</v>
      </c>
      <c r="H67" s="57">
        <v>1</v>
      </c>
      <c r="I67" s="60">
        <v>1</v>
      </c>
      <c r="J67" s="57">
        <v>1</v>
      </c>
      <c r="K67" s="57">
        <v>1</v>
      </c>
      <c r="L67" s="60">
        <v>1</v>
      </c>
      <c r="M67" s="57">
        <v>1</v>
      </c>
      <c r="N67" s="57">
        <v>1</v>
      </c>
      <c r="O67" s="60">
        <v>4</v>
      </c>
      <c r="P67" s="57">
        <v>1</v>
      </c>
      <c r="Q67" s="57">
        <v>1</v>
      </c>
      <c r="R67" s="60">
        <v>1</v>
      </c>
      <c r="S67" s="57">
        <v>7</v>
      </c>
      <c r="T67" s="57">
        <v>1</v>
      </c>
      <c r="U67" s="60">
        <v>1</v>
      </c>
      <c r="V67" s="57">
        <v>1</v>
      </c>
      <c r="W67" s="57">
        <v>4</v>
      </c>
      <c r="X67" s="60">
        <v>6</v>
      </c>
      <c r="Y67" s="57">
        <v>1</v>
      </c>
      <c r="Z67" s="57">
        <v>2</v>
      </c>
      <c r="AA67" s="60">
        <v>1</v>
      </c>
      <c r="AB67" s="57">
        <v>1</v>
      </c>
      <c r="AC67" s="57">
        <v>1</v>
      </c>
      <c r="AD67" s="60">
        <v>1</v>
      </c>
      <c r="AE67" s="57">
        <v>2</v>
      </c>
      <c r="AF67" s="57">
        <v>1</v>
      </c>
      <c r="AG67" s="60">
        <v>1</v>
      </c>
      <c r="AH67" s="57">
        <v>1</v>
      </c>
      <c r="AI67" s="57">
        <v>7</v>
      </c>
      <c r="AJ67" s="60">
        <v>1</v>
      </c>
      <c r="AK67" s="57">
        <v>1</v>
      </c>
      <c r="AL67" s="57">
        <v>1</v>
      </c>
      <c r="AM67" s="60">
        <v>1</v>
      </c>
      <c r="AN67" s="57">
        <v>2</v>
      </c>
      <c r="AO67" s="57">
        <v>6</v>
      </c>
      <c r="AP67" s="57">
        <v>2</v>
      </c>
      <c r="AQ67" s="60" t="s">
        <v>315</v>
      </c>
      <c r="AR67" s="60" t="s">
        <v>319</v>
      </c>
      <c r="AS67" s="60" t="s">
        <v>317</v>
      </c>
      <c r="AT67" s="60" t="s">
        <v>318</v>
      </c>
      <c r="AU67" s="60" t="s">
        <v>316</v>
      </c>
      <c r="AV67" s="60" t="s">
        <v>320</v>
      </c>
    </row>
    <row r="68" spans="1:48" x14ac:dyDescent="0.4">
      <c r="A68" s="58" t="s">
        <v>291</v>
      </c>
      <c r="B68" s="59" t="s">
        <v>94</v>
      </c>
      <c r="C68" s="59">
        <v>27</v>
      </c>
      <c r="D68" s="59" t="s">
        <v>96</v>
      </c>
      <c r="E68" s="55" t="s">
        <v>389</v>
      </c>
      <c r="F68" s="60">
        <v>6</v>
      </c>
      <c r="G68" s="57">
        <v>1</v>
      </c>
      <c r="H68" s="57">
        <v>1</v>
      </c>
      <c r="I68" s="60">
        <v>3</v>
      </c>
      <c r="J68" s="57">
        <v>1</v>
      </c>
      <c r="K68" s="57">
        <v>1</v>
      </c>
      <c r="L68" s="60">
        <v>2</v>
      </c>
      <c r="M68" s="57">
        <v>4</v>
      </c>
      <c r="N68" s="57">
        <v>1</v>
      </c>
      <c r="O68" s="60">
        <v>1</v>
      </c>
      <c r="P68" s="57">
        <v>1</v>
      </c>
      <c r="Q68" s="57">
        <v>4</v>
      </c>
      <c r="R68" s="60">
        <v>3</v>
      </c>
      <c r="S68" s="57">
        <v>1</v>
      </c>
      <c r="T68" s="57">
        <v>1</v>
      </c>
      <c r="U68" s="60">
        <v>4</v>
      </c>
      <c r="V68" s="57">
        <v>1</v>
      </c>
      <c r="W68" s="57">
        <v>1</v>
      </c>
      <c r="X68" s="60">
        <v>1</v>
      </c>
      <c r="Y68" s="57">
        <v>7</v>
      </c>
      <c r="Z68" s="57">
        <v>1</v>
      </c>
      <c r="AA68" s="60">
        <v>1</v>
      </c>
      <c r="AB68" s="57">
        <v>1</v>
      </c>
      <c r="AC68" s="57">
        <v>1</v>
      </c>
      <c r="AD68" s="60">
        <v>2</v>
      </c>
      <c r="AE68" s="57">
        <v>1</v>
      </c>
      <c r="AF68" s="57">
        <v>5</v>
      </c>
      <c r="AG68" s="60">
        <v>1</v>
      </c>
      <c r="AH68" s="57">
        <v>1</v>
      </c>
      <c r="AI68" s="57">
        <v>1</v>
      </c>
      <c r="AJ68" s="60">
        <v>1</v>
      </c>
      <c r="AK68" s="57">
        <v>1</v>
      </c>
      <c r="AL68" s="57">
        <v>1</v>
      </c>
      <c r="AM68" s="60">
        <v>1</v>
      </c>
      <c r="AN68" s="57">
        <v>7</v>
      </c>
      <c r="AO68" s="57">
        <v>6</v>
      </c>
      <c r="AP68" s="57">
        <v>2</v>
      </c>
      <c r="AQ68" s="60" t="s">
        <v>315</v>
      </c>
      <c r="AR68" s="60" t="s">
        <v>316</v>
      </c>
      <c r="AS68" s="60" t="s">
        <v>319</v>
      </c>
      <c r="AT68" s="60" t="s">
        <v>317</v>
      </c>
      <c r="AU68" s="60" t="s">
        <v>318</v>
      </c>
      <c r="AV68" s="60" t="s">
        <v>320</v>
      </c>
    </row>
    <row r="69" spans="1:48" x14ac:dyDescent="0.4">
      <c r="A69" s="58" t="s">
        <v>292</v>
      </c>
      <c r="B69" s="59" t="s">
        <v>94</v>
      </c>
      <c r="C69" s="59">
        <v>26</v>
      </c>
      <c r="D69" s="59" t="s">
        <v>96</v>
      </c>
      <c r="E69" s="55" t="s">
        <v>390</v>
      </c>
      <c r="F69" s="60">
        <v>1</v>
      </c>
      <c r="G69" s="57">
        <v>1</v>
      </c>
      <c r="H69" s="57">
        <v>1</v>
      </c>
      <c r="I69" s="60">
        <v>5</v>
      </c>
      <c r="J69" s="57">
        <v>1</v>
      </c>
      <c r="K69" s="57">
        <v>1</v>
      </c>
      <c r="L69" s="60">
        <v>1</v>
      </c>
      <c r="M69" s="57">
        <v>1</v>
      </c>
      <c r="N69" s="57">
        <v>2</v>
      </c>
      <c r="O69" s="60">
        <v>1</v>
      </c>
      <c r="P69" s="57">
        <v>1</v>
      </c>
      <c r="Q69" s="57">
        <v>6</v>
      </c>
      <c r="R69" s="60">
        <v>4</v>
      </c>
      <c r="S69" s="57">
        <v>1</v>
      </c>
      <c r="T69" s="57">
        <v>1</v>
      </c>
      <c r="U69" s="60">
        <v>2</v>
      </c>
      <c r="V69" s="57">
        <v>1</v>
      </c>
      <c r="W69" s="57">
        <v>1</v>
      </c>
      <c r="X69" s="60">
        <v>2</v>
      </c>
      <c r="Y69" s="57">
        <v>4</v>
      </c>
      <c r="Z69" s="57">
        <v>1</v>
      </c>
      <c r="AA69" s="60">
        <v>1</v>
      </c>
      <c r="AB69" s="57">
        <v>1</v>
      </c>
      <c r="AC69" s="57">
        <v>1</v>
      </c>
      <c r="AD69" s="60">
        <v>2</v>
      </c>
      <c r="AE69" s="57">
        <v>1</v>
      </c>
      <c r="AF69" s="57">
        <v>3</v>
      </c>
      <c r="AG69" s="60">
        <v>1</v>
      </c>
      <c r="AH69" s="57">
        <v>2</v>
      </c>
      <c r="AI69" s="57">
        <v>2</v>
      </c>
      <c r="AJ69" s="60">
        <v>3</v>
      </c>
      <c r="AK69" s="57">
        <v>1</v>
      </c>
      <c r="AL69" s="57">
        <v>3</v>
      </c>
      <c r="AM69" s="60">
        <v>1</v>
      </c>
      <c r="AN69" s="57">
        <v>1</v>
      </c>
      <c r="AO69" s="57">
        <v>1</v>
      </c>
      <c r="AP69" s="57">
        <v>2</v>
      </c>
      <c r="AQ69" s="60" t="s">
        <v>319</v>
      </c>
      <c r="AR69" s="60" t="s">
        <v>316</v>
      </c>
      <c r="AS69" s="60" t="s">
        <v>315</v>
      </c>
      <c r="AT69" s="60" t="s">
        <v>317</v>
      </c>
      <c r="AU69" s="60" t="s">
        <v>320</v>
      </c>
      <c r="AV69" s="60" t="s">
        <v>318</v>
      </c>
    </row>
    <row r="70" spans="1:48" x14ac:dyDescent="0.4">
      <c r="A70" s="58" t="s">
        <v>293</v>
      </c>
      <c r="B70" s="59" t="s">
        <v>93</v>
      </c>
      <c r="C70" s="59">
        <v>23</v>
      </c>
      <c r="D70" s="59" t="s">
        <v>96</v>
      </c>
      <c r="E70" s="55" t="s">
        <v>391</v>
      </c>
      <c r="F70" s="60">
        <v>7</v>
      </c>
      <c r="G70" s="57">
        <v>1</v>
      </c>
      <c r="H70" s="57">
        <v>1</v>
      </c>
      <c r="I70" s="60">
        <v>1</v>
      </c>
      <c r="J70" s="57">
        <v>1</v>
      </c>
      <c r="K70" s="57">
        <v>1</v>
      </c>
      <c r="L70" s="60">
        <v>1</v>
      </c>
      <c r="M70" s="57">
        <v>1</v>
      </c>
      <c r="N70" s="57">
        <v>1</v>
      </c>
      <c r="O70" s="60">
        <v>5</v>
      </c>
      <c r="P70" s="57">
        <v>1</v>
      </c>
      <c r="Q70" s="57">
        <v>1</v>
      </c>
      <c r="R70" s="60">
        <v>1</v>
      </c>
      <c r="S70" s="57">
        <v>1</v>
      </c>
      <c r="T70" s="57">
        <v>1</v>
      </c>
      <c r="U70" s="60">
        <v>1</v>
      </c>
      <c r="V70" s="57">
        <v>7</v>
      </c>
      <c r="W70" s="57">
        <v>1</v>
      </c>
      <c r="X70" s="60">
        <v>1</v>
      </c>
      <c r="Y70" s="57">
        <v>7</v>
      </c>
      <c r="Z70" s="57">
        <v>1</v>
      </c>
      <c r="AA70" s="60">
        <v>1</v>
      </c>
      <c r="AB70" s="57">
        <v>1</v>
      </c>
      <c r="AC70" s="57">
        <v>1</v>
      </c>
      <c r="AD70" s="60">
        <v>1</v>
      </c>
      <c r="AE70" s="57">
        <v>1</v>
      </c>
      <c r="AF70" s="57">
        <v>7</v>
      </c>
      <c r="AG70" s="60">
        <v>1</v>
      </c>
      <c r="AH70" s="57">
        <v>1</v>
      </c>
      <c r="AI70" s="57">
        <v>1</v>
      </c>
      <c r="AJ70" s="60">
        <v>1</v>
      </c>
      <c r="AK70" s="57">
        <v>6</v>
      </c>
      <c r="AL70" s="57">
        <v>1</v>
      </c>
      <c r="AM70" s="60">
        <v>1</v>
      </c>
      <c r="AN70" s="57">
        <v>1</v>
      </c>
      <c r="AO70" s="57">
        <v>3</v>
      </c>
      <c r="AP70" s="57">
        <v>3</v>
      </c>
      <c r="AQ70" s="60" t="s">
        <v>315</v>
      </c>
      <c r="AR70" s="60" t="s">
        <v>319</v>
      </c>
      <c r="AS70" s="60" t="s">
        <v>320</v>
      </c>
      <c r="AT70" s="60" t="s">
        <v>317</v>
      </c>
      <c r="AU70" s="60" t="s">
        <v>318</v>
      </c>
      <c r="AV70" s="60" t="s">
        <v>316</v>
      </c>
    </row>
    <row r="71" spans="1:48" x14ac:dyDescent="0.4">
      <c r="A71" s="58" t="s">
        <v>294</v>
      </c>
      <c r="B71" s="59" t="s">
        <v>94</v>
      </c>
      <c r="C71" s="59">
        <v>21</v>
      </c>
      <c r="D71" s="59" t="s">
        <v>96</v>
      </c>
      <c r="E71" s="55" t="s">
        <v>392</v>
      </c>
      <c r="F71" s="60">
        <v>1</v>
      </c>
      <c r="G71" s="57">
        <v>2</v>
      </c>
      <c r="H71" s="57">
        <v>1</v>
      </c>
      <c r="I71" s="60">
        <v>1</v>
      </c>
      <c r="J71" s="57">
        <v>1</v>
      </c>
      <c r="K71" s="57">
        <v>6</v>
      </c>
      <c r="L71" s="60">
        <v>1</v>
      </c>
      <c r="M71" s="57">
        <v>7</v>
      </c>
      <c r="N71" s="57">
        <v>1</v>
      </c>
      <c r="O71" s="60">
        <v>1</v>
      </c>
      <c r="P71" s="57">
        <v>1</v>
      </c>
      <c r="Q71" s="57">
        <v>1</v>
      </c>
      <c r="R71" s="60">
        <v>3</v>
      </c>
      <c r="S71" s="57">
        <v>1</v>
      </c>
      <c r="T71" s="57">
        <v>1</v>
      </c>
      <c r="U71" s="60">
        <v>4</v>
      </c>
      <c r="V71" s="57">
        <v>1</v>
      </c>
      <c r="W71" s="57">
        <v>1</v>
      </c>
      <c r="X71" s="60">
        <v>5</v>
      </c>
      <c r="Y71" s="57">
        <v>1</v>
      </c>
      <c r="Z71" s="57">
        <v>1</v>
      </c>
      <c r="AA71" s="60">
        <v>1</v>
      </c>
      <c r="AB71" s="57">
        <v>1</v>
      </c>
      <c r="AC71" s="57">
        <v>1</v>
      </c>
      <c r="AD71" s="60">
        <v>6</v>
      </c>
      <c r="AE71" s="57">
        <v>1</v>
      </c>
      <c r="AF71" s="57">
        <v>1</v>
      </c>
      <c r="AG71" s="60">
        <v>1</v>
      </c>
      <c r="AH71" s="57">
        <v>1</v>
      </c>
      <c r="AI71" s="57">
        <v>1</v>
      </c>
      <c r="AJ71" s="60">
        <v>1</v>
      </c>
      <c r="AK71" s="57">
        <v>1</v>
      </c>
      <c r="AL71" s="57">
        <v>1</v>
      </c>
      <c r="AM71" s="60">
        <v>1</v>
      </c>
      <c r="AN71" s="57">
        <v>5</v>
      </c>
      <c r="AO71" s="57">
        <v>6</v>
      </c>
      <c r="AP71" s="57">
        <v>3</v>
      </c>
      <c r="AQ71" s="60" t="s">
        <v>316</v>
      </c>
      <c r="AR71" s="60" t="s">
        <v>317</v>
      </c>
      <c r="AS71" s="60" t="s">
        <v>319</v>
      </c>
      <c r="AT71" s="60" t="s">
        <v>318</v>
      </c>
      <c r="AU71" s="60" t="s">
        <v>315</v>
      </c>
      <c r="AV71" s="60" t="s">
        <v>320</v>
      </c>
    </row>
    <row r="72" spans="1:48" x14ac:dyDescent="0.4">
      <c r="A72" s="58" t="s">
        <v>295</v>
      </c>
      <c r="B72" s="59" t="s">
        <v>93</v>
      </c>
      <c r="C72" s="59">
        <v>21</v>
      </c>
      <c r="D72" s="59" t="s">
        <v>96</v>
      </c>
      <c r="E72" s="55" t="s">
        <v>393</v>
      </c>
      <c r="F72" s="60">
        <v>5</v>
      </c>
      <c r="G72" s="57">
        <v>1</v>
      </c>
      <c r="H72" s="57">
        <v>1</v>
      </c>
      <c r="I72" s="60">
        <v>2</v>
      </c>
      <c r="J72" s="57">
        <v>1</v>
      </c>
      <c r="K72" s="57">
        <v>1</v>
      </c>
      <c r="L72" s="60">
        <v>1</v>
      </c>
      <c r="M72" s="57">
        <v>6</v>
      </c>
      <c r="N72" s="57">
        <v>1</v>
      </c>
      <c r="O72" s="60">
        <v>1</v>
      </c>
      <c r="P72" s="57">
        <v>1</v>
      </c>
      <c r="Q72" s="57">
        <v>1</v>
      </c>
      <c r="R72" s="60">
        <v>1</v>
      </c>
      <c r="S72" s="57">
        <v>5</v>
      </c>
      <c r="T72" s="57">
        <v>1</v>
      </c>
      <c r="U72" s="60">
        <v>1</v>
      </c>
      <c r="V72" s="57">
        <v>7</v>
      </c>
      <c r="W72" s="57">
        <v>6</v>
      </c>
      <c r="X72" s="60">
        <v>1</v>
      </c>
      <c r="Y72" s="57">
        <v>1</v>
      </c>
      <c r="Z72" s="57">
        <v>4</v>
      </c>
      <c r="AA72" s="60">
        <v>1</v>
      </c>
      <c r="AB72" s="57">
        <v>1</v>
      </c>
      <c r="AC72" s="57">
        <v>1</v>
      </c>
      <c r="AD72" s="60">
        <v>7</v>
      </c>
      <c r="AE72" s="57">
        <v>1</v>
      </c>
      <c r="AF72" s="57">
        <v>1</v>
      </c>
      <c r="AG72" s="60">
        <v>2</v>
      </c>
      <c r="AH72" s="57">
        <v>1</v>
      </c>
      <c r="AI72" s="57">
        <v>1</v>
      </c>
      <c r="AJ72" s="60">
        <v>1</v>
      </c>
      <c r="AK72" s="57">
        <v>7</v>
      </c>
      <c r="AL72" s="57">
        <v>2</v>
      </c>
      <c r="AM72" s="60">
        <v>1</v>
      </c>
      <c r="AN72" s="57">
        <v>1</v>
      </c>
      <c r="AO72" s="57">
        <v>7</v>
      </c>
      <c r="AP72" s="57">
        <v>3</v>
      </c>
      <c r="AQ72" s="60" t="s">
        <v>319</v>
      </c>
      <c r="AR72" s="60" t="s">
        <v>317</v>
      </c>
      <c r="AS72" s="60" t="s">
        <v>320</v>
      </c>
      <c r="AT72" s="60" t="s">
        <v>318</v>
      </c>
      <c r="AU72" s="60" t="s">
        <v>315</v>
      </c>
      <c r="AV72" s="60" t="s">
        <v>316</v>
      </c>
    </row>
    <row r="73" spans="1:48" x14ac:dyDescent="0.4">
      <c r="A73" s="58" t="s">
        <v>296</v>
      </c>
      <c r="B73" s="59" t="s">
        <v>93</v>
      </c>
      <c r="C73" s="59">
        <v>23</v>
      </c>
      <c r="D73" s="59" t="s">
        <v>96</v>
      </c>
      <c r="E73" s="55" t="s">
        <v>394</v>
      </c>
      <c r="F73" s="60">
        <v>1</v>
      </c>
      <c r="G73" s="57">
        <v>1</v>
      </c>
      <c r="H73" s="57">
        <v>1</v>
      </c>
      <c r="I73" s="60">
        <v>3</v>
      </c>
      <c r="J73" s="57">
        <v>1</v>
      </c>
      <c r="K73" s="57">
        <v>1</v>
      </c>
      <c r="L73" s="60">
        <v>1</v>
      </c>
      <c r="M73" s="57">
        <v>1</v>
      </c>
      <c r="N73" s="57">
        <v>6</v>
      </c>
      <c r="O73" s="60">
        <v>1</v>
      </c>
      <c r="P73" s="57">
        <v>1</v>
      </c>
      <c r="Q73" s="57">
        <v>1</v>
      </c>
      <c r="R73" s="60">
        <v>1</v>
      </c>
      <c r="S73" s="57">
        <v>5</v>
      </c>
      <c r="T73" s="57">
        <v>1</v>
      </c>
      <c r="U73" s="60">
        <v>1</v>
      </c>
      <c r="V73" s="57">
        <v>5</v>
      </c>
      <c r="W73" s="57">
        <v>4</v>
      </c>
      <c r="X73" s="60">
        <v>1</v>
      </c>
      <c r="Y73" s="57">
        <v>6</v>
      </c>
      <c r="Z73" s="57">
        <v>1</v>
      </c>
      <c r="AA73" s="60">
        <v>1</v>
      </c>
      <c r="AB73" s="57">
        <v>1</v>
      </c>
      <c r="AC73" s="57">
        <v>1</v>
      </c>
      <c r="AD73" s="60">
        <v>1</v>
      </c>
      <c r="AE73" s="57">
        <v>5</v>
      </c>
      <c r="AF73" s="57">
        <v>1</v>
      </c>
      <c r="AG73" s="60">
        <v>1</v>
      </c>
      <c r="AH73" s="57">
        <v>1</v>
      </c>
      <c r="AI73" s="57">
        <v>5</v>
      </c>
      <c r="AJ73" s="60">
        <v>7</v>
      </c>
      <c r="AK73" s="57">
        <v>1</v>
      </c>
      <c r="AL73" s="57">
        <v>1</v>
      </c>
      <c r="AM73" s="60">
        <v>1</v>
      </c>
      <c r="AN73" s="57">
        <v>1</v>
      </c>
      <c r="AO73" s="57">
        <v>1</v>
      </c>
      <c r="AP73" s="57">
        <v>3</v>
      </c>
      <c r="AQ73" s="60" t="s">
        <v>319</v>
      </c>
      <c r="AR73" s="60" t="s">
        <v>318</v>
      </c>
      <c r="AS73" s="60" t="s">
        <v>320</v>
      </c>
      <c r="AT73" s="60" t="s">
        <v>317</v>
      </c>
      <c r="AU73" s="60" t="s">
        <v>316</v>
      </c>
      <c r="AV73" s="60" t="s">
        <v>315</v>
      </c>
    </row>
    <row r="74" spans="1:48" x14ac:dyDescent="0.4">
      <c r="A74" s="58" t="s">
        <v>297</v>
      </c>
      <c r="B74" s="59" t="s">
        <v>93</v>
      </c>
      <c r="C74" s="59">
        <v>23</v>
      </c>
      <c r="D74" s="59" t="s">
        <v>96</v>
      </c>
      <c r="E74" s="55" t="s">
        <v>395</v>
      </c>
      <c r="F74" s="60">
        <v>1</v>
      </c>
      <c r="G74" s="57">
        <v>1</v>
      </c>
      <c r="H74" s="57">
        <v>1</v>
      </c>
      <c r="I74" s="60">
        <v>3</v>
      </c>
      <c r="J74" s="57">
        <v>1</v>
      </c>
      <c r="K74" s="57">
        <v>1</v>
      </c>
      <c r="L74" s="60">
        <v>1</v>
      </c>
      <c r="M74" s="57">
        <v>7</v>
      </c>
      <c r="N74" s="57">
        <v>1</v>
      </c>
      <c r="O74" s="60">
        <v>1</v>
      </c>
      <c r="P74" s="57">
        <v>1</v>
      </c>
      <c r="Q74" s="57">
        <v>1</v>
      </c>
      <c r="R74" s="60">
        <v>1</v>
      </c>
      <c r="S74" s="57">
        <v>1</v>
      </c>
      <c r="T74" s="57">
        <v>5</v>
      </c>
      <c r="U74" s="60">
        <v>1</v>
      </c>
      <c r="V74" s="57">
        <v>1</v>
      </c>
      <c r="W74" s="57">
        <v>1</v>
      </c>
      <c r="X74" s="60">
        <v>6</v>
      </c>
      <c r="Y74" s="57">
        <v>1</v>
      </c>
      <c r="Z74" s="57">
        <v>1</v>
      </c>
      <c r="AA74" s="60">
        <v>1</v>
      </c>
      <c r="AB74" s="57">
        <v>1</v>
      </c>
      <c r="AC74" s="57">
        <v>1</v>
      </c>
      <c r="AD74" s="60">
        <v>1</v>
      </c>
      <c r="AE74" s="57">
        <v>2</v>
      </c>
      <c r="AF74" s="57">
        <v>1</v>
      </c>
      <c r="AG74" s="60">
        <v>1</v>
      </c>
      <c r="AH74" s="57">
        <v>1</v>
      </c>
      <c r="AI74" s="57">
        <v>7</v>
      </c>
      <c r="AJ74" s="60">
        <v>1</v>
      </c>
      <c r="AK74" s="57">
        <v>4</v>
      </c>
      <c r="AL74" s="57">
        <v>1</v>
      </c>
      <c r="AM74" s="60">
        <v>1</v>
      </c>
      <c r="AN74" s="57">
        <v>5</v>
      </c>
      <c r="AO74" s="57">
        <v>1</v>
      </c>
      <c r="AP74" s="57">
        <v>3</v>
      </c>
      <c r="AQ74" s="60" t="s">
        <v>319</v>
      </c>
      <c r="AR74" s="60" t="s">
        <v>317</v>
      </c>
      <c r="AS74" s="60" t="s">
        <v>318</v>
      </c>
      <c r="AT74" s="60" t="s">
        <v>315</v>
      </c>
      <c r="AU74" s="60" t="s">
        <v>316</v>
      </c>
      <c r="AV74" s="60" t="s">
        <v>320</v>
      </c>
    </row>
    <row r="75" spans="1:48" x14ac:dyDescent="0.4">
      <c r="A75" s="58" t="s">
        <v>298</v>
      </c>
      <c r="B75" s="59" t="s">
        <v>94</v>
      </c>
      <c r="C75" s="59">
        <v>22</v>
      </c>
      <c r="D75" s="59" t="s">
        <v>96</v>
      </c>
      <c r="E75" s="55" t="s">
        <v>396</v>
      </c>
      <c r="F75" s="60">
        <v>1</v>
      </c>
      <c r="G75" s="57">
        <v>5</v>
      </c>
      <c r="H75" s="57">
        <v>1</v>
      </c>
      <c r="I75" s="60">
        <v>1</v>
      </c>
      <c r="J75" s="57">
        <v>1</v>
      </c>
      <c r="K75" s="57">
        <v>6</v>
      </c>
      <c r="L75" s="60">
        <v>1</v>
      </c>
      <c r="M75" s="57">
        <v>1</v>
      </c>
      <c r="N75" s="57">
        <v>5</v>
      </c>
      <c r="O75" s="60">
        <v>1</v>
      </c>
      <c r="P75" s="57">
        <v>6</v>
      </c>
      <c r="Q75" s="57">
        <v>1</v>
      </c>
      <c r="R75" s="60">
        <v>2</v>
      </c>
      <c r="S75" s="57">
        <v>1</v>
      </c>
      <c r="T75" s="57">
        <v>1</v>
      </c>
      <c r="U75" s="60">
        <v>1</v>
      </c>
      <c r="V75" s="57">
        <v>1</v>
      </c>
      <c r="W75" s="57">
        <v>1</v>
      </c>
      <c r="X75" s="60">
        <v>1</v>
      </c>
      <c r="Y75" s="57">
        <v>1</v>
      </c>
      <c r="Z75" s="57">
        <v>4</v>
      </c>
      <c r="AA75" s="60">
        <v>1</v>
      </c>
      <c r="AB75" s="57">
        <v>1</v>
      </c>
      <c r="AC75" s="57">
        <v>1</v>
      </c>
      <c r="AD75" s="60">
        <v>1</v>
      </c>
      <c r="AE75" s="57">
        <v>1</v>
      </c>
      <c r="AF75" s="57">
        <v>1</v>
      </c>
      <c r="AG75" s="60">
        <v>4</v>
      </c>
      <c r="AH75" s="57">
        <v>1</v>
      </c>
      <c r="AI75" s="57">
        <v>1</v>
      </c>
      <c r="AJ75" s="60">
        <v>1</v>
      </c>
      <c r="AK75" s="57">
        <v>7</v>
      </c>
      <c r="AL75" s="57">
        <v>1</v>
      </c>
      <c r="AM75" s="60">
        <v>1</v>
      </c>
      <c r="AN75" s="57">
        <v>1</v>
      </c>
      <c r="AO75" s="57">
        <v>1</v>
      </c>
      <c r="AP75" s="57">
        <v>4</v>
      </c>
      <c r="AQ75" s="60" t="s">
        <v>316</v>
      </c>
      <c r="AR75" s="60" t="s">
        <v>320</v>
      </c>
      <c r="AS75" s="60" t="s">
        <v>315</v>
      </c>
      <c r="AT75" s="60" t="s">
        <v>318</v>
      </c>
      <c r="AU75" s="60" t="s">
        <v>319</v>
      </c>
      <c r="AV75" s="60" t="s">
        <v>317</v>
      </c>
    </row>
    <row r="76" spans="1:48" x14ac:dyDescent="0.4">
      <c r="A76" s="58" t="s">
        <v>299</v>
      </c>
      <c r="B76" s="59" t="s">
        <v>94</v>
      </c>
      <c r="C76" s="59">
        <v>18</v>
      </c>
      <c r="D76" s="59" t="s">
        <v>96</v>
      </c>
      <c r="E76" s="55" t="s">
        <v>397</v>
      </c>
      <c r="F76" s="60">
        <v>7</v>
      </c>
      <c r="G76" s="57">
        <v>1</v>
      </c>
      <c r="H76" s="57">
        <v>1</v>
      </c>
      <c r="I76" s="60">
        <v>2</v>
      </c>
      <c r="J76" s="57">
        <v>1</v>
      </c>
      <c r="K76" s="57">
        <v>1</v>
      </c>
      <c r="L76" s="60">
        <v>2</v>
      </c>
      <c r="M76" s="57">
        <v>1</v>
      </c>
      <c r="N76" s="57">
        <v>5</v>
      </c>
      <c r="O76" s="60">
        <v>1</v>
      </c>
      <c r="P76" s="57">
        <v>4</v>
      </c>
      <c r="Q76" s="57">
        <v>4</v>
      </c>
      <c r="R76" s="60">
        <v>2</v>
      </c>
      <c r="S76" s="57">
        <v>1</v>
      </c>
      <c r="T76" s="57">
        <v>1</v>
      </c>
      <c r="U76" s="60">
        <v>6</v>
      </c>
      <c r="V76" s="57">
        <v>1</v>
      </c>
      <c r="W76" s="57">
        <v>1</v>
      </c>
      <c r="X76" s="60">
        <v>1</v>
      </c>
      <c r="Y76" s="57">
        <v>1</v>
      </c>
      <c r="Z76" s="57">
        <v>2</v>
      </c>
      <c r="AA76" s="60">
        <v>1</v>
      </c>
      <c r="AB76" s="57">
        <v>3</v>
      </c>
      <c r="AC76" s="57">
        <v>6</v>
      </c>
      <c r="AD76" s="60">
        <v>1</v>
      </c>
      <c r="AE76" s="57">
        <v>1</v>
      </c>
      <c r="AF76" s="57">
        <v>5</v>
      </c>
      <c r="AG76" s="60">
        <v>2</v>
      </c>
      <c r="AH76" s="57">
        <v>2</v>
      </c>
      <c r="AI76" s="57">
        <v>2</v>
      </c>
      <c r="AJ76" s="60">
        <v>2</v>
      </c>
      <c r="AK76" s="57">
        <v>4</v>
      </c>
      <c r="AL76" s="57">
        <v>1</v>
      </c>
      <c r="AM76" s="60">
        <v>1</v>
      </c>
      <c r="AN76" s="57">
        <v>1</v>
      </c>
      <c r="AO76" s="57">
        <v>1</v>
      </c>
      <c r="AP76" s="57">
        <v>3</v>
      </c>
      <c r="AQ76" s="60" t="s">
        <v>315</v>
      </c>
      <c r="AR76" s="60" t="s">
        <v>320</v>
      </c>
      <c r="AS76" s="60" t="s">
        <v>319</v>
      </c>
      <c r="AT76" s="60" t="s">
        <v>316</v>
      </c>
      <c r="AU76" s="60" t="s">
        <v>318</v>
      </c>
      <c r="AV76" s="60" t="s">
        <v>317</v>
      </c>
    </row>
    <row r="77" spans="1:48" x14ac:dyDescent="0.4">
      <c r="A77" s="58" t="s">
        <v>300</v>
      </c>
      <c r="B77" s="59" t="s">
        <v>94</v>
      </c>
      <c r="C77" s="59">
        <v>21</v>
      </c>
      <c r="D77" s="59" t="s">
        <v>96</v>
      </c>
      <c r="E77" s="55" t="s">
        <v>398</v>
      </c>
      <c r="F77" s="60">
        <v>2</v>
      </c>
      <c r="G77" s="57">
        <v>1</v>
      </c>
      <c r="H77" s="57">
        <v>5</v>
      </c>
      <c r="I77" s="60">
        <v>1</v>
      </c>
      <c r="J77" s="57">
        <v>1</v>
      </c>
      <c r="K77" s="57">
        <v>1</v>
      </c>
      <c r="L77" s="60">
        <v>1</v>
      </c>
      <c r="M77" s="57">
        <v>3</v>
      </c>
      <c r="N77" s="57">
        <v>3</v>
      </c>
      <c r="O77" s="60">
        <v>1</v>
      </c>
      <c r="P77" s="57">
        <v>2</v>
      </c>
      <c r="Q77" s="57">
        <v>7</v>
      </c>
      <c r="R77" s="60">
        <v>1</v>
      </c>
      <c r="S77" s="57">
        <v>1</v>
      </c>
      <c r="T77" s="57">
        <v>1</v>
      </c>
      <c r="U77" s="60">
        <v>1</v>
      </c>
      <c r="V77" s="57">
        <v>6</v>
      </c>
      <c r="W77" s="57">
        <v>2</v>
      </c>
      <c r="X77" s="60">
        <v>7</v>
      </c>
      <c r="Y77" s="57">
        <v>1</v>
      </c>
      <c r="Z77" s="57">
        <v>1</v>
      </c>
      <c r="AA77" s="60">
        <v>1</v>
      </c>
      <c r="AB77" s="57">
        <v>1</v>
      </c>
      <c r="AC77" s="57">
        <v>1</v>
      </c>
      <c r="AD77" s="60">
        <v>1</v>
      </c>
      <c r="AE77" s="57">
        <v>6</v>
      </c>
      <c r="AF77" s="57">
        <v>1</v>
      </c>
      <c r="AG77" s="60">
        <v>1</v>
      </c>
      <c r="AH77" s="57">
        <v>1</v>
      </c>
      <c r="AI77" s="57">
        <v>1</v>
      </c>
      <c r="AJ77" s="60">
        <v>1</v>
      </c>
      <c r="AK77" s="57">
        <v>1</v>
      </c>
      <c r="AL77" s="57">
        <v>1</v>
      </c>
      <c r="AM77" s="60">
        <v>6</v>
      </c>
      <c r="AN77" s="57">
        <v>1</v>
      </c>
      <c r="AO77" s="57">
        <v>1</v>
      </c>
      <c r="AP77" s="57">
        <v>5</v>
      </c>
      <c r="AQ77" s="60" t="s">
        <v>318</v>
      </c>
      <c r="AR77" s="60" t="s">
        <v>316</v>
      </c>
      <c r="AS77" s="60" t="s">
        <v>320</v>
      </c>
      <c r="AT77" s="60" t="s">
        <v>315</v>
      </c>
      <c r="AU77" s="60" t="s">
        <v>317</v>
      </c>
      <c r="AV77" s="60" t="s">
        <v>319</v>
      </c>
    </row>
    <row r="78" spans="1:48" x14ac:dyDescent="0.4">
      <c r="A78" s="58" t="s">
        <v>301</v>
      </c>
      <c r="B78" s="59" t="s">
        <v>93</v>
      </c>
      <c r="C78" s="59">
        <v>20</v>
      </c>
      <c r="D78" s="59" t="s">
        <v>96</v>
      </c>
      <c r="E78" s="55" t="s">
        <v>399</v>
      </c>
      <c r="F78" s="60">
        <v>2</v>
      </c>
      <c r="G78" s="57">
        <v>1</v>
      </c>
      <c r="H78" s="57">
        <v>1</v>
      </c>
      <c r="I78" s="60">
        <v>5</v>
      </c>
      <c r="J78" s="57">
        <v>1</v>
      </c>
      <c r="K78" s="57">
        <v>1</v>
      </c>
      <c r="L78" s="60">
        <v>3</v>
      </c>
      <c r="M78" s="57">
        <v>1</v>
      </c>
      <c r="N78" s="57">
        <v>1</v>
      </c>
      <c r="O78" s="60">
        <v>1</v>
      </c>
      <c r="P78" s="57">
        <v>1</v>
      </c>
      <c r="Q78" s="57">
        <v>2</v>
      </c>
      <c r="R78" s="60">
        <v>1</v>
      </c>
      <c r="S78" s="57">
        <v>1</v>
      </c>
      <c r="T78" s="57">
        <v>1</v>
      </c>
      <c r="U78" s="60">
        <v>1</v>
      </c>
      <c r="V78" s="57">
        <v>3</v>
      </c>
      <c r="W78" s="57">
        <v>1</v>
      </c>
      <c r="X78" s="60">
        <v>1</v>
      </c>
      <c r="Y78" s="57">
        <v>4</v>
      </c>
      <c r="Z78" s="57">
        <v>1</v>
      </c>
      <c r="AA78" s="60">
        <v>1</v>
      </c>
      <c r="AB78" s="57">
        <v>6</v>
      </c>
      <c r="AC78" s="57">
        <v>7</v>
      </c>
      <c r="AD78" s="60">
        <v>1</v>
      </c>
      <c r="AE78" s="57">
        <v>1</v>
      </c>
      <c r="AF78" s="57">
        <v>1</v>
      </c>
      <c r="AG78" s="60">
        <v>2</v>
      </c>
      <c r="AH78" s="57">
        <v>1</v>
      </c>
      <c r="AI78" s="57">
        <v>1</v>
      </c>
      <c r="AJ78" s="60">
        <v>1</v>
      </c>
      <c r="AK78" s="57">
        <v>1</v>
      </c>
      <c r="AL78" s="57">
        <v>1</v>
      </c>
      <c r="AM78" s="60">
        <v>1</v>
      </c>
      <c r="AN78" s="57">
        <v>3</v>
      </c>
      <c r="AO78" s="57">
        <v>3</v>
      </c>
      <c r="AP78" s="57">
        <v>3</v>
      </c>
      <c r="AQ78" s="60" t="s">
        <v>319</v>
      </c>
      <c r="AR78" s="60" t="s">
        <v>318</v>
      </c>
      <c r="AS78" s="60" t="s">
        <v>316</v>
      </c>
      <c r="AT78" s="60" t="s">
        <v>317</v>
      </c>
      <c r="AU78" s="60" t="s">
        <v>315</v>
      </c>
      <c r="AV78" s="60" t="s">
        <v>320</v>
      </c>
    </row>
    <row r="79" spans="1:48" x14ac:dyDescent="0.4">
      <c r="A79" s="58" t="s">
        <v>302</v>
      </c>
      <c r="B79" s="59" t="s">
        <v>94</v>
      </c>
      <c r="C79" s="59">
        <v>24</v>
      </c>
      <c r="D79" s="59" t="s">
        <v>96</v>
      </c>
      <c r="E79" s="55" t="s">
        <v>400</v>
      </c>
      <c r="F79" s="60">
        <v>1</v>
      </c>
      <c r="G79" s="57">
        <v>7</v>
      </c>
      <c r="H79" s="57">
        <v>5</v>
      </c>
      <c r="I79" s="60">
        <v>1</v>
      </c>
      <c r="J79" s="57">
        <v>1</v>
      </c>
      <c r="K79" s="57">
        <v>3</v>
      </c>
      <c r="L79" s="60">
        <v>1</v>
      </c>
      <c r="M79" s="57">
        <v>1</v>
      </c>
      <c r="N79" s="57">
        <v>6</v>
      </c>
      <c r="O79" s="60">
        <v>1</v>
      </c>
      <c r="P79" s="57">
        <v>6</v>
      </c>
      <c r="Q79" s="57">
        <v>6</v>
      </c>
      <c r="R79" s="60">
        <v>1</v>
      </c>
      <c r="S79" s="57">
        <v>1</v>
      </c>
      <c r="T79" s="57">
        <v>1</v>
      </c>
      <c r="U79" s="60">
        <v>7</v>
      </c>
      <c r="V79" s="57">
        <v>1</v>
      </c>
      <c r="W79" s="57">
        <v>1</v>
      </c>
      <c r="X79" s="60">
        <v>1</v>
      </c>
      <c r="Y79" s="57">
        <v>1</v>
      </c>
      <c r="Z79" s="57">
        <v>5</v>
      </c>
      <c r="AA79" s="60">
        <v>1</v>
      </c>
      <c r="AB79" s="57">
        <v>1</v>
      </c>
      <c r="AC79" s="57">
        <v>7</v>
      </c>
      <c r="AD79" s="60">
        <v>7</v>
      </c>
      <c r="AE79" s="57">
        <v>1</v>
      </c>
      <c r="AF79" s="57">
        <v>1</v>
      </c>
      <c r="AG79" s="60">
        <v>1</v>
      </c>
      <c r="AH79" s="57">
        <v>1</v>
      </c>
      <c r="AI79" s="57">
        <v>1</v>
      </c>
      <c r="AJ79" s="60">
        <v>1</v>
      </c>
      <c r="AK79" s="57">
        <v>1</v>
      </c>
      <c r="AL79" s="57">
        <v>1</v>
      </c>
      <c r="AM79" s="60">
        <v>1</v>
      </c>
      <c r="AN79" s="57">
        <v>1</v>
      </c>
      <c r="AO79" s="57">
        <v>7</v>
      </c>
      <c r="AP79" s="57">
        <v>2</v>
      </c>
      <c r="AQ79" s="60" t="s">
        <v>317</v>
      </c>
      <c r="AR79" s="60" t="s">
        <v>320</v>
      </c>
      <c r="AS79" s="60" t="s">
        <v>319</v>
      </c>
      <c r="AT79" s="60" t="s">
        <v>318</v>
      </c>
      <c r="AU79" s="60" t="s">
        <v>315</v>
      </c>
      <c r="AV79" s="60" t="s">
        <v>316</v>
      </c>
    </row>
    <row r="80" spans="1:48" x14ac:dyDescent="0.4">
      <c r="A80" s="58" t="s">
        <v>303</v>
      </c>
      <c r="B80" s="59" t="s">
        <v>93</v>
      </c>
      <c r="C80" s="59">
        <v>23</v>
      </c>
      <c r="D80" s="59" t="s">
        <v>96</v>
      </c>
      <c r="E80" s="55" t="s">
        <v>401</v>
      </c>
      <c r="F80" s="60">
        <v>7</v>
      </c>
      <c r="G80" s="57">
        <v>1</v>
      </c>
      <c r="H80" s="57">
        <v>1</v>
      </c>
      <c r="I80" s="60">
        <v>1</v>
      </c>
      <c r="J80" s="57">
        <v>1</v>
      </c>
      <c r="K80" s="57">
        <v>1</v>
      </c>
      <c r="L80" s="60">
        <v>1</v>
      </c>
      <c r="M80" s="57">
        <v>1</v>
      </c>
      <c r="N80" s="57">
        <v>1</v>
      </c>
      <c r="O80" s="60">
        <v>1</v>
      </c>
      <c r="P80" s="57">
        <v>1</v>
      </c>
      <c r="Q80" s="57">
        <v>7</v>
      </c>
      <c r="R80" s="60">
        <v>1</v>
      </c>
      <c r="S80" s="57">
        <v>6</v>
      </c>
      <c r="T80" s="57">
        <v>1</v>
      </c>
      <c r="U80" s="60">
        <v>1</v>
      </c>
      <c r="V80" s="57">
        <v>4</v>
      </c>
      <c r="W80" s="57">
        <v>1</v>
      </c>
      <c r="X80" s="60">
        <v>1</v>
      </c>
      <c r="Y80" s="57">
        <v>1</v>
      </c>
      <c r="Z80" s="57">
        <v>5</v>
      </c>
      <c r="AA80" s="60">
        <v>1</v>
      </c>
      <c r="AB80" s="57">
        <v>1</v>
      </c>
      <c r="AC80" s="57">
        <v>1</v>
      </c>
      <c r="AD80" s="60">
        <v>1</v>
      </c>
      <c r="AE80" s="57">
        <v>1</v>
      </c>
      <c r="AF80" s="57">
        <v>1</v>
      </c>
      <c r="AG80" s="60">
        <v>5</v>
      </c>
      <c r="AH80" s="57">
        <v>1</v>
      </c>
      <c r="AI80" s="57">
        <v>2</v>
      </c>
      <c r="AJ80" s="60">
        <v>1</v>
      </c>
      <c r="AK80" s="57">
        <v>3</v>
      </c>
      <c r="AL80" s="57">
        <v>1</v>
      </c>
      <c r="AM80" s="60">
        <v>1</v>
      </c>
      <c r="AN80" s="57">
        <v>1</v>
      </c>
      <c r="AO80" s="57">
        <v>1</v>
      </c>
      <c r="AP80" s="57">
        <v>2</v>
      </c>
      <c r="AQ80" s="60" t="s">
        <v>315</v>
      </c>
      <c r="AR80" s="60" t="s">
        <v>316</v>
      </c>
      <c r="AS80" s="60" t="s">
        <v>320</v>
      </c>
      <c r="AT80" s="60" t="s">
        <v>318</v>
      </c>
      <c r="AU80" s="60" t="s">
        <v>319</v>
      </c>
      <c r="AV80" s="60" t="s">
        <v>317</v>
      </c>
    </row>
    <row r="81" spans="1:48" x14ac:dyDescent="0.4">
      <c r="A81" s="58" t="s">
        <v>304</v>
      </c>
      <c r="B81" s="59" t="s">
        <v>93</v>
      </c>
      <c r="C81" s="59">
        <v>21</v>
      </c>
      <c r="D81" s="59" t="s">
        <v>96</v>
      </c>
      <c r="E81" s="55" t="s">
        <v>402</v>
      </c>
      <c r="F81" s="60">
        <v>1</v>
      </c>
      <c r="G81" s="57">
        <v>1</v>
      </c>
      <c r="H81" s="57">
        <v>2</v>
      </c>
      <c r="I81" s="60">
        <v>1</v>
      </c>
      <c r="J81" s="57">
        <v>2</v>
      </c>
      <c r="K81" s="57">
        <v>6</v>
      </c>
      <c r="L81" s="60">
        <v>7</v>
      </c>
      <c r="M81" s="57">
        <v>1</v>
      </c>
      <c r="N81" s="57">
        <v>1</v>
      </c>
      <c r="O81" s="60">
        <v>1</v>
      </c>
      <c r="P81" s="57">
        <v>1</v>
      </c>
      <c r="Q81" s="57">
        <v>1</v>
      </c>
      <c r="R81" s="60">
        <v>1</v>
      </c>
      <c r="S81" s="57">
        <v>1</v>
      </c>
      <c r="T81" s="57">
        <v>1</v>
      </c>
      <c r="U81" s="60">
        <v>1</v>
      </c>
      <c r="V81" s="57">
        <v>1</v>
      </c>
      <c r="W81" s="57">
        <v>7</v>
      </c>
      <c r="X81" s="60">
        <v>1</v>
      </c>
      <c r="Y81" s="57">
        <v>1</v>
      </c>
      <c r="Z81" s="57">
        <v>7</v>
      </c>
      <c r="AA81" s="60">
        <v>1</v>
      </c>
      <c r="AB81" s="57">
        <v>1</v>
      </c>
      <c r="AC81" s="57">
        <v>1</v>
      </c>
      <c r="AD81" s="60">
        <v>1</v>
      </c>
      <c r="AE81" s="57">
        <v>6</v>
      </c>
      <c r="AF81" s="57">
        <v>1</v>
      </c>
      <c r="AG81" s="60">
        <v>1</v>
      </c>
      <c r="AH81" s="57">
        <v>1</v>
      </c>
      <c r="AI81" s="57">
        <v>1</v>
      </c>
      <c r="AJ81" s="60">
        <v>1</v>
      </c>
      <c r="AK81" s="57">
        <v>1</v>
      </c>
      <c r="AL81" s="57">
        <v>1</v>
      </c>
      <c r="AM81" s="60">
        <v>4</v>
      </c>
      <c r="AN81" s="57">
        <v>1</v>
      </c>
      <c r="AO81" s="57">
        <v>2</v>
      </c>
      <c r="AP81" s="57">
        <v>3</v>
      </c>
      <c r="AQ81" s="60" t="s">
        <v>320</v>
      </c>
      <c r="AR81" s="60" t="s">
        <v>315</v>
      </c>
      <c r="AS81" s="60" t="s">
        <v>316</v>
      </c>
      <c r="AT81" s="60" t="s">
        <v>318</v>
      </c>
      <c r="AU81" s="60" t="s">
        <v>317</v>
      </c>
      <c r="AV81" s="60" t="s">
        <v>319</v>
      </c>
    </row>
    <row r="82" spans="1:48" x14ac:dyDescent="0.4">
      <c r="A82" s="58" t="s">
        <v>305</v>
      </c>
      <c r="B82" s="59" t="s">
        <v>93</v>
      </c>
      <c r="C82" s="59">
        <v>24</v>
      </c>
      <c r="D82" s="59" t="s">
        <v>96</v>
      </c>
      <c r="E82" s="55" t="s">
        <v>403</v>
      </c>
      <c r="F82" s="60">
        <v>1</v>
      </c>
      <c r="G82" s="57">
        <v>1</v>
      </c>
      <c r="H82" s="57">
        <v>7</v>
      </c>
      <c r="I82" s="60">
        <v>1</v>
      </c>
      <c r="J82" s="57">
        <v>1</v>
      </c>
      <c r="K82" s="57">
        <v>1</v>
      </c>
      <c r="L82" s="60">
        <v>1</v>
      </c>
      <c r="M82" s="57">
        <v>7</v>
      </c>
      <c r="N82" s="57">
        <v>1</v>
      </c>
      <c r="O82" s="60">
        <v>1</v>
      </c>
      <c r="P82" s="57">
        <v>1</v>
      </c>
      <c r="Q82" s="57">
        <v>1</v>
      </c>
      <c r="R82" s="60">
        <v>7</v>
      </c>
      <c r="S82" s="57">
        <v>1</v>
      </c>
      <c r="T82" s="57">
        <v>1</v>
      </c>
      <c r="U82" s="60">
        <v>1</v>
      </c>
      <c r="V82" s="57">
        <v>1</v>
      </c>
      <c r="W82" s="57">
        <v>1</v>
      </c>
      <c r="X82" s="60">
        <v>1</v>
      </c>
      <c r="Y82" s="57">
        <v>1</v>
      </c>
      <c r="Z82" s="57">
        <v>1</v>
      </c>
      <c r="AA82" s="60">
        <v>1</v>
      </c>
      <c r="AB82" s="57">
        <v>1</v>
      </c>
      <c r="AC82" s="57">
        <v>7</v>
      </c>
      <c r="AD82" s="60">
        <v>1</v>
      </c>
      <c r="AE82" s="57">
        <v>1</v>
      </c>
      <c r="AF82" s="57">
        <v>1</v>
      </c>
      <c r="AG82" s="60">
        <v>3</v>
      </c>
      <c r="AH82" s="57">
        <v>1</v>
      </c>
      <c r="AI82" s="57">
        <v>1</v>
      </c>
      <c r="AJ82" s="60">
        <v>1</v>
      </c>
      <c r="AK82" s="57">
        <v>1</v>
      </c>
      <c r="AL82" s="57">
        <v>1</v>
      </c>
      <c r="AM82" s="60">
        <v>1</v>
      </c>
      <c r="AN82" s="57">
        <v>5</v>
      </c>
      <c r="AO82" s="57">
        <v>1</v>
      </c>
      <c r="AP82" s="57">
        <v>2</v>
      </c>
      <c r="AQ82" s="60" t="s">
        <v>318</v>
      </c>
      <c r="AR82" s="60" t="s">
        <v>317</v>
      </c>
      <c r="AS82" s="60" t="s">
        <v>315</v>
      </c>
      <c r="AT82" s="60" t="s">
        <v>316</v>
      </c>
      <c r="AU82" s="60" t="s">
        <v>319</v>
      </c>
      <c r="AV82" s="60" t="s">
        <v>320</v>
      </c>
    </row>
    <row r="83" spans="1:48" x14ac:dyDescent="0.4">
      <c r="A83" s="58" t="s">
        <v>306</v>
      </c>
      <c r="B83" s="59" t="s">
        <v>94</v>
      </c>
      <c r="C83" s="59">
        <v>20</v>
      </c>
      <c r="D83" s="59" t="s">
        <v>96</v>
      </c>
      <c r="E83" s="55" t="s">
        <v>404</v>
      </c>
      <c r="F83" s="60">
        <v>1</v>
      </c>
      <c r="G83" s="57">
        <v>2</v>
      </c>
      <c r="H83" s="57">
        <v>2</v>
      </c>
      <c r="I83" s="60">
        <v>1</v>
      </c>
      <c r="J83" s="57">
        <v>1</v>
      </c>
      <c r="K83" s="57">
        <v>6</v>
      </c>
      <c r="L83" s="60">
        <v>1</v>
      </c>
      <c r="M83" s="57">
        <v>1</v>
      </c>
      <c r="N83" s="57">
        <v>7</v>
      </c>
      <c r="O83" s="60">
        <v>1</v>
      </c>
      <c r="P83" s="57">
        <v>1</v>
      </c>
      <c r="Q83" s="57">
        <v>1</v>
      </c>
      <c r="R83" s="60">
        <v>7</v>
      </c>
      <c r="S83" s="57">
        <v>1</v>
      </c>
      <c r="T83" s="57">
        <v>1</v>
      </c>
      <c r="U83" s="60">
        <v>1</v>
      </c>
      <c r="V83" s="57">
        <v>1</v>
      </c>
      <c r="W83" s="57">
        <v>1</v>
      </c>
      <c r="X83" s="60">
        <v>1</v>
      </c>
      <c r="Y83" s="57">
        <v>1</v>
      </c>
      <c r="Z83" s="57">
        <v>1</v>
      </c>
      <c r="AA83" s="60">
        <v>1</v>
      </c>
      <c r="AB83" s="57">
        <v>6</v>
      </c>
      <c r="AC83" s="57">
        <v>2</v>
      </c>
      <c r="AD83" s="60">
        <v>3</v>
      </c>
      <c r="AE83" s="57">
        <v>1</v>
      </c>
      <c r="AF83" s="57">
        <v>1</v>
      </c>
      <c r="AG83" s="60">
        <v>5</v>
      </c>
      <c r="AH83" s="57">
        <v>1</v>
      </c>
      <c r="AI83" s="57">
        <v>1</v>
      </c>
      <c r="AJ83" s="60">
        <v>3</v>
      </c>
      <c r="AK83" s="57">
        <v>4</v>
      </c>
      <c r="AL83" s="57">
        <v>1</v>
      </c>
      <c r="AM83" s="60">
        <v>1</v>
      </c>
      <c r="AN83" s="57">
        <v>1</v>
      </c>
      <c r="AO83" s="57">
        <v>1</v>
      </c>
      <c r="AP83" s="57">
        <v>3</v>
      </c>
      <c r="AQ83" s="60" t="s">
        <v>316</v>
      </c>
      <c r="AR83" s="60" t="s">
        <v>318</v>
      </c>
      <c r="AS83" s="60" t="s">
        <v>315</v>
      </c>
      <c r="AT83" s="60" t="s">
        <v>320</v>
      </c>
      <c r="AU83" s="60" t="s">
        <v>319</v>
      </c>
      <c r="AV83" s="60" t="s">
        <v>317</v>
      </c>
    </row>
    <row r="84" spans="1:48" x14ac:dyDescent="0.4">
      <c r="A84" s="58" t="s">
        <v>307</v>
      </c>
      <c r="B84" s="59" t="s">
        <v>93</v>
      </c>
      <c r="C84" s="59">
        <v>21</v>
      </c>
      <c r="D84" s="59" t="s">
        <v>96</v>
      </c>
      <c r="E84" s="55" t="s">
        <v>405</v>
      </c>
      <c r="F84" s="60">
        <v>1</v>
      </c>
      <c r="G84" s="57">
        <v>1</v>
      </c>
      <c r="H84" s="57">
        <v>1</v>
      </c>
      <c r="I84" s="60">
        <v>7</v>
      </c>
      <c r="J84" s="57">
        <v>1</v>
      </c>
      <c r="K84" s="57">
        <v>1</v>
      </c>
      <c r="L84" s="60">
        <v>7</v>
      </c>
      <c r="M84" s="57">
        <v>1</v>
      </c>
      <c r="N84" s="57">
        <v>1</v>
      </c>
      <c r="O84" s="60">
        <v>5</v>
      </c>
      <c r="P84" s="57">
        <v>1</v>
      </c>
      <c r="Q84" s="57">
        <v>1</v>
      </c>
      <c r="R84" s="60">
        <v>5</v>
      </c>
      <c r="S84" s="57">
        <v>1</v>
      </c>
      <c r="T84" s="57">
        <v>7</v>
      </c>
      <c r="U84" s="60">
        <v>7</v>
      </c>
      <c r="V84" s="57">
        <v>1</v>
      </c>
      <c r="W84" s="57">
        <v>1</v>
      </c>
      <c r="X84" s="60">
        <v>1</v>
      </c>
      <c r="Y84" s="57">
        <v>5</v>
      </c>
      <c r="Z84" s="57">
        <v>1</v>
      </c>
      <c r="AA84" s="60">
        <v>1</v>
      </c>
      <c r="AB84" s="57">
        <v>1</v>
      </c>
      <c r="AC84" s="57">
        <v>7</v>
      </c>
      <c r="AD84" s="60">
        <v>1</v>
      </c>
      <c r="AE84" s="57">
        <v>7</v>
      </c>
      <c r="AF84" s="57">
        <v>1</v>
      </c>
      <c r="AG84" s="60">
        <v>1</v>
      </c>
      <c r="AH84" s="57">
        <v>1</v>
      </c>
      <c r="AI84" s="57">
        <v>1</v>
      </c>
      <c r="AJ84" s="60">
        <v>1</v>
      </c>
      <c r="AK84" s="57">
        <v>7</v>
      </c>
      <c r="AL84" s="57">
        <v>1</v>
      </c>
      <c r="AM84" s="60">
        <v>1</v>
      </c>
      <c r="AN84" s="57">
        <v>7</v>
      </c>
      <c r="AO84" s="57">
        <v>7</v>
      </c>
      <c r="AP84" s="57">
        <v>2</v>
      </c>
      <c r="AQ84" s="60" t="s">
        <v>319</v>
      </c>
      <c r="AR84" s="60" t="s">
        <v>315</v>
      </c>
      <c r="AS84" s="60" t="s">
        <v>318</v>
      </c>
      <c r="AT84" s="60" t="s">
        <v>316</v>
      </c>
      <c r="AU84" s="60" t="s">
        <v>317</v>
      </c>
      <c r="AV84" s="60" t="s">
        <v>320</v>
      </c>
    </row>
    <row r="85" spans="1:48" x14ac:dyDescent="0.4">
      <c r="A85" s="58" t="s">
        <v>308</v>
      </c>
      <c r="B85" s="59" t="s">
        <v>93</v>
      </c>
      <c r="C85" s="59">
        <v>20</v>
      </c>
      <c r="D85" s="59" t="s">
        <v>96</v>
      </c>
      <c r="E85" s="55" t="s">
        <v>406</v>
      </c>
      <c r="F85" s="60">
        <v>1</v>
      </c>
      <c r="G85" s="57">
        <v>6</v>
      </c>
      <c r="H85" s="57">
        <v>1</v>
      </c>
      <c r="I85" s="60">
        <v>1</v>
      </c>
      <c r="J85" s="57">
        <v>1</v>
      </c>
      <c r="K85" s="57">
        <v>7</v>
      </c>
      <c r="L85" s="60">
        <v>1</v>
      </c>
      <c r="M85" s="57">
        <v>1</v>
      </c>
      <c r="N85" s="57">
        <v>5</v>
      </c>
      <c r="O85" s="60">
        <v>1</v>
      </c>
      <c r="P85" s="57">
        <v>1</v>
      </c>
      <c r="Q85" s="57">
        <v>1</v>
      </c>
      <c r="R85" s="60">
        <v>1</v>
      </c>
      <c r="S85" s="57">
        <v>5</v>
      </c>
      <c r="T85" s="57">
        <v>1</v>
      </c>
      <c r="U85" s="60">
        <v>1</v>
      </c>
      <c r="V85" s="57">
        <v>1</v>
      </c>
      <c r="W85" s="57">
        <v>1</v>
      </c>
      <c r="X85" s="60">
        <v>5</v>
      </c>
      <c r="Y85" s="57">
        <v>1</v>
      </c>
      <c r="Z85" s="57">
        <v>1</v>
      </c>
      <c r="AA85" s="60">
        <v>4</v>
      </c>
      <c r="AB85" s="57">
        <v>1</v>
      </c>
      <c r="AC85" s="57">
        <v>1</v>
      </c>
      <c r="AD85" s="60">
        <v>1</v>
      </c>
      <c r="AE85" s="57">
        <v>7</v>
      </c>
      <c r="AF85" s="57">
        <v>1</v>
      </c>
      <c r="AG85" s="60">
        <v>1</v>
      </c>
      <c r="AH85" s="57">
        <v>5</v>
      </c>
      <c r="AI85" s="57">
        <v>1</v>
      </c>
      <c r="AJ85" s="60">
        <v>1</v>
      </c>
      <c r="AK85" s="57">
        <v>1</v>
      </c>
      <c r="AL85" s="57">
        <v>1</v>
      </c>
      <c r="AM85" s="60">
        <v>6</v>
      </c>
      <c r="AN85" s="57">
        <v>1</v>
      </c>
      <c r="AO85" s="57">
        <v>1</v>
      </c>
      <c r="AP85" s="57">
        <v>4</v>
      </c>
      <c r="AQ85" s="60" t="s">
        <v>316</v>
      </c>
      <c r="AR85" s="60" t="s">
        <v>320</v>
      </c>
      <c r="AS85" s="60" t="s">
        <v>317</v>
      </c>
      <c r="AT85" s="60" t="s">
        <v>315</v>
      </c>
      <c r="AU85" s="60" t="s">
        <v>318</v>
      </c>
      <c r="AV85" s="60" t="s">
        <v>319</v>
      </c>
    </row>
    <row r="86" spans="1:48" x14ac:dyDescent="0.4">
      <c r="A86" s="58" t="s">
        <v>309</v>
      </c>
      <c r="B86" s="59" t="s">
        <v>94</v>
      </c>
      <c r="C86" s="59">
        <v>19</v>
      </c>
      <c r="D86" s="59" t="s">
        <v>96</v>
      </c>
      <c r="E86" s="55" t="s">
        <v>407</v>
      </c>
      <c r="F86" s="60">
        <v>1</v>
      </c>
      <c r="G86" s="57">
        <v>1</v>
      </c>
      <c r="H86" s="57">
        <v>3</v>
      </c>
      <c r="I86" s="60">
        <v>1</v>
      </c>
      <c r="J86" s="57">
        <v>1</v>
      </c>
      <c r="K86" s="57">
        <v>4</v>
      </c>
      <c r="L86" s="60">
        <v>2</v>
      </c>
      <c r="M86" s="57">
        <v>3</v>
      </c>
      <c r="N86" s="57">
        <v>1</v>
      </c>
      <c r="O86" s="60">
        <v>1</v>
      </c>
      <c r="P86" s="57">
        <v>3</v>
      </c>
      <c r="Q86" s="57">
        <v>1</v>
      </c>
      <c r="R86" s="60">
        <v>2</v>
      </c>
      <c r="S86" s="57">
        <v>5</v>
      </c>
      <c r="T86" s="57">
        <v>1</v>
      </c>
      <c r="U86" s="60">
        <v>1</v>
      </c>
      <c r="V86" s="57">
        <v>1</v>
      </c>
      <c r="W86" s="57">
        <v>1</v>
      </c>
      <c r="X86" s="60">
        <v>6</v>
      </c>
      <c r="Y86" s="57">
        <v>1</v>
      </c>
      <c r="Z86" s="57">
        <v>1</v>
      </c>
      <c r="AA86" s="60">
        <v>1</v>
      </c>
      <c r="AB86" s="57">
        <v>1</v>
      </c>
      <c r="AC86" s="57">
        <v>1</v>
      </c>
      <c r="AD86" s="60">
        <v>5</v>
      </c>
      <c r="AE86" s="57">
        <v>1</v>
      </c>
      <c r="AF86" s="57">
        <v>2</v>
      </c>
      <c r="AG86" s="60">
        <v>1</v>
      </c>
      <c r="AH86" s="57">
        <v>1</v>
      </c>
      <c r="AI86" s="57">
        <v>1</v>
      </c>
      <c r="AJ86" s="60">
        <v>1</v>
      </c>
      <c r="AK86" s="57">
        <v>1</v>
      </c>
      <c r="AL86" s="57">
        <v>1</v>
      </c>
      <c r="AM86" s="60">
        <v>6</v>
      </c>
      <c r="AN86" s="57">
        <v>1</v>
      </c>
      <c r="AO86" s="57">
        <v>1</v>
      </c>
      <c r="AP86" s="57">
        <v>4</v>
      </c>
      <c r="AQ86" s="60" t="s">
        <v>316</v>
      </c>
      <c r="AR86" s="60" t="s">
        <v>318</v>
      </c>
      <c r="AS86" s="60" t="s">
        <v>317</v>
      </c>
      <c r="AT86" s="60" t="s">
        <v>315</v>
      </c>
      <c r="AU86" s="60" t="s">
        <v>320</v>
      </c>
      <c r="AV86" s="60" t="s">
        <v>319</v>
      </c>
    </row>
    <row r="87" spans="1:48" x14ac:dyDescent="0.4">
      <c r="A87" s="58" t="s">
        <v>310</v>
      </c>
      <c r="B87" s="59" t="s">
        <v>94</v>
      </c>
      <c r="C87" s="59">
        <v>23</v>
      </c>
      <c r="D87" s="59" t="s">
        <v>96</v>
      </c>
      <c r="E87" s="55" t="s">
        <v>408</v>
      </c>
      <c r="F87" s="60">
        <v>7</v>
      </c>
      <c r="G87" s="57">
        <v>1</v>
      </c>
      <c r="H87" s="57">
        <v>1</v>
      </c>
      <c r="I87" s="60">
        <v>1</v>
      </c>
      <c r="J87" s="57">
        <v>1</v>
      </c>
      <c r="K87" s="57">
        <v>1</v>
      </c>
      <c r="L87" s="60">
        <v>4</v>
      </c>
      <c r="M87" s="57">
        <v>1</v>
      </c>
      <c r="N87" s="57">
        <v>3</v>
      </c>
      <c r="O87" s="60">
        <v>1</v>
      </c>
      <c r="P87" s="57">
        <v>1</v>
      </c>
      <c r="Q87" s="57">
        <v>1</v>
      </c>
      <c r="R87" s="60">
        <v>4</v>
      </c>
      <c r="S87" s="57">
        <v>1</v>
      </c>
      <c r="T87" s="57">
        <v>1</v>
      </c>
      <c r="U87" s="60">
        <v>3</v>
      </c>
      <c r="V87" s="57">
        <v>1</v>
      </c>
      <c r="W87" s="57">
        <v>1</v>
      </c>
      <c r="X87" s="60">
        <v>4</v>
      </c>
      <c r="Y87" s="57">
        <v>3</v>
      </c>
      <c r="Z87" s="57">
        <v>1</v>
      </c>
      <c r="AA87" s="60">
        <v>1</v>
      </c>
      <c r="AB87" s="57">
        <v>1</v>
      </c>
      <c r="AC87" s="57">
        <v>1</v>
      </c>
      <c r="AD87" s="60">
        <v>1</v>
      </c>
      <c r="AE87" s="57">
        <v>1</v>
      </c>
      <c r="AF87" s="57">
        <v>1</v>
      </c>
      <c r="AG87" s="60">
        <v>1</v>
      </c>
      <c r="AH87" s="57">
        <v>1</v>
      </c>
      <c r="AI87" s="57">
        <v>6</v>
      </c>
      <c r="AJ87" s="60">
        <v>4</v>
      </c>
      <c r="AK87" s="57">
        <v>1</v>
      </c>
      <c r="AL87" s="57">
        <v>1</v>
      </c>
      <c r="AM87" s="60">
        <v>1</v>
      </c>
      <c r="AN87" s="57">
        <v>4</v>
      </c>
      <c r="AO87" s="57">
        <v>1</v>
      </c>
      <c r="AP87" s="57">
        <v>2</v>
      </c>
      <c r="AQ87" s="60" t="s">
        <v>315</v>
      </c>
      <c r="AR87" s="60" t="s">
        <v>318</v>
      </c>
      <c r="AS87" s="60" t="s">
        <v>319</v>
      </c>
      <c r="AT87" s="60" t="s">
        <v>317</v>
      </c>
      <c r="AU87" s="60" t="s">
        <v>316</v>
      </c>
      <c r="AV87" s="60" t="s">
        <v>320</v>
      </c>
    </row>
    <row r="88" spans="1:48" x14ac:dyDescent="0.4">
      <c r="A88" s="58" t="s">
        <v>311</v>
      </c>
      <c r="B88" s="59" t="s">
        <v>94</v>
      </c>
      <c r="C88" s="59">
        <v>22</v>
      </c>
      <c r="D88" s="59" t="s">
        <v>96</v>
      </c>
      <c r="E88" s="55" t="s">
        <v>409</v>
      </c>
      <c r="F88" s="60">
        <v>1</v>
      </c>
      <c r="G88" s="57">
        <v>2</v>
      </c>
      <c r="H88" s="57">
        <v>4</v>
      </c>
      <c r="I88" s="60">
        <v>1</v>
      </c>
      <c r="J88" s="57">
        <v>6</v>
      </c>
      <c r="K88" s="57">
        <v>1</v>
      </c>
      <c r="L88" s="60">
        <v>1</v>
      </c>
      <c r="M88" s="57">
        <v>1</v>
      </c>
      <c r="N88" s="57">
        <v>4</v>
      </c>
      <c r="O88" s="60">
        <v>1</v>
      </c>
      <c r="P88" s="57">
        <v>1</v>
      </c>
      <c r="Q88" s="57">
        <v>1</v>
      </c>
      <c r="R88" s="60">
        <v>4</v>
      </c>
      <c r="S88" s="57">
        <v>1</v>
      </c>
      <c r="T88" s="57">
        <v>1</v>
      </c>
      <c r="U88" s="60">
        <v>3</v>
      </c>
      <c r="V88" s="57">
        <v>1</v>
      </c>
      <c r="W88" s="57">
        <v>1</v>
      </c>
      <c r="X88" s="60">
        <v>1</v>
      </c>
      <c r="Y88" s="57">
        <v>5</v>
      </c>
      <c r="Z88" s="57">
        <v>1</v>
      </c>
      <c r="AA88" s="60">
        <v>1</v>
      </c>
      <c r="AB88" s="57">
        <v>1</v>
      </c>
      <c r="AC88" s="57">
        <v>2</v>
      </c>
      <c r="AD88" s="60">
        <v>1</v>
      </c>
      <c r="AE88" s="57">
        <v>1</v>
      </c>
      <c r="AF88" s="57">
        <v>1</v>
      </c>
      <c r="AG88" s="60">
        <v>5</v>
      </c>
      <c r="AH88" s="57">
        <v>1</v>
      </c>
      <c r="AI88" s="57">
        <v>1</v>
      </c>
      <c r="AJ88" s="60">
        <v>1</v>
      </c>
      <c r="AK88" s="57">
        <v>1</v>
      </c>
      <c r="AL88" s="57">
        <v>1</v>
      </c>
      <c r="AM88" s="60">
        <v>1</v>
      </c>
      <c r="AN88" s="57">
        <v>1</v>
      </c>
      <c r="AO88" s="57">
        <v>3</v>
      </c>
      <c r="AP88" s="57">
        <v>5</v>
      </c>
      <c r="AQ88" s="60" t="s">
        <v>320</v>
      </c>
      <c r="AR88" s="60" t="s">
        <v>318</v>
      </c>
      <c r="AS88" s="60" t="s">
        <v>315</v>
      </c>
      <c r="AT88" s="60" t="s">
        <v>317</v>
      </c>
      <c r="AU88" s="60" t="s">
        <v>319</v>
      </c>
      <c r="AV88" s="60" t="s">
        <v>316</v>
      </c>
    </row>
    <row r="89" spans="1:48" x14ac:dyDescent="0.4">
      <c r="A89" s="58" t="s">
        <v>312</v>
      </c>
      <c r="B89" s="59" t="s">
        <v>93</v>
      </c>
      <c r="C89" s="59">
        <v>22</v>
      </c>
      <c r="D89" s="59" t="s">
        <v>96</v>
      </c>
      <c r="E89" s="55" t="s">
        <v>410</v>
      </c>
      <c r="F89" s="60">
        <v>2</v>
      </c>
      <c r="G89" s="57">
        <v>1</v>
      </c>
      <c r="H89" s="57">
        <v>7</v>
      </c>
      <c r="I89" s="60">
        <v>1</v>
      </c>
      <c r="J89" s="57">
        <v>1</v>
      </c>
      <c r="K89" s="57">
        <v>1</v>
      </c>
      <c r="L89" s="60">
        <v>1</v>
      </c>
      <c r="M89" s="57">
        <v>2</v>
      </c>
      <c r="N89" s="57">
        <v>7</v>
      </c>
      <c r="O89" s="60">
        <v>1</v>
      </c>
      <c r="P89" s="57">
        <v>6</v>
      </c>
      <c r="Q89" s="57">
        <v>5</v>
      </c>
      <c r="R89" s="60">
        <v>1</v>
      </c>
      <c r="S89" s="57">
        <v>7</v>
      </c>
      <c r="T89" s="57">
        <v>4</v>
      </c>
      <c r="U89" s="60">
        <v>1</v>
      </c>
      <c r="V89" s="57">
        <v>2</v>
      </c>
      <c r="W89" s="57">
        <v>5</v>
      </c>
      <c r="X89" s="60">
        <v>1</v>
      </c>
      <c r="Y89" s="57">
        <v>6</v>
      </c>
      <c r="Z89" s="57">
        <v>2</v>
      </c>
      <c r="AA89" s="60">
        <v>1</v>
      </c>
      <c r="AB89" s="57">
        <v>1</v>
      </c>
      <c r="AC89" s="57">
        <v>1</v>
      </c>
      <c r="AD89" s="60">
        <v>2</v>
      </c>
      <c r="AE89" s="57">
        <v>1</v>
      </c>
      <c r="AF89" s="57">
        <v>1</v>
      </c>
      <c r="AG89" s="60">
        <v>3</v>
      </c>
      <c r="AH89" s="57">
        <v>1</v>
      </c>
      <c r="AI89" s="57">
        <v>1</v>
      </c>
      <c r="AJ89" s="60">
        <v>4</v>
      </c>
      <c r="AK89" s="57">
        <v>1</v>
      </c>
      <c r="AL89" s="57">
        <v>1</v>
      </c>
      <c r="AM89" s="60">
        <v>6</v>
      </c>
      <c r="AN89" s="57">
        <v>1</v>
      </c>
      <c r="AO89" s="57">
        <v>2</v>
      </c>
      <c r="AP89" s="57">
        <v>3</v>
      </c>
      <c r="AQ89" s="60" t="s">
        <v>318</v>
      </c>
      <c r="AR89" s="60" t="s">
        <v>320</v>
      </c>
      <c r="AS89" s="60" t="s">
        <v>316</v>
      </c>
      <c r="AT89" s="60" t="s">
        <v>317</v>
      </c>
      <c r="AU89" s="60" t="s">
        <v>315</v>
      </c>
      <c r="AV89" s="60" t="s">
        <v>319</v>
      </c>
    </row>
    <row r="90" spans="1:48" x14ac:dyDescent="0.4">
      <c r="A90" s="58" t="s">
        <v>313</v>
      </c>
      <c r="B90" s="59" t="s">
        <v>93</v>
      </c>
      <c r="C90" s="59">
        <v>21</v>
      </c>
      <c r="D90" s="59" t="s">
        <v>96</v>
      </c>
      <c r="E90" s="55" t="s">
        <v>411</v>
      </c>
      <c r="F90" s="60">
        <v>1</v>
      </c>
      <c r="G90" s="57">
        <v>1</v>
      </c>
      <c r="H90" s="57">
        <v>2</v>
      </c>
      <c r="I90" s="60">
        <v>1</v>
      </c>
      <c r="J90" s="57">
        <v>4</v>
      </c>
      <c r="K90" s="57">
        <v>3</v>
      </c>
      <c r="L90" s="60">
        <v>1</v>
      </c>
      <c r="M90" s="57">
        <v>1</v>
      </c>
      <c r="N90" s="57">
        <v>4</v>
      </c>
      <c r="O90" s="60">
        <v>1</v>
      </c>
      <c r="P90" s="57">
        <v>1</v>
      </c>
      <c r="Q90" s="57">
        <v>1</v>
      </c>
      <c r="R90" s="60">
        <v>1</v>
      </c>
      <c r="S90" s="57">
        <v>2</v>
      </c>
      <c r="T90" s="57">
        <v>3</v>
      </c>
      <c r="U90" s="60">
        <v>1</v>
      </c>
      <c r="V90" s="57">
        <v>6</v>
      </c>
      <c r="W90" s="57">
        <v>3</v>
      </c>
      <c r="X90" s="60">
        <v>1</v>
      </c>
      <c r="Y90" s="57">
        <v>1</v>
      </c>
      <c r="Z90" s="57">
        <v>1</v>
      </c>
      <c r="AA90" s="60">
        <v>3</v>
      </c>
      <c r="AB90" s="57">
        <v>1</v>
      </c>
      <c r="AC90" s="57">
        <v>1</v>
      </c>
      <c r="AD90" s="60">
        <v>1</v>
      </c>
      <c r="AE90" s="57">
        <v>3</v>
      </c>
      <c r="AF90" s="57">
        <v>1</v>
      </c>
      <c r="AG90" s="60">
        <v>1</v>
      </c>
      <c r="AH90" s="57">
        <v>1</v>
      </c>
      <c r="AI90" s="57">
        <v>1</v>
      </c>
      <c r="AJ90" s="60">
        <v>4</v>
      </c>
      <c r="AK90" s="57">
        <v>1</v>
      </c>
      <c r="AL90" s="57">
        <v>1</v>
      </c>
      <c r="AM90" s="60">
        <v>1</v>
      </c>
      <c r="AN90" s="57">
        <v>1</v>
      </c>
      <c r="AO90" s="57">
        <v>1</v>
      </c>
      <c r="AP90" s="57">
        <v>1</v>
      </c>
      <c r="AQ90" s="60" t="s">
        <v>316</v>
      </c>
      <c r="AR90" s="60" t="s">
        <v>318</v>
      </c>
      <c r="AS90" s="60" t="s">
        <v>320</v>
      </c>
      <c r="AT90" s="60" t="s">
        <v>319</v>
      </c>
      <c r="AU90" s="60" t="s">
        <v>317</v>
      </c>
      <c r="AV90" s="60" t="s">
        <v>315</v>
      </c>
    </row>
    <row r="91" spans="1:48" x14ac:dyDescent="0.4">
      <c r="A91" s="58" t="s">
        <v>314</v>
      </c>
      <c r="B91" s="59" t="s">
        <v>93</v>
      </c>
      <c r="C91" s="59">
        <v>24</v>
      </c>
      <c r="D91" s="59" t="s">
        <v>96</v>
      </c>
      <c r="E91" s="55" t="s">
        <v>412</v>
      </c>
      <c r="F91" s="60">
        <v>2</v>
      </c>
      <c r="G91" s="57">
        <v>1</v>
      </c>
      <c r="H91" s="57">
        <v>1</v>
      </c>
      <c r="I91" s="60">
        <v>4</v>
      </c>
      <c r="J91" s="57">
        <v>1</v>
      </c>
      <c r="K91" s="57">
        <v>1</v>
      </c>
      <c r="L91" s="60">
        <v>6</v>
      </c>
      <c r="M91" s="57">
        <v>1</v>
      </c>
      <c r="N91" s="57">
        <v>1</v>
      </c>
      <c r="O91" s="60">
        <v>1</v>
      </c>
      <c r="P91" s="57">
        <v>1</v>
      </c>
      <c r="Q91" s="57">
        <v>1</v>
      </c>
      <c r="R91" s="60">
        <v>1</v>
      </c>
      <c r="S91" s="57">
        <v>1</v>
      </c>
      <c r="T91" s="57">
        <v>2</v>
      </c>
      <c r="U91" s="60">
        <v>1</v>
      </c>
      <c r="V91" s="57">
        <v>2</v>
      </c>
      <c r="W91" s="57">
        <v>3</v>
      </c>
      <c r="X91" s="60">
        <v>4</v>
      </c>
      <c r="Y91" s="57">
        <v>1</v>
      </c>
      <c r="Z91" s="57">
        <v>1</v>
      </c>
      <c r="AA91" s="60">
        <v>1</v>
      </c>
      <c r="AB91" s="57">
        <v>1</v>
      </c>
      <c r="AC91" s="57">
        <v>3</v>
      </c>
      <c r="AD91" s="60">
        <v>4</v>
      </c>
      <c r="AE91" s="57">
        <v>2</v>
      </c>
      <c r="AF91" s="57">
        <v>1</v>
      </c>
      <c r="AG91" s="60">
        <v>1</v>
      </c>
      <c r="AH91" s="57">
        <v>1</v>
      </c>
      <c r="AI91" s="57">
        <v>1</v>
      </c>
      <c r="AJ91" s="60">
        <v>2</v>
      </c>
      <c r="AK91" s="57">
        <v>1</v>
      </c>
      <c r="AL91" s="57">
        <v>4</v>
      </c>
      <c r="AM91" s="60">
        <v>1</v>
      </c>
      <c r="AN91" s="57">
        <v>1</v>
      </c>
      <c r="AO91" s="57">
        <v>1</v>
      </c>
      <c r="AP91" s="57">
        <v>3</v>
      </c>
      <c r="AQ91" s="60" t="s">
        <v>319</v>
      </c>
      <c r="AR91" s="60" t="s">
        <v>315</v>
      </c>
      <c r="AS91" s="60" t="s">
        <v>320</v>
      </c>
      <c r="AT91" s="60" t="s">
        <v>316</v>
      </c>
      <c r="AU91" s="60" t="s">
        <v>317</v>
      </c>
      <c r="AV91" s="60" t="s">
        <v>318</v>
      </c>
    </row>
    <row r="94" spans="1:48" x14ac:dyDescent="0.4">
      <c r="G94" s="2"/>
      <c r="H94" s="2"/>
      <c r="J94" s="2"/>
      <c r="K94" s="2"/>
      <c r="M94" s="2"/>
      <c r="N94" s="2"/>
      <c r="P94" s="2"/>
      <c r="Q94" s="2"/>
      <c r="S94" s="2"/>
      <c r="T94" s="2"/>
      <c r="V94" s="2"/>
      <c r="W94" s="2"/>
      <c r="Y94" s="2"/>
      <c r="Z94" s="2"/>
      <c r="AB94" s="2"/>
      <c r="AC94" s="2"/>
      <c r="AE94" s="2"/>
      <c r="AF94" s="2"/>
      <c r="AH94" s="2"/>
      <c r="AI94" s="2"/>
      <c r="AK94" s="2"/>
      <c r="AL94" s="2"/>
      <c r="AN94" s="2"/>
      <c r="AO94" s="2"/>
    </row>
  </sheetData>
  <mergeCells count="13">
    <mergeCell ref="AD1:AI1"/>
    <mergeCell ref="AP1:AP2"/>
    <mergeCell ref="AQ1:AV2"/>
    <mergeCell ref="E1:E2"/>
    <mergeCell ref="D1:D2"/>
    <mergeCell ref="AJ1:AO1"/>
    <mergeCell ref="A1:A2"/>
    <mergeCell ref="F1:K1"/>
    <mergeCell ref="L1:Q1"/>
    <mergeCell ref="R1:W1"/>
    <mergeCell ref="X1:AC1"/>
    <mergeCell ref="C1:C2"/>
    <mergeCell ref="B1:B2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ERQ</vt:lpstr>
      <vt:lpstr>SDS</vt:lpstr>
      <vt:lpstr>POMS</vt:lpstr>
      <vt:lpstr>PSQI</vt:lpstr>
      <vt:lpstr>CESAF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zhilin gao</dc:creator>
  <cp:lastModifiedBy>zhilin gao</cp:lastModifiedBy>
  <dcterms:created xsi:type="dcterms:W3CDTF">2021-08-14T02:34:12Z</dcterms:created>
  <dcterms:modified xsi:type="dcterms:W3CDTF">2021-08-24T02:23:43Z</dcterms:modified>
</cp:coreProperties>
</file>