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s\Verilog\FPGA_Group\test_br0101\documents\"/>
    </mc:Choice>
  </mc:AlternateContent>
  <bookViews>
    <workbookView xWindow="0" yWindow="0" windowWidth="20490" windowHeight="8925" firstSheet="1" activeTab="4"/>
  </bookViews>
  <sheets>
    <sheet name="信息传输阶段数据格式" sheetId="1" r:id="rId1"/>
    <sheet name="重要寄存器定义" sheetId="2" r:id="rId2"/>
    <sheet name="固件寄存器格式" sheetId="3" r:id="rId3"/>
    <sheet name="固件寄存器格式 - 修改" sheetId="4" r:id="rId4"/>
    <sheet name="固件寄存器格式2.00" sheetId="6" r:id="rId5"/>
    <sheet name="引脚约束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0" i="5" l="1"/>
  <c r="I39" i="5"/>
  <c r="H33" i="5"/>
  <c r="H34" i="5"/>
  <c r="H35" i="5"/>
  <c r="H36" i="5"/>
  <c r="H37" i="5"/>
  <c r="H38" i="5"/>
  <c r="H39" i="5"/>
  <c r="H40" i="5"/>
  <c r="G24" i="5"/>
  <c r="G28" i="5"/>
  <c r="G32" i="5"/>
  <c r="G33" i="5"/>
  <c r="G34" i="5"/>
  <c r="G35" i="5"/>
  <c r="G36" i="5"/>
  <c r="G37" i="5"/>
  <c r="G38" i="5"/>
  <c r="G39" i="5"/>
  <c r="G40" i="5"/>
  <c r="C24" i="5"/>
  <c r="C25" i="5"/>
  <c r="C26" i="5"/>
  <c r="C27" i="5"/>
  <c r="C28" i="5"/>
  <c r="C29" i="5"/>
  <c r="C30" i="5"/>
  <c r="C31" i="5"/>
  <c r="C32" i="5"/>
  <c r="B24" i="5"/>
  <c r="H24" i="5" s="1"/>
  <c r="B25" i="5"/>
  <c r="H25" i="5" s="1"/>
  <c r="B26" i="5"/>
  <c r="H26" i="5" s="1"/>
  <c r="B27" i="5"/>
  <c r="G27" i="5" s="1"/>
  <c r="B28" i="5"/>
  <c r="H28" i="5" s="1"/>
  <c r="B29" i="5"/>
  <c r="H29" i="5" s="1"/>
  <c r="B30" i="5"/>
  <c r="H30" i="5" s="1"/>
  <c r="B31" i="5"/>
  <c r="G31" i="5" s="1"/>
  <c r="B32" i="5"/>
  <c r="H32" i="5" s="1"/>
  <c r="C23" i="5"/>
  <c r="B23" i="5"/>
  <c r="G23" i="5" s="1"/>
  <c r="G30" i="5" l="1"/>
  <c r="G26" i="5"/>
  <c r="G29" i="5"/>
  <c r="G25" i="5"/>
  <c r="H31" i="5"/>
  <c r="H27" i="5"/>
  <c r="H23" i="5"/>
  <c r="G44" i="5"/>
  <c r="H44" i="5"/>
  <c r="I44" i="5"/>
  <c r="I22" i="5"/>
  <c r="I21" i="5"/>
  <c r="G21" i="5"/>
  <c r="H21" i="5"/>
  <c r="G22" i="5"/>
  <c r="H22" i="5"/>
  <c r="G3" i="5"/>
  <c r="H3" i="5"/>
  <c r="G4" i="5"/>
  <c r="H4" i="5"/>
  <c r="G15" i="5"/>
  <c r="H15" i="5"/>
  <c r="G16" i="5"/>
  <c r="H16" i="5"/>
  <c r="G17" i="5"/>
  <c r="H17" i="5"/>
  <c r="G18" i="5"/>
  <c r="H18" i="5"/>
  <c r="G19" i="5"/>
  <c r="H19" i="5"/>
  <c r="G20" i="5"/>
  <c r="H20" i="5"/>
  <c r="H2" i="5"/>
  <c r="G2" i="5"/>
  <c r="C6" i="5"/>
  <c r="C7" i="5"/>
  <c r="C8" i="5"/>
  <c r="C9" i="5"/>
  <c r="C10" i="5"/>
  <c r="C11" i="5"/>
  <c r="C12" i="5"/>
  <c r="C13" i="5"/>
  <c r="C14" i="5"/>
  <c r="C5" i="5"/>
  <c r="B6" i="5"/>
  <c r="H6" i="5" s="1"/>
  <c r="B7" i="5"/>
  <c r="G7" i="5" s="1"/>
  <c r="B8" i="5"/>
  <c r="H8" i="5" s="1"/>
  <c r="B9" i="5"/>
  <c r="G9" i="5" s="1"/>
  <c r="B10" i="5"/>
  <c r="H10" i="5" s="1"/>
  <c r="B11" i="5"/>
  <c r="G11" i="5" s="1"/>
  <c r="B12" i="5"/>
  <c r="H12" i="5" s="1"/>
  <c r="B13" i="5"/>
  <c r="G13" i="5" s="1"/>
  <c r="B14" i="5"/>
  <c r="H14" i="5" s="1"/>
  <c r="B5" i="5"/>
  <c r="G5" i="5" s="1"/>
  <c r="G14" i="5" l="1"/>
  <c r="G12" i="5"/>
  <c r="G10" i="5"/>
  <c r="G8" i="5"/>
  <c r="G6" i="5"/>
  <c r="H13" i="5"/>
  <c r="H11" i="5"/>
  <c r="H9" i="5"/>
  <c r="H7" i="5"/>
  <c r="H5" i="5"/>
</calcChain>
</file>

<file path=xl/sharedStrings.xml><?xml version="1.0" encoding="utf-8"?>
<sst xmlns="http://schemas.openxmlformats.org/spreadsheetml/2006/main" count="231" uniqueCount="139">
  <si>
    <t>MSB</t>
  </si>
  <si>
    <t>DB7</t>
  </si>
  <si>
    <t>DB6</t>
  </si>
  <si>
    <t>DB5</t>
  </si>
  <si>
    <t>DB4</t>
  </si>
  <si>
    <t>DB3</t>
  </si>
  <si>
    <t>DB2</t>
  </si>
  <si>
    <t>DB1</t>
  </si>
  <si>
    <t>DB0</t>
  </si>
  <si>
    <t>LSB</t>
  </si>
  <si>
    <r>
      <t>R/</t>
    </r>
    <r>
      <rPr>
        <sz val="11"/>
        <color theme="1"/>
        <rFont val="Symbol"/>
        <family val="1"/>
        <charset val="2"/>
      </rPr>
      <t>`</t>
    </r>
    <r>
      <rPr>
        <sz val="11"/>
        <color theme="1"/>
        <rFont val="Calibri"/>
        <family val="2"/>
        <charset val="134"/>
      </rPr>
      <t>W</t>
    </r>
  </si>
  <si>
    <t>N1</t>
  </si>
  <si>
    <t>N0</t>
  </si>
  <si>
    <t>A4</t>
  </si>
  <si>
    <t>A3</t>
  </si>
  <si>
    <t>A2</t>
  </si>
  <si>
    <t>A1</t>
  </si>
  <si>
    <t>A0</t>
  </si>
  <si>
    <t>读写控制位</t>
  </si>
  <si>
    <t>字节数控制位</t>
  </si>
  <si>
    <t>起始地址控制位</t>
  </si>
  <si>
    <t>b0</t>
  </si>
  <si>
    <t>N/A</t>
  </si>
  <si>
    <t>b1</t>
  </si>
  <si>
    <t>b31 - b2</t>
  </si>
  <si>
    <t>FRMT_CTL</t>
  </si>
  <si>
    <t>备用</t>
  </si>
  <si>
    <t>格式控制位，0表示无符号二进制数，
1表示二进制补码，默认为0</t>
  </si>
  <si>
    <t>DAC_EN</t>
  </si>
  <si>
    <t>DAC使能控制位，为0时DAC掉电，为1时正常工作</t>
  </si>
  <si>
    <t>reg0
DAC_CTL
DAC控制寄存器</t>
  </si>
  <si>
    <t>reg1
DAC_DATA
DAC数据寄存器</t>
  </si>
  <si>
    <t>b31-b10</t>
  </si>
  <si>
    <t>b9-b0</t>
  </si>
  <si>
    <t>DAC_DATABITS</t>
  </si>
  <si>
    <t>DAC数据位</t>
  </si>
  <si>
    <t>b31-b26</t>
  </si>
  <si>
    <t>b25-b16</t>
  </si>
  <si>
    <t>DAC_Q_DATA</t>
  </si>
  <si>
    <t>Q DAC数据位</t>
  </si>
  <si>
    <t>b15-b10</t>
  </si>
  <si>
    <t>格式控制位，0表示无符号二进制数，1表示二进制补码，默认为0</t>
  </si>
  <si>
    <t>DAC_I_DATA</t>
  </si>
  <si>
    <t>I DAC数据位</t>
  </si>
  <si>
    <t>fpga_0_clk_1_sys_clk_pin</t>
  </si>
  <si>
    <t>F18</t>
  </si>
  <si>
    <t>LVCMOS33</t>
  </si>
  <si>
    <t>fpga_0_RS232_TX_pin</t>
  </si>
  <si>
    <t>USTTRIG</t>
  </si>
  <si>
    <t>AG21</t>
  </si>
  <si>
    <t>LVCMOS25</t>
  </si>
  <si>
    <t>fpga_0_RS232_RX_pin</t>
  </si>
  <si>
    <t>TDRSWITCH</t>
  </si>
  <si>
    <t>AF20</t>
  </si>
  <si>
    <t>G5</t>
  </si>
  <si>
    <t>J14</t>
  </si>
  <si>
    <t>G1</t>
  </si>
  <si>
    <t>F1</t>
  </si>
  <si>
    <t>E1</t>
  </si>
  <si>
    <t>D1</t>
  </si>
  <si>
    <t>D2</t>
  </si>
  <si>
    <t>F3</t>
  </si>
  <si>
    <t>F4</t>
  </si>
  <si>
    <t>G15</t>
  </si>
  <si>
    <t>plb_dac_0_S_DCLKIO_pin</t>
  </si>
  <si>
    <t>DAP1DCLKIO</t>
  </si>
  <si>
    <t>M6</t>
  </si>
  <si>
    <t>plb_dac_0_S_Clkout_pin</t>
  </si>
  <si>
    <t>DAP1CLKIN</t>
  </si>
  <si>
    <t>P5</t>
  </si>
  <si>
    <t>plb_dac_0_S_PinMD_pin</t>
  </si>
  <si>
    <t>DAP1RESET</t>
  </si>
  <si>
    <t>M10</t>
  </si>
  <si>
    <t>plb_dac_0_S_ClkMD_pin</t>
  </si>
  <si>
    <t>DAP1SCLK</t>
  </si>
  <si>
    <t>E2</t>
  </si>
  <si>
    <t>plb_dac_0_S_Format_pin</t>
  </si>
  <si>
    <t>DAP1SDIO</t>
  </si>
  <si>
    <t>J1</t>
  </si>
  <si>
    <t>plb_dac_0_S_PWRDN_pin</t>
  </si>
  <si>
    <t>DAP1CS</t>
  </si>
  <si>
    <t>J2</t>
  </si>
  <si>
    <t>plb_dac_0_S_OpEnI_pin</t>
  </si>
  <si>
    <t>ODAP1ID</t>
  </si>
  <si>
    <t>AB12</t>
  </si>
  <si>
    <t>plb_dac_0_S_OpEnQ_pin</t>
  </si>
  <si>
    <t>ODAP1QD</t>
  </si>
  <si>
    <t>AA8</t>
  </si>
  <si>
    <t>LVCMOS15</t>
  </si>
  <si>
    <t>fpga_0_rst_1_sys_rst_pin</t>
  </si>
  <si>
    <t>D0501</t>
  </si>
  <si>
    <t>A5</t>
  </si>
  <si>
    <t>F34</t>
  </si>
  <si>
    <t>G32</t>
  </si>
  <si>
    <t>M27</t>
  </si>
  <si>
    <t>H33</t>
  </si>
  <si>
    <t>H34</t>
  </si>
  <si>
    <t>J34</t>
  </si>
  <si>
    <t>K33</t>
  </si>
  <si>
    <t>K34</t>
  </si>
  <si>
    <t>L34</t>
  </si>
  <si>
    <t>L29</t>
  </si>
  <si>
    <t>plb_dac_1_S_DCLKIO_pin</t>
  </si>
  <si>
    <t>plb_dac_1_S_Clkout_pin</t>
  </si>
  <si>
    <t>plb_dac_1_S_PinMD_pin</t>
  </si>
  <si>
    <t>plb_dac_1_S_ClkMD_pin</t>
  </si>
  <si>
    <t>plb_dac_1_S_Format_pin</t>
  </si>
  <si>
    <t>plb_dac_1_S_PWRDN_pin</t>
  </si>
  <si>
    <t>plb_dac_1_S_OpEnI_pin</t>
  </si>
  <si>
    <t>plb_dac_1_S_OpEnQ_pin</t>
  </si>
  <si>
    <t>DAP2DCLKIO</t>
  </si>
  <si>
    <t>DAP2CLKIN</t>
  </si>
  <si>
    <t>DAP2RESET</t>
  </si>
  <si>
    <t>DAP2SCLK</t>
  </si>
  <si>
    <t>DAP2SDIO</t>
  </si>
  <si>
    <t>DAP2CS</t>
  </si>
  <si>
    <t>ODAP2ID</t>
  </si>
  <si>
    <t>ODAP2QD</t>
  </si>
  <si>
    <t>M25</t>
  </si>
  <si>
    <t>N22</t>
  </si>
  <si>
    <t>C34</t>
  </si>
  <si>
    <t>D34</t>
  </si>
  <si>
    <t>M26</t>
  </si>
  <si>
    <t>E34</t>
  </si>
  <si>
    <t>Y13</t>
  </si>
  <si>
    <t>AA9</t>
  </si>
  <si>
    <t>SPI_STATE</t>
  </si>
  <si>
    <t>reg2
DAC_Q_DATA
DAC Q数据寄存器</t>
  </si>
  <si>
    <t>reg1
DAC_I_DATA
DAC I数据寄存器</t>
  </si>
  <si>
    <t>b7-b0</t>
  </si>
  <si>
    <t>b15-b8</t>
  </si>
  <si>
    <t>SPI_DATA</t>
  </si>
  <si>
    <t>SPI_INSTR</t>
  </si>
  <si>
    <t>SPI指令</t>
  </si>
  <si>
    <t>SPI数据</t>
  </si>
  <si>
    <t>reg4
DAC_SPI_DATA
DAC SPI数据寄存器</t>
  </si>
  <si>
    <t>reg3
DAC_SPI_INSTR
DAC SPI指令寄存器</t>
  </si>
  <si>
    <t>I_DATA</t>
  </si>
  <si>
    <t>Q_DATA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</si>
</sst>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E11" sqref="E11"/>
    </sheetView>
  </sheetViews>
  <sheetFormatPr defaultRowHeight="15"/>
  <cols>
    <col min="1" max="1" width="12.5703125" customWidth="1"/>
  </cols>
  <sheetData>
    <row r="1" spans="1:8">
      <c r="A1" t="s">
        <v>0</v>
      </c>
      <c r="H1" t="s">
        <v>9</v>
      </c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1" t="s">
        <v>10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17</v>
      </c>
    </row>
    <row r="4" spans="1:8">
      <c r="A4" s="1" t="s">
        <v>18</v>
      </c>
      <c r="B4" s="4" t="s">
        <v>19</v>
      </c>
      <c r="C4" s="4"/>
      <c r="D4" s="4" t="s">
        <v>20</v>
      </c>
      <c r="E4" s="4"/>
      <c r="F4" s="4"/>
      <c r="G4" s="4"/>
      <c r="H4" s="4"/>
    </row>
  </sheetData>
  <mergeCells count="2">
    <mergeCell ref="B4:C4"/>
    <mergeCell ref="D4:H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4" sqref="E14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10" sqref="B10"/>
    </sheetView>
  </sheetViews>
  <sheetFormatPr defaultRowHeight="15"/>
  <cols>
    <col min="1" max="1" width="15.28515625" customWidth="1"/>
    <col min="3" max="3" width="36.140625" customWidth="1"/>
    <col min="4" max="4" width="24.7109375" customWidth="1"/>
  </cols>
  <sheetData>
    <row r="1" spans="1:4">
      <c r="A1" s="1"/>
      <c r="B1" s="1" t="s">
        <v>0</v>
      </c>
      <c r="C1" s="1"/>
      <c r="D1" s="1" t="s">
        <v>9</v>
      </c>
    </row>
    <row r="2" spans="1:4" ht="14.25" customHeight="1">
      <c r="A2" s="5" t="s">
        <v>30</v>
      </c>
      <c r="B2" s="1" t="s">
        <v>24</v>
      </c>
      <c r="C2" s="1" t="s">
        <v>23</v>
      </c>
      <c r="D2" s="1" t="s">
        <v>21</v>
      </c>
    </row>
    <row r="3" spans="1:4" ht="15.75" customHeight="1">
      <c r="A3" s="5"/>
      <c r="B3" s="1" t="s">
        <v>22</v>
      </c>
      <c r="C3" s="1" t="s">
        <v>25</v>
      </c>
      <c r="D3" s="1" t="s">
        <v>28</v>
      </c>
    </row>
    <row r="4" spans="1:4" ht="28.5" customHeight="1">
      <c r="A4" s="5"/>
      <c r="B4" s="1" t="s">
        <v>26</v>
      </c>
      <c r="C4" s="2" t="s">
        <v>27</v>
      </c>
      <c r="D4" s="2" t="s">
        <v>29</v>
      </c>
    </row>
    <row r="5" spans="1:4" ht="18" customHeight="1">
      <c r="A5" s="5" t="s">
        <v>31</v>
      </c>
      <c r="B5" s="4" t="s">
        <v>32</v>
      </c>
      <c r="C5" s="4"/>
      <c r="D5" s="1" t="s">
        <v>33</v>
      </c>
    </row>
    <row r="6" spans="1:4">
      <c r="A6" s="5"/>
      <c r="B6" s="4" t="s">
        <v>22</v>
      </c>
      <c r="C6" s="4"/>
      <c r="D6" s="1" t="s">
        <v>34</v>
      </c>
    </row>
    <row r="7" spans="1:4">
      <c r="A7" s="5"/>
      <c r="B7" s="4" t="s">
        <v>26</v>
      </c>
      <c r="C7" s="4"/>
      <c r="D7" s="1" t="s">
        <v>35</v>
      </c>
    </row>
  </sheetData>
  <mergeCells count="5">
    <mergeCell ref="A2:A4"/>
    <mergeCell ref="A5:A7"/>
    <mergeCell ref="B5:C5"/>
    <mergeCell ref="B6:C6"/>
    <mergeCell ref="B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sqref="A1:E7"/>
    </sheetView>
  </sheetViews>
  <sheetFormatPr defaultRowHeight="15"/>
  <cols>
    <col min="1" max="1" width="15.28515625" customWidth="1"/>
    <col min="3" max="3" width="31.7109375" customWidth="1"/>
    <col min="4" max="4" width="8.5703125" customWidth="1"/>
    <col min="5" max="5" width="31.28515625" customWidth="1"/>
  </cols>
  <sheetData>
    <row r="1" spans="1:5">
      <c r="A1" s="1"/>
      <c r="B1" s="1" t="s">
        <v>0</v>
      </c>
      <c r="C1" s="1"/>
      <c r="D1" s="1"/>
      <c r="E1" s="1" t="s">
        <v>9</v>
      </c>
    </row>
    <row r="2" spans="1:5" ht="14.25" customHeight="1">
      <c r="A2" s="5" t="s">
        <v>30</v>
      </c>
      <c r="B2" s="1" t="s">
        <v>24</v>
      </c>
      <c r="C2" s="1" t="s">
        <v>23</v>
      </c>
      <c r="D2" s="4" t="s">
        <v>21</v>
      </c>
      <c r="E2" s="4"/>
    </row>
    <row r="3" spans="1:5" ht="15.75" customHeight="1">
      <c r="A3" s="5"/>
      <c r="B3" s="1" t="s">
        <v>22</v>
      </c>
      <c r="C3" s="1" t="s">
        <v>25</v>
      </c>
      <c r="D3" s="4" t="s">
        <v>28</v>
      </c>
      <c r="E3" s="4"/>
    </row>
    <row r="4" spans="1:5" ht="28.5" customHeight="1">
      <c r="A4" s="5"/>
      <c r="B4" s="1" t="s">
        <v>26</v>
      </c>
      <c r="C4" s="2" t="s">
        <v>41</v>
      </c>
      <c r="D4" s="5" t="s">
        <v>29</v>
      </c>
      <c r="E4" s="5"/>
    </row>
    <row r="5" spans="1:5" ht="18" customHeight="1">
      <c r="A5" s="5" t="s">
        <v>31</v>
      </c>
      <c r="B5" s="3" t="s">
        <v>36</v>
      </c>
      <c r="C5" s="3" t="s">
        <v>37</v>
      </c>
      <c r="D5" s="1" t="s">
        <v>40</v>
      </c>
      <c r="E5" s="1" t="s">
        <v>33</v>
      </c>
    </row>
    <row r="6" spans="1:5">
      <c r="A6" s="5"/>
      <c r="B6" s="3" t="s">
        <v>22</v>
      </c>
      <c r="C6" s="3" t="s">
        <v>38</v>
      </c>
      <c r="D6" s="1" t="s">
        <v>22</v>
      </c>
      <c r="E6" s="1" t="s">
        <v>42</v>
      </c>
    </row>
    <row r="7" spans="1:5">
      <c r="A7" s="5"/>
      <c r="B7" s="3" t="s">
        <v>26</v>
      </c>
      <c r="C7" s="3" t="s">
        <v>39</v>
      </c>
      <c r="D7" s="1" t="s">
        <v>26</v>
      </c>
      <c r="E7" s="1" t="s">
        <v>43</v>
      </c>
    </row>
  </sheetData>
  <mergeCells count="5">
    <mergeCell ref="D2:E2"/>
    <mergeCell ref="D3:E3"/>
    <mergeCell ref="D4:E4"/>
    <mergeCell ref="A2:A4"/>
    <mergeCell ref="A5:A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topLeftCell="A4" workbookViewId="0">
      <selection activeCell="A11" sqref="A11:A13"/>
    </sheetView>
  </sheetViews>
  <sheetFormatPr defaultRowHeight="15"/>
  <cols>
    <col min="1" max="1" width="9" bestFit="1" customWidth="1"/>
    <col min="2" max="2" width="8" bestFit="1" customWidth="1"/>
    <col min="3" max="3" width="13.140625" bestFit="1" customWidth="1"/>
    <col min="4" max="4" width="8" bestFit="1" customWidth="1"/>
    <col min="5" max="5" width="12.140625" bestFit="1" customWidth="1"/>
  </cols>
  <sheetData>
    <row r="1" spans="1:8">
      <c r="A1" s="1"/>
      <c r="B1" s="1" t="s">
        <v>0</v>
      </c>
      <c r="F1" s="1"/>
      <c r="G1" s="1"/>
      <c r="H1" s="1" t="s">
        <v>9</v>
      </c>
    </row>
    <row r="2" spans="1:8">
      <c r="A2" s="5" t="s">
        <v>30</v>
      </c>
      <c r="B2" s="1" t="s">
        <v>24</v>
      </c>
      <c r="F2" s="1" t="s">
        <v>23</v>
      </c>
      <c r="G2" s="8" t="s">
        <v>21</v>
      </c>
      <c r="H2" s="9"/>
    </row>
    <row r="3" spans="1:8">
      <c r="A3" s="5"/>
      <c r="B3" s="1" t="s">
        <v>22</v>
      </c>
      <c r="F3" s="1" t="s">
        <v>126</v>
      </c>
      <c r="G3" s="8" t="s">
        <v>28</v>
      </c>
      <c r="H3" s="9"/>
    </row>
    <row r="4" spans="1:8" ht="135" customHeight="1">
      <c r="A4" s="5"/>
      <c r="B4" s="1" t="s">
        <v>26</v>
      </c>
      <c r="F4" s="2"/>
      <c r="G4" s="6" t="s">
        <v>29</v>
      </c>
      <c r="H4" s="7"/>
    </row>
    <row r="5" spans="1:8">
      <c r="A5" s="5" t="s">
        <v>128</v>
      </c>
      <c r="B5" s="3" t="s">
        <v>36</v>
      </c>
      <c r="C5" s="3" t="s">
        <v>37</v>
      </c>
      <c r="D5" s="1" t="s">
        <v>40</v>
      </c>
      <c r="E5" s="1" t="s">
        <v>33</v>
      </c>
    </row>
    <row r="6" spans="1:8">
      <c r="A6" s="5"/>
      <c r="B6" s="3" t="s">
        <v>22</v>
      </c>
      <c r="C6" s="3"/>
      <c r="D6" s="1"/>
      <c r="E6" s="1" t="s">
        <v>137</v>
      </c>
    </row>
    <row r="7" spans="1:8">
      <c r="A7" s="5"/>
      <c r="B7" s="3" t="s">
        <v>26</v>
      </c>
      <c r="C7" s="3"/>
      <c r="D7" s="1"/>
      <c r="E7" s="1" t="s">
        <v>43</v>
      </c>
    </row>
    <row r="8" spans="1:8">
      <c r="A8" s="5" t="s">
        <v>127</v>
      </c>
      <c r="B8" s="3" t="s">
        <v>36</v>
      </c>
      <c r="C8" s="3" t="s">
        <v>37</v>
      </c>
      <c r="D8" s="1" t="s">
        <v>40</v>
      </c>
      <c r="E8" s="1" t="s">
        <v>33</v>
      </c>
    </row>
    <row r="9" spans="1:8">
      <c r="A9" s="5"/>
      <c r="B9" s="3" t="s">
        <v>22</v>
      </c>
      <c r="C9" s="3"/>
      <c r="D9" s="1"/>
      <c r="E9" s="1" t="s">
        <v>138</v>
      </c>
    </row>
    <row r="10" spans="1:8">
      <c r="A10" s="5"/>
      <c r="B10" s="3" t="s">
        <v>26</v>
      </c>
      <c r="C10" s="3"/>
      <c r="D10" s="1"/>
      <c r="E10" s="1" t="s">
        <v>39</v>
      </c>
    </row>
    <row r="11" spans="1:8">
      <c r="A11" s="5" t="s">
        <v>136</v>
      </c>
      <c r="B11" s="3" t="s">
        <v>36</v>
      </c>
      <c r="C11" s="3" t="s">
        <v>37</v>
      </c>
      <c r="D11" s="1" t="s">
        <v>130</v>
      </c>
      <c r="E11" s="1" t="s">
        <v>129</v>
      </c>
    </row>
    <row r="12" spans="1:8">
      <c r="A12" s="5"/>
      <c r="B12" s="3" t="s">
        <v>22</v>
      </c>
      <c r="C12" s="3"/>
      <c r="E12" s="1" t="s">
        <v>132</v>
      </c>
    </row>
    <row r="13" spans="1:8">
      <c r="A13" s="5"/>
      <c r="B13" s="3" t="s">
        <v>26</v>
      </c>
      <c r="C13" s="3"/>
      <c r="E13" s="1" t="s">
        <v>133</v>
      </c>
    </row>
    <row r="14" spans="1:8">
      <c r="A14" s="5" t="s">
        <v>135</v>
      </c>
      <c r="B14" s="3" t="s">
        <v>36</v>
      </c>
      <c r="C14" s="3" t="s">
        <v>37</v>
      </c>
      <c r="D14" s="1" t="s">
        <v>130</v>
      </c>
      <c r="E14" s="1" t="s">
        <v>129</v>
      </c>
    </row>
    <row r="15" spans="1:8">
      <c r="A15" s="5"/>
      <c r="B15" s="3" t="s">
        <v>22</v>
      </c>
      <c r="C15" s="3"/>
      <c r="E15" s="1" t="s">
        <v>131</v>
      </c>
    </row>
    <row r="16" spans="1:8">
      <c r="A16" s="5"/>
      <c r="B16" s="3" t="s">
        <v>26</v>
      </c>
      <c r="C16" s="3"/>
      <c r="E16" s="1" t="s">
        <v>134</v>
      </c>
    </row>
  </sheetData>
  <mergeCells count="8">
    <mergeCell ref="A11:A13"/>
    <mergeCell ref="A14:A16"/>
    <mergeCell ref="A2:A4"/>
    <mergeCell ref="G2:H2"/>
    <mergeCell ref="G3:H3"/>
    <mergeCell ref="G4:H4"/>
    <mergeCell ref="A5:A7"/>
    <mergeCell ref="A8:A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4"/>
  <sheetViews>
    <sheetView topLeftCell="A20" workbookViewId="0">
      <selection activeCell="G23" sqref="G23:I40"/>
    </sheetView>
  </sheetViews>
  <sheetFormatPr defaultRowHeight="15"/>
  <cols>
    <col min="2" max="2" width="24" customWidth="1"/>
    <col min="3" max="3" width="16.42578125" customWidth="1"/>
    <col min="5" max="5" width="10.5703125" customWidth="1"/>
    <col min="7" max="7" width="36.7109375" customWidth="1"/>
    <col min="8" max="8" width="51.42578125" customWidth="1"/>
    <col min="9" max="9" width="50.85546875" customWidth="1"/>
  </cols>
  <sheetData>
    <row r="2" spans="2:8">
      <c r="B2" t="s">
        <v>44</v>
      </c>
      <c r="D2" t="s">
        <v>45</v>
      </c>
      <c r="E2" t="s">
        <v>46</v>
      </c>
      <c r="G2" t="str">
        <f xml:space="preserve"> "Net " &amp; B2 &amp; " LOC = " &amp; D2 &amp; ";"</f>
        <v>Net fpga_0_clk_1_sys_clk_pin LOC = F18;</v>
      </c>
      <c r="H2" t="str">
        <f xml:space="preserve"> "Net " &amp; B2 &amp; " IOSTANDARD = " &amp; E2 &amp; ";"</f>
        <v>Net fpga_0_clk_1_sys_clk_pin IOSTANDARD = LVCMOS33;</v>
      </c>
    </row>
    <row r="3" spans="2:8">
      <c r="B3" t="s">
        <v>47</v>
      </c>
      <c r="C3" t="s">
        <v>48</v>
      </c>
      <c r="D3" t="s">
        <v>49</v>
      </c>
      <c r="E3" t="s">
        <v>50</v>
      </c>
      <c r="G3" t="str">
        <f t="shared" ref="G3:G20" si="0" xml:space="preserve"> "Net " &amp; B3 &amp; " LOC = " &amp; D3 &amp; ";"</f>
        <v>Net fpga_0_RS232_TX_pin LOC = AG21;</v>
      </c>
      <c r="H3" t="str">
        <f t="shared" ref="H3:H20" si="1" xml:space="preserve"> "Net " &amp; B3 &amp; " IOSTANDARD = " &amp; E3 &amp; ";"</f>
        <v>Net fpga_0_RS232_TX_pin IOSTANDARD = LVCMOS25;</v>
      </c>
    </row>
    <row r="4" spans="2:8">
      <c r="B4" t="s">
        <v>51</v>
      </c>
      <c r="C4" t="s">
        <v>52</v>
      </c>
      <c r="D4" t="s">
        <v>53</v>
      </c>
      <c r="E4" t="s">
        <v>50</v>
      </c>
      <c r="G4" t="str">
        <f t="shared" si="0"/>
        <v>Net fpga_0_RS232_RX_pin LOC = AF20;</v>
      </c>
      <c r="H4" t="str">
        <f t="shared" si="1"/>
        <v>Net fpga_0_RS232_RX_pin IOSTANDARD = LVCMOS25;</v>
      </c>
    </row>
    <row r="5" spans="2:8">
      <c r="B5" t="str">
        <f>"plb_dac_0_S_Data_pin&lt;" &amp; TEXT(ROW() - 5,"0") &amp; "&gt;"</f>
        <v>plb_dac_0_S_Data_pin&lt;0&gt;</v>
      </c>
      <c r="C5" t="str">
        <f>"DAP1DB" &amp; TEXT(14 - ROW(), "0")</f>
        <v>DAP1DB9</v>
      </c>
      <c r="D5" t="s">
        <v>54</v>
      </c>
      <c r="E5" t="s">
        <v>46</v>
      </c>
      <c r="G5" t="str">
        <f t="shared" si="0"/>
        <v>Net plb_dac_0_S_Data_pin&lt;0&gt; LOC = G5;</v>
      </c>
      <c r="H5" t="str">
        <f t="shared" si="1"/>
        <v>Net plb_dac_0_S_Data_pin&lt;0&gt; IOSTANDARD = LVCMOS33;</v>
      </c>
    </row>
    <row r="6" spans="2:8">
      <c r="B6" t="str">
        <f t="shared" ref="B6:B14" si="2">"plb_dac_0_S_Data_pin&lt;" &amp; TEXT(ROW() - 5,"0") &amp; "&gt;"</f>
        <v>plb_dac_0_S_Data_pin&lt;1&gt;</v>
      </c>
      <c r="C6" t="str">
        <f t="shared" ref="C6:C14" si="3">"DAP1DB" &amp; TEXT(14 - ROW(), "0")</f>
        <v>DAP1DB8</v>
      </c>
      <c r="D6" t="s">
        <v>55</v>
      </c>
      <c r="E6" t="s">
        <v>46</v>
      </c>
      <c r="G6" t="str">
        <f t="shared" si="0"/>
        <v>Net plb_dac_0_S_Data_pin&lt;1&gt; LOC = J14;</v>
      </c>
      <c r="H6" t="str">
        <f t="shared" si="1"/>
        <v>Net plb_dac_0_S_Data_pin&lt;1&gt; IOSTANDARD = LVCMOS33;</v>
      </c>
    </row>
    <row r="7" spans="2:8">
      <c r="B7" t="str">
        <f t="shared" si="2"/>
        <v>plb_dac_0_S_Data_pin&lt;2&gt;</v>
      </c>
      <c r="C7" t="str">
        <f t="shared" si="3"/>
        <v>DAP1DB7</v>
      </c>
      <c r="D7" t="s">
        <v>56</v>
      </c>
      <c r="E7" t="s">
        <v>46</v>
      </c>
      <c r="G7" t="str">
        <f t="shared" si="0"/>
        <v>Net plb_dac_0_S_Data_pin&lt;2&gt; LOC = G1;</v>
      </c>
      <c r="H7" t="str">
        <f t="shared" si="1"/>
        <v>Net plb_dac_0_S_Data_pin&lt;2&gt; IOSTANDARD = LVCMOS33;</v>
      </c>
    </row>
    <row r="8" spans="2:8">
      <c r="B8" t="str">
        <f t="shared" si="2"/>
        <v>plb_dac_0_S_Data_pin&lt;3&gt;</v>
      </c>
      <c r="C8" t="str">
        <f t="shared" si="3"/>
        <v>DAP1DB6</v>
      </c>
      <c r="D8" t="s">
        <v>57</v>
      </c>
      <c r="E8" t="s">
        <v>46</v>
      </c>
      <c r="G8" t="str">
        <f t="shared" si="0"/>
        <v>Net plb_dac_0_S_Data_pin&lt;3&gt; LOC = F1;</v>
      </c>
      <c r="H8" t="str">
        <f t="shared" si="1"/>
        <v>Net plb_dac_0_S_Data_pin&lt;3&gt; IOSTANDARD = LVCMOS33;</v>
      </c>
    </row>
    <row r="9" spans="2:8">
      <c r="B9" t="str">
        <f t="shared" si="2"/>
        <v>plb_dac_0_S_Data_pin&lt;4&gt;</v>
      </c>
      <c r="C9" t="str">
        <f t="shared" si="3"/>
        <v>DAP1DB5</v>
      </c>
      <c r="D9" t="s">
        <v>58</v>
      </c>
      <c r="E9" t="s">
        <v>46</v>
      </c>
      <c r="G9" t="str">
        <f t="shared" si="0"/>
        <v>Net plb_dac_0_S_Data_pin&lt;4&gt; LOC = E1;</v>
      </c>
      <c r="H9" t="str">
        <f t="shared" si="1"/>
        <v>Net plb_dac_0_S_Data_pin&lt;4&gt; IOSTANDARD = LVCMOS33;</v>
      </c>
    </row>
    <row r="10" spans="2:8">
      <c r="B10" t="str">
        <f t="shared" si="2"/>
        <v>plb_dac_0_S_Data_pin&lt;5&gt;</v>
      </c>
      <c r="C10" t="str">
        <f t="shared" si="3"/>
        <v>DAP1DB4</v>
      </c>
      <c r="D10" t="s">
        <v>59</v>
      </c>
      <c r="E10" t="s">
        <v>46</v>
      </c>
      <c r="G10" t="str">
        <f t="shared" si="0"/>
        <v>Net plb_dac_0_S_Data_pin&lt;5&gt; LOC = D1;</v>
      </c>
      <c r="H10" t="str">
        <f t="shared" si="1"/>
        <v>Net plb_dac_0_S_Data_pin&lt;5&gt; IOSTANDARD = LVCMOS33;</v>
      </c>
    </row>
    <row r="11" spans="2:8">
      <c r="B11" t="str">
        <f t="shared" si="2"/>
        <v>plb_dac_0_S_Data_pin&lt;6&gt;</v>
      </c>
      <c r="C11" t="str">
        <f t="shared" si="3"/>
        <v>DAP1DB3</v>
      </c>
      <c r="D11" t="s">
        <v>60</v>
      </c>
      <c r="E11" t="s">
        <v>46</v>
      </c>
      <c r="G11" t="str">
        <f t="shared" si="0"/>
        <v>Net plb_dac_0_S_Data_pin&lt;6&gt; LOC = D2;</v>
      </c>
      <c r="H11" t="str">
        <f t="shared" si="1"/>
        <v>Net plb_dac_0_S_Data_pin&lt;6&gt; IOSTANDARD = LVCMOS33;</v>
      </c>
    </row>
    <row r="12" spans="2:8">
      <c r="B12" t="str">
        <f t="shared" si="2"/>
        <v>plb_dac_0_S_Data_pin&lt;7&gt;</v>
      </c>
      <c r="C12" t="str">
        <f t="shared" si="3"/>
        <v>DAP1DB2</v>
      </c>
      <c r="D12" t="s">
        <v>61</v>
      </c>
      <c r="E12" t="s">
        <v>46</v>
      </c>
      <c r="G12" t="str">
        <f t="shared" si="0"/>
        <v>Net plb_dac_0_S_Data_pin&lt;7&gt; LOC = F3;</v>
      </c>
      <c r="H12" t="str">
        <f t="shared" si="1"/>
        <v>Net plb_dac_0_S_Data_pin&lt;7&gt; IOSTANDARD = LVCMOS33;</v>
      </c>
    </row>
    <row r="13" spans="2:8">
      <c r="B13" t="str">
        <f t="shared" si="2"/>
        <v>plb_dac_0_S_Data_pin&lt;8&gt;</v>
      </c>
      <c r="C13" t="str">
        <f t="shared" si="3"/>
        <v>DAP1DB1</v>
      </c>
      <c r="D13" t="s">
        <v>62</v>
      </c>
      <c r="E13" t="s">
        <v>46</v>
      </c>
      <c r="G13" t="str">
        <f t="shared" si="0"/>
        <v>Net plb_dac_0_S_Data_pin&lt;8&gt; LOC = F4;</v>
      </c>
      <c r="H13" t="str">
        <f t="shared" si="1"/>
        <v>Net plb_dac_0_S_Data_pin&lt;8&gt; IOSTANDARD = LVCMOS33;</v>
      </c>
    </row>
    <row r="14" spans="2:8">
      <c r="B14" t="str">
        <f t="shared" si="2"/>
        <v>plb_dac_0_S_Data_pin&lt;9&gt;</v>
      </c>
      <c r="C14" t="str">
        <f t="shared" si="3"/>
        <v>DAP1DB0</v>
      </c>
      <c r="D14" t="s">
        <v>63</v>
      </c>
      <c r="E14" t="s">
        <v>46</v>
      </c>
      <c r="G14" t="str">
        <f t="shared" si="0"/>
        <v>Net plb_dac_0_S_Data_pin&lt;9&gt; LOC = G15;</v>
      </c>
      <c r="H14" t="str">
        <f t="shared" si="1"/>
        <v>Net plb_dac_0_S_Data_pin&lt;9&gt; IOSTANDARD = LVCMOS33;</v>
      </c>
    </row>
    <row r="15" spans="2:8">
      <c r="B15" t="s">
        <v>64</v>
      </c>
      <c r="C15" t="s">
        <v>65</v>
      </c>
      <c r="D15" t="s">
        <v>66</v>
      </c>
      <c r="E15" t="s">
        <v>46</v>
      </c>
      <c r="G15" t="str">
        <f t="shared" si="0"/>
        <v>Net plb_dac_0_S_DCLKIO_pin LOC = M6;</v>
      </c>
      <c r="H15" t="str">
        <f t="shared" si="1"/>
        <v>Net plb_dac_0_S_DCLKIO_pin IOSTANDARD = LVCMOS33;</v>
      </c>
    </row>
    <row r="16" spans="2:8">
      <c r="B16" t="s">
        <v>67</v>
      </c>
      <c r="C16" t="s">
        <v>68</v>
      </c>
      <c r="D16" t="s">
        <v>69</v>
      </c>
      <c r="E16" t="s">
        <v>46</v>
      </c>
      <c r="G16" t="str">
        <f t="shared" si="0"/>
        <v>Net plb_dac_0_S_Clkout_pin LOC = P5;</v>
      </c>
      <c r="H16" t="str">
        <f t="shared" si="1"/>
        <v>Net plb_dac_0_S_Clkout_pin IOSTANDARD = LVCMOS33;</v>
      </c>
    </row>
    <row r="17" spans="2:9">
      <c r="B17" t="s">
        <v>70</v>
      </c>
      <c r="C17" t="s">
        <v>71</v>
      </c>
      <c r="D17" t="s">
        <v>72</v>
      </c>
      <c r="E17" t="s">
        <v>46</v>
      </c>
      <c r="G17" t="str">
        <f t="shared" si="0"/>
        <v>Net plb_dac_0_S_PinMD_pin LOC = M10;</v>
      </c>
      <c r="H17" t="str">
        <f t="shared" si="1"/>
        <v>Net plb_dac_0_S_PinMD_pin IOSTANDARD = LVCMOS33;</v>
      </c>
    </row>
    <row r="18" spans="2:9">
      <c r="B18" t="s">
        <v>73</v>
      </c>
      <c r="C18" t="s">
        <v>74</v>
      </c>
      <c r="D18" t="s">
        <v>75</v>
      </c>
      <c r="E18" t="s">
        <v>46</v>
      </c>
      <c r="G18" t="str">
        <f t="shared" si="0"/>
        <v>Net plb_dac_0_S_ClkMD_pin LOC = E2;</v>
      </c>
      <c r="H18" t="str">
        <f t="shared" si="1"/>
        <v>Net plb_dac_0_S_ClkMD_pin IOSTANDARD = LVCMOS33;</v>
      </c>
    </row>
    <row r="19" spans="2:9">
      <c r="B19" t="s">
        <v>76</v>
      </c>
      <c r="C19" t="s">
        <v>77</v>
      </c>
      <c r="D19" t="s">
        <v>78</v>
      </c>
      <c r="E19" t="s">
        <v>46</v>
      </c>
      <c r="G19" t="str">
        <f t="shared" si="0"/>
        <v>Net plb_dac_0_S_Format_pin LOC = J1;</v>
      </c>
      <c r="H19" t="str">
        <f t="shared" si="1"/>
        <v>Net plb_dac_0_S_Format_pin IOSTANDARD = LVCMOS33;</v>
      </c>
    </row>
    <row r="20" spans="2:9">
      <c r="B20" t="s">
        <v>79</v>
      </c>
      <c r="C20" t="s">
        <v>80</v>
      </c>
      <c r="D20" t="s">
        <v>81</v>
      </c>
      <c r="E20" t="s">
        <v>46</v>
      </c>
      <c r="G20" t="str">
        <f t="shared" si="0"/>
        <v>Net plb_dac_0_S_PWRDN_pin LOC = J2;</v>
      </c>
      <c r="H20" t="str">
        <f t="shared" si="1"/>
        <v>Net plb_dac_0_S_PWRDN_pin IOSTANDARD = LVCMOS33;</v>
      </c>
    </row>
    <row r="21" spans="2:9">
      <c r="B21" t="s">
        <v>82</v>
      </c>
      <c r="C21" t="s">
        <v>83</v>
      </c>
      <c r="D21" t="s">
        <v>84</v>
      </c>
      <c r="E21" t="s">
        <v>88</v>
      </c>
      <c r="F21">
        <v>2</v>
      </c>
      <c r="G21" t="str">
        <f xml:space="preserve"> "Net " &amp; B21 &amp; " LOC = " &amp; D21 &amp; ";"</f>
        <v>Net plb_dac_0_S_OpEnI_pin LOC = AB12;</v>
      </c>
      <c r="H21" t="str">
        <f xml:space="preserve"> "Net " &amp; B21 &amp; " IOSTANDARD = " &amp; E21 &amp; ";"</f>
        <v>Net plb_dac_0_S_OpEnI_pin IOSTANDARD = LVCMOS15;</v>
      </c>
      <c r="I21" t="str">
        <f xml:space="preserve"> "Net " &amp; B21 &amp; " Drive = " &amp; F21 &amp; ";"</f>
        <v>Net plb_dac_0_S_OpEnI_pin Drive = 2;</v>
      </c>
    </row>
    <row r="22" spans="2:9">
      <c r="B22" t="s">
        <v>85</v>
      </c>
      <c r="C22" t="s">
        <v>86</v>
      </c>
      <c r="D22" t="s">
        <v>87</v>
      </c>
      <c r="E22" t="s">
        <v>88</v>
      </c>
      <c r="F22">
        <v>2</v>
      </c>
      <c r="G22" t="str">
        <f t="shared" ref="G22:G40" si="4" xml:space="preserve"> "Net " &amp; B22 &amp; " LOC = " &amp; D22 &amp; ";"</f>
        <v>Net plb_dac_0_S_OpEnQ_pin LOC = AA8;</v>
      </c>
      <c r="H22" t="str">
        <f t="shared" ref="H22:H40" si="5" xml:space="preserve"> "Net " &amp; B22 &amp; " IOSTANDARD = " &amp; E22 &amp; ";"</f>
        <v>Net plb_dac_0_S_OpEnQ_pin IOSTANDARD = LVCMOS15;</v>
      </c>
      <c r="I22" t="str">
        <f xml:space="preserve"> "Net " &amp; B22 &amp; " Drive = " &amp; F22 &amp; ";"</f>
        <v>Net plb_dac_0_S_OpEnQ_pin Drive = 2;</v>
      </c>
    </row>
    <row r="23" spans="2:9">
      <c r="B23" t="str">
        <f>"plb_dac_1_S_Data_pin&lt;" &amp; TEXT(ROW() - 23,"0") &amp; "&gt;"</f>
        <v>plb_dac_1_S_Data_pin&lt;0&gt;</v>
      </c>
      <c r="C23" t="str">
        <f>"DAP2DB" &amp; TEXT(32 - ROW(), "0")</f>
        <v>DAP2DB9</v>
      </c>
      <c r="D23" t="s">
        <v>92</v>
      </c>
      <c r="E23" t="s">
        <v>46</v>
      </c>
      <c r="G23" t="str">
        <f xml:space="preserve"> "Net " &amp; B23 &amp; " LOC = " &amp; D23 &amp; ";"</f>
        <v>Net plb_dac_1_S_Data_pin&lt;0&gt; LOC = F34;</v>
      </c>
      <c r="H23" t="str">
        <f t="shared" si="5"/>
        <v>Net plb_dac_1_S_Data_pin&lt;0&gt; IOSTANDARD = LVCMOS33;</v>
      </c>
    </row>
    <row r="24" spans="2:9">
      <c r="B24" t="str">
        <f t="shared" ref="B24:B32" si="6">"plb_dac_1_S_Data_pin&lt;" &amp; TEXT(ROW() - 23,"0") &amp; "&gt;"</f>
        <v>plb_dac_1_S_Data_pin&lt;1&gt;</v>
      </c>
      <c r="C24" t="str">
        <f t="shared" ref="C24:C32" si="7">"DAP2DB" &amp; TEXT(32 - ROW(), "0")</f>
        <v>DAP2DB8</v>
      </c>
      <c r="D24" t="s">
        <v>93</v>
      </c>
      <c r="E24" t="s">
        <v>46</v>
      </c>
      <c r="G24" t="str">
        <f t="shared" si="4"/>
        <v>Net plb_dac_1_S_Data_pin&lt;1&gt; LOC = G32;</v>
      </c>
      <c r="H24" t="str">
        <f t="shared" si="5"/>
        <v>Net plb_dac_1_S_Data_pin&lt;1&gt; IOSTANDARD = LVCMOS33;</v>
      </c>
    </row>
    <row r="25" spans="2:9">
      <c r="B25" t="str">
        <f t="shared" si="6"/>
        <v>plb_dac_1_S_Data_pin&lt;2&gt;</v>
      </c>
      <c r="C25" t="str">
        <f t="shared" si="7"/>
        <v>DAP2DB7</v>
      </c>
      <c r="D25" t="s">
        <v>94</v>
      </c>
      <c r="E25" t="s">
        <v>46</v>
      </c>
      <c r="G25" t="str">
        <f t="shared" si="4"/>
        <v>Net plb_dac_1_S_Data_pin&lt;2&gt; LOC = M27;</v>
      </c>
      <c r="H25" t="str">
        <f t="shared" si="5"/>
        <v>Net plb_dac_1_S_Data_pin&lt;2&gt; IOSTANDARD = LVCMOS33;</v>
      </c>
    </row>
    <row r="26" spans="2:9">
      <c r="B26" t="str">
        <f t="shared" si="6"/>
        <v>plb_dac_1_S_Data_pin&lt;3&gt;</v>
      </c>
      <c r="C26" t="str">
        <f t="shared" si="7"/>
        <v>DAP2DB6</v>
      </c>
      <c r="D26" t="s">
        <v>95</v>
      </c>
      <c r="E26" t="s">
        <v>46</v>
      </c>
      <c r="G26" t="str">
        <f t="shared" si="4"/>
        <v>Net plb_dac_1_S_Data_pin&lt;3&gt; LOC = H33;</v>
      </c>
      <c r="H26" t="str">
        <f t="shared" si="5"/>
        <v>Net plb_dac_1_S_Data_pin&lt;3&gt; IOSTANDARD = LVCMOS33;</v>
      </c>
    </row>
    <row r="27" spans="2:9">
      <c r="B27" t="str">
        <f t="shared" si="6"/>
        <v>plb_dac_1_S_Data_pin&lt;4&gt;</v>
      </c>
      <c r="C27" t="str">
        <f t="shared" si="7"/>
        <v>DAP2DB5</v>
      </c>
      <c r="D27" t="s">
        <v>96</v>
      </c>
      <c r="E27" t="s">
        <v>46</v>
      </c>
      <c r="G27" t="str">
        <f t="shared" si="4"/>
        <v>Net plb_dac_1_S_Data_pin&lt;4&gt; LOC = H34;</v>
      </c>
      <c r="H27" t="str">
        <f t="shared" si="5"/>
        <v>Net plb_dac_1_S_Data_pin&lt;4&gt; IOSTANDARD = LVCMOS33;</v>
      </c>
    </row>
    <row r="28" spans="2:9">
      <c r="B28" t="str">
        <f t="shared" si="6"/>
        <v>plb_dac_1_S_Data_pin&lt;5&gt;</v>
      </c>
      <c r="C28" t="str">
        <f t="shared" si="7"/>
        <v>DAP2DB4</v>
      </c>
      <c r="D28" t="s">
        <v>97</v>
      </c>
      <c r="E28" t="s">
        <v>46</v>
      </c>
      <c r="G28" t="str">
        <f t="shared" si="4"/>
        <v>Net plb_dac_1_S_Data_pin&lt;5&gt; LOC = J34;</v>
      </c>
      <c r="H28" t="str">
        <f t="shared" si="5"/>
        <v>Net plb_dac_1_S_Data_pin&lt;5&gt; IOSTANDARD = LVCMOS33;</v>
      </c>
    </row>
    <row r="29" spans="2:9">
      <c r="B29" t="str">
        <f t="shared" si="6"/>
        <v>plb_dac_1_S_Data_pin&lt;6&gt;</v>
      </c>
      <c r="C29" t="str">
        <f t="shared" si="7"/>
        <v>DAP2DB3</v>
      </c>
      <c r="D29" t="s">
        <v>98</v>
      </c>
      <c r="E29" t="s">
        <v>46</v>
      </c>
      <c r="G29" t="str">
        <f t="shared" si="4"/>
        <v>Net plb_dac_1_S_Data_pin&lt;6&gt; LOC = K33;</v>
      </c>
      <c r="H29" t="str">
        <f t="shared" si="5"/>
        <v>Net plb_dac_1_S_Data_pin&lt;6&gt; IOSTANDARD = LVCMOS33;</v>
      </c>
    </row>
    <row r="30" spans="2:9">
      <c r="B30" t="str">
        <f t="shared" si="6"/>
        <v>plb_dac_1_S_Data_pin&lt;7&gt;</v>
      </c>
      <c r="C30" t="str">
        <f t="shared" si="7"/>
        <v>DAP2DB2</v>
      </c>
      <c r="D30" t="s">
        <v>99</v>
      </c>
      <c r="E30" t="s">
        <v>46</v>
      </c>
      <c r="G30" t="str">
        <f t="shared" si="4"/>
        <v>Net plb_dac_1_S_Data_pin&lt;7&gt; LOC = K34;</v>
      </c>
      <c r="H30" t="str">
        <f t="shared" si="5"/>
        <v>Net plb_dac_1_S_Data_pin&lt;7&gt; IOSTANDARD = LVCMOS33;</v>
      </c>
    </row>
    <row r="31" spans="2:9">
      <c r="B31" t="str">
        <f t="shared" si="6"/>
        <v>plb_dac_1_S_Data_pin&lt;8&gt;</v>
      </c>
      <c r="C31" t="str">
        <f t="shared" si="7"/>
        <v>DAP2DB1</v>
      </c>
      <c r="D31" t="s">
        <v>100</v>
      </c>
      <c r="E31" t="s">
        <v>46</v>
      </c>
      <c r="G31" t="str">
        <f t="shared" si="4"/>
        <v>Net plb_dac_1_S_Data_pin&lt;8&gt; LOC = L34;</v>
      </c>
      <c r="H31" t="str">
        <f t="shared" si="5"/>
        <v>Net plb_dac_1_S_Data_pin&lt;8&gt; IOSTANDARD = LVCMOS33;</v>
      </c>
    </row>
    <row r="32" spans="2:9">
      <c r="B32" t="str">
        <f t="shared" si="6"/>
        <v>plb_dac_1_S_Data_pin&lt;9&gt;</v>
      </c>
      <c r="C32" t="str">
        <f t="shared" si="7"/>
        <v>DAP2DB0</v>
      </c>
      <c r="D32" t="s">
        <v>101</v>
      </c>
      <c r="E32" t="s">
        <v>46</v>
      </c>
      <c r="G32" t="str">
        <f t="shared" si="4"/>
        <v>Net plb_dac_1_S_Data_pin&lt;9&gt; LOC = L29;</v>
      </c>
      <c r="H32" t="str">
        <f t="shared" si="5"/>
        <v>Net plb_dac_1_S_Data_pin&lt;9&gt; IOSTANDARD = LVCMOS33;</v>
      </c>
    </row>
    <row r="33" spans="2:9">
      <c r="B33" t="s">
        <v>102</v>
      </c>
      <c r="C33" t="s">
        <v>110</v>
      </c>
      <c r="D33" t="s">
        <v>118</v>
      </c>
      <c r="E33" t="s">
        <v>46</v>
      </c>
      <c r="G33" t="str">
        <f t="shared" si="4"/>
        <v>Net plb_dac_1_S_DCLKIO_pin LOC = M25;</v>
      </c>
      <c r="H33" t="str">
        <f t="shared" si="5"/>
        <v>Net plb_dac_1_S_DCLKIO_pin IOSTANDARD = LVCMOS33;</v>
      </c>
    </row>
    <row r="34" spans="2:9">
      <c r="B34" t="s">
        <v>103</v>
      </c>
      <c r="C34" t="s">
        <v>111</v>
      </c>
      <c r="D34" t="s">
        <v>119</v>
      </c>
      <c r="E34" t="s">
        <v>46</v>
      </c>
      <c r="G34" t="str">
        <f t="shared" si="4"/>
        <v>Net plb_dac_1_S_Clkout_pin LOC = N22;</v>
      </c>
      <c r="H34" t="str">
        <f t="shared" si="5"/>
        <v>Net plb_dac_1_S_Clkout_pin IOSTANDARD = LVCMOS33;</v>
      </c>
    </row>
    <row r="35" spans="2:9">
      <c r="B35" t="s">
        <v>104</v>
      </c>
      <c r="C35" t="s">
        <v>112</v>
      </c>
      <c r="D35" t="s">
        <v>120</v>
      </c>
      <c r="E35" t="s">
        <v>46</v>
      </c>
      <c r="G35" t="str">
        <f t="shared" si="4"/>
        <v>Net plb_dac_1_S_PinMD_pin LOC = C34;</v>
      </c>
      <c r="H35" t="str">
        <f t="shared" si="5"/>
        <v>Net plb_dac_1_S_PinMD_pin IOSTANDARD = LVCMOS33;</v>
      </c>
    </row>
    <row r="36" spans="2:9">
      <c r="B36" t="s">
        <v>105</v>
      </c>
      <c r="C36" t="s">
        <v>113</v>
      </c>
      <c r="D36" t="s">
        <v>121</v>
      </c>
      <c r="E36" t="s">
        <v>46</v>
      </c>
      <c r="G36" t="str">
        <f t="shared" si="4"/>
        <v>Net plb_dac_1_S_ClkMD_pin LOC = D34;</v>
      </c>
      <c r="H36" t="str">
        <f t="shared" si="5"/>
        <v>Net plb_dac_1_S_ClkMD_pin IOSTANDARD = LVCMOS33;</v>
      </c>
    </row>
    <row r="37" spans="2:9">
      <c r="B37" t="s">
        <v>106</v>
      </c>
      <c r="C37" t="s">
        <v>114</v>
      </c>
      <c r="D37" t="s">
        <v>122</v>
      </c>
      <c r="E37" t="s">
        <v>46</v>
      </c>
      <c r="G37" t="str">
        <f t="shared" si="4"/>
        <v>Net plb_dac_1_S_Format_pin LOC = M26;</v>
      </c>
      <c r="H37" t="str">
        <f t="shared" si="5"/>
        <v>Net plb_dac_1_S_Format_pin IOSTANDARD = LVCMOS33;</v>
      </c>
    </row>
    <row r="38" spans="2:9">
      <c r="B38" t="s">
        <v>107</v>
      </c>
      <c r="C38" t="s">
        <v>115</v>
      </c>
      <c r="D38" t="s">
        <v>123</v>
      </c>
      <c r="E38" t="s">
        <v>46</v>
      </c>
      <c r="G38" t="str">
        <f t="shared" si="4"/>
        <v>Net plb_dac_1_S_PWRDN_pin LOC = E34;</v>
      </c>
      <c r="H38" t="str">
        <f t="shared" si="5"/>
        <v>Net plb_dac_1_S_PWRDN_pin IOSTANDARD = LVCMOS33;</v>
      </c>
    </row>
    <row r="39" spans="2:9">
      <c r="B39" t="s">
        <v>108</v>
      </c>
      <c r="C39" t="s">
        <v>116</v>
      </c>
      <c r="D39" t="s">
        <v>124</v>
      </c>
      <c r="E39" t="s">
        <v>88</v>
      </c>
      <c r="F39">
        <v>2</v>
      </c>
      <c r="G39" t="str">
        <f t="shared" si="4"/>
        <v>Net plb_dac_1_S_OpEnI_pin LOC = Y13;</v>
      </c>
      <c r="H39" t="str">
        <f t="shared" si="5"/>
        <v>Net plb_dac_1_S_OpEnI_pin IOSTANDARD = LVCMOS15;</v>
      </c>
      <c r="I39" t="str">
        <f xml:space="preserve"> "Net " &amp; B39 &amp; " Drive = " &amp; F39 &amp; ";"</f>
        <v>Net plb_dac_1_S_OpEnI_pin Drive = 2;</v>
      </c>
    </row>
    <row r="40" spans="2:9">
      <c r="B40" t="s">
        <v>109</v>
      </c>
      <c r="C40" t="s">
        <v>117</v>
      </c>
      <c r="D40" t="s">
        <v>125</v>
      </c>
      <c r="E40" t="s">
        <v>88</v>
      </c>
      <c r="F40">
        <v>2</v>
      </c>
      <c r="G40" t="str">
        <f t="shared" si="4"/>
        <v>Net plb_dac_1_S_OpEnQ_pin LOC = AA9;</v>
      </c>
      <c r="H40" t="str">
        <f t="shared" si="5"/>
        <v>Net plb_dac_1_S_OpEnQ_pin IOSTANDARD = LVCMOS15;</v>
      </c>
      <c r="I40" t="str">
        <f xml:space="preserve"> "Net " &amp; B40 &amp; " Drive = " &amp; F40 &amp; ";"</f>
        <v>Net plb_dac_1_S_OpEnQ_pin Drive = 2;</v>
      </c>
    </row>
    <row r="44" spans="2:9">
      <c r="B44" t="s">
        <v>89</v>
      </c>
      <c r="C44" t="s">
        <v>90</v>
      </c>
      <c r="D44" t="s">
        <v>91</v>
      </c>
      <c r="E44" t="s">
        <v>50</v>
      </c>
      <c r="F44">
        <v>2</v>
      </c>
      <c r="G44" t="str">
        <f xml:space="preserve"> "Net " &amp; B44 &amp; " LOC = " &amp; D44 &amp; ";"</f>
        <v>Net fpga_0_rst_1_sys_rst_pin LOC = A5;</v>
      </c>
      <c r="H44" t="str">
        <f xml:space="preserve"> "Net " &amp; B44 &amp; " IOSTANDARD = " &amp; E44 &amp; ";"</f>
        <v>Net fpga_0_rst_1_sys_rst_pin IOSTANDARD = LVCMOS25;</v>
      </c>
      <c r="I44" t="str">
        <f xml:space="preserve"> "Net " &amp; B44 &amp; " Drive = " &amp; F44 &amp; ";"</f>
        <v>Net fpga_0_rst_1_sys_rst_pin Drive = 2;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信息传输阶段数据格式</vt:lpstr>
      <vt:lpstr>重要寄存器定义</vt:lpstr>
      <vt:lpstr>固件寄存器格式</vt:lpstr>
      <vt:lpstr>固件寄存器格式 - 修改</vt:lpstr>
      <vt:lpstr>固件寄存器格式2.00</vt:lpstr>
      <vt:lpstr>引脚约束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2017-08-04T10:33:57Z</dcterms:created>
  <dcterms:modified xsi:type="dcterms:W3CDTF">2017-08-21T13:56:07Z</dcterms:modified>
</cp:coreProperties>
</file>