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3730Data\377STRs\Wildlife\R Scripts\R Stuff\VCFstatisticFigures\"/>
    </mc:Choice>
  </mc:AlternateContent>
  <bookViews>
    <workbookView xWindow="0" yWindow="0" windowWidth="28800" windowHeight="12885"/>
  </bookViews>
  <sheets>
    <sheet name="README" sheetId="2" r:id="rId1"/>
    <sheet name="CODE" sheetId="3" r:id="rId2"/>
    <sheet name="DATA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B3" i="1"/>
  <c r="G61" i="1"/>
</calcChain>
</file>

<file path=xl/sharedStrings.xml><?xml version="1.0" encoding="utf-8"?>
<sst xmlns="http://schemas.openxmlformats.org/spreadsheetml/2006/main" count="85" uniqueCount="84">
  <si>
    <t>SampleID</t>
  </si>
  <si>
    <t>S14-2919</t>
  </si>
  <si>
    <t>S14-2920</t>
  </si>
  <si>
    <t>S15-1339</t>
  </si>
  <si>
    <t>S15-1351</t>
  </si>
  <si>
    <t>PercentAligned</t>
  </si>
  <si>
    <t>TotalReads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</si>
  <si>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</si>
  <si>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</si>
  <si>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</si>
  <si>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</si>
  <si>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</si>
  <si>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</si>
  <si>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</si>
  <si>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</si>
  <si>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</si>
  <si>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</si>
  <si>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</si>
  <si>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</si>
  <si>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</si>
  <si>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</si>
  <si>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</si>
  <si>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</si>
  <si>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</si>
  <si>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</si>
  <si>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</si>
  <si>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</si>
  <si>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</si>
  <si>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</si>
  <si>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chr23</t>
  </si>
  <si>
    <t>chr24</t>
  </si>
  <si>
    <t>chr25</t>
  </si>
  <si>
    <t>chr26</t>
  </si>
  <si>
    <t>TOTAL</t>
  </si>
  <si>
    <t>Missing</t>
  </si>
  <si>
    <t>NA</t>
  </si>
  <si>
    <t>TotalHeteroSites</t>
  </si>
  <si>
    <t>ReadsAligned</t>
  </si>
  <si>
    <t>README</t>
  </si>
  <si>
    <t>zach@Dingo</t>
  </si>
  <si>
    <t>/mnt/steelhead/remote/zach/TuleElkSNPs/vcfStats$ cat VCFfilterElk.sh</t>
  </si>
  <si>
    <t>#/usr/bin/vcflib/bin/vcffilter -f "QUAL &gt; 10"  -f "TYPE = snp" -g "DP &gt; 6" ../TuleElk_ALLUNFILTERED.vcf &gt; TuleElk_ALLFILTERED.vcf</t>
  </si>
  <si>
    <t>grep -e "0/0" -e "0/1" TuleElk_ALLFILTERED.vcf &gt; TuleElk_ALLFILTERED_ElkSites.vcf</t>
  </si>
  <si>
    <t>echo -e "CHR\nTOTAL\nS14-2919\nS14-2920\nS15-1339\nS15-1351" &gt; SampleIDs</t>
  </si>
  <si>
    <t>awk -F "\t" '{print $10}' TuleElk_ALLFILTERED_ElkSites.vcf | grep -cw "\." &gt;&gt; Missing # don't forget to escape the period, which is a wildcard in grep.</t>
  </si>
  <si>
    <t>awk -F "\t" '{print $11}' TuleElk_ALLFILTERED_ElkSites.vcf | grep -cw "\." &gt;&gt; Missing</t>
  </si>
  <si>
    <t>awk -F "\t" '{print $12}' TuleElk_ALLFILTERED_ElkSites.vcf | grep -cw "\." &gt;&gt; Missing</t>
  </si>
  <si>
    <t>awk -F "\t" '{print $13}' TuleElk_ALLFILTERED_ElkSites.vcf | grep -cw "\." &gt;&gt; Missing</t>
  </si>
  <si>
    <t>x=1</t>
  </si>
  <si>
    <t>while [ $x -le 26 ]</t>
  </si>
  <si>
    <t>do</t>
  </si>
  <si>
    <t xml:space="preserve">      string="sed -n ${x}p chrNames"</t>
  </si>
  <si>
    <t xml:space="preserve">        str=$($string)</t>
  </si>
  <si>
    <t xml:space="preserve">        var=$(echo $str | awk -F"\t" '{print $1, $2}')</t>
  </si>
  <si>
    <t xml:space="preserve">        set -- $var</t>
  </si>
  <si>
    <t xml:space="preserve">        c1=$1 #the first variable (column 1 in files)</t>
  </si>
  <si>
    <t xml:space="preserve">        c2=$2 #second variable (column 2 in files) This script reads lines one at a time.</t>
  </si>
  <si>
    <t>echo -e "${c1}" &gt; chrname</t>
  </si>
  <si>
    <t>grep -w "${c1}" TuleElk_ALLFILTERED_ElkSites.vcf &gt; temp.vcf</t>
  </si>
  <si>
    <t>wc -l &lt; temp.vcf &gt; SiteCount</t>
  </si>
  <si>
    <t>awk -F "\t" '{print $10}' temp.vcf | grep -c "0/1" &gt;&gt; SiteCount</t>
  </si>
  <si>
    <t>awk -F "\t" '{print $11}' temp.vcf | grep -c "0/1" &gt;&gt; SiteCount</t>
  </si>
  <si>
    <t>awk -F "\t" '{print $12}' temp.vcf | grep -c "0/1" &gt;&gt; SiteCount</t>
  </si>
  <si>
    <t>awk -F "\t" '{print $13}' temp.vcf | grep -c "0/1" &gt;&gt; SiteCount</t>
  </si>
  <si>
    <t>cat chrname SiteCount &gt; ${c1}.Elk.SiteCount</t>
  </si>
  <si>
    <t>x=$(( $x + 1 ))</t>
  </si>
  <si>
    <t>done</t>
  </si>
  <si>
    <t>paste SampleIDs Missing *Elk.SiteCount &gt; TuleElk_HeterozygousSites.txt</t>
  </si>
  <si>
    <t>QUAL &gt; 10, TYPE = snp, Genotype Depth Of Coverage &gt; 6 = TuleElk_ALLFILTERED.vcf</t>
  </si>
  <si>
    <t>Filtering by quality, type, and genotype depth of coverage</t>
  </si>
  <si>
    <t>result: ### Sites</t>
  </si>
  <si>
    <t>taking only sites that share a reference allele (i.e., take "within Elk SNPS" instead of ALL SNPs different than the sheep genome)</t>
  </si>
  <si>
    <t>Also from this, grabbed sites that were polymorphic within each individual on each of 26 autosomal chromosomes (chr* columns in DATA tab)</t>
  </si>
  <si>
    <t>From this, grabbed per-sample missingness (MISSING [final] column in DATA tab)</t>
  </si>
  <si>
    <t>Aligned to OviAri repeat-masked sheep genome</t>
  </si>
  <si>
    <t>%reads aligned reported in DATA tab along with the raw number of total reads in each individual</t>
  </si>
  <si>
    <t>Called SNPS relative to sheep genome</t>
  </si>
  <si>
    <t>avg = 25.295</t>
  </si>
  <si>
    <t>NA (since many overlap)</t>
  </si>
  <si>
    <t>Heterozygous sites per chromosome</t>
  </si>
  <si>
    <t>results: 213,223 sites (total Elk SNPs!)</t>
  </si>
  <si>
    <t>CODE tab contains bash script</t>
  </si>
  <si>
    <t>echo -e "\n" &gt; Missing</t>
  </si>
  <si>
    <t>Many of the statistics on the DATA tab were done in excel rather than in Bash (would've been stupid to automate all of 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</si>
</sst>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20" sqref="A20"/>
    </sheetView>
  </sheetViews>
  <sheetFormatPr defaultRowHeight="15" x14ac:dyDescent="0.25"/>
  <sheetData>
    <row r="1" spans="1:4" x14ac:dyDescent="0.25">
      <c r="A1" t="s">
        <v>38</v>
      </c>
    </row>
    <row r="2" spans="1:4" x14ac:dyDescent="0.25">
      <c r="A2" t="s">
        <v>74</v>
      </c>
    </row>
    <row r="3" spans="1:4" x14ac:dyDescent="0.25">
      <c r="A3" t="s">
        <v>75</v>
      </c>
    </row>
    <row r="4" spans="1:4" x14ac:dyDescent="0.25">
      <c r="A4" t="s">
        <v>76</v>
      </c>
    </row>
    <row r="6" spans="1:4" x14ac:dyDescent="0.25">
      <c r="A6" t="s">
        <v>69</v>
      </c>
    </row>
    <row r="7" spans="1:4" x14ac:dyDescent="0.25">
      <c r="A7" t="s">
        <v>68</v>
      </c>
    </row>
    <row r="8" spans="1:4" x14ac:dyDescent="0.25">
      <c r="A8" t="s">
        <v>70</v>
      </c>
    </row>
    <row r="11" spans="1:4" x14ac:dyDescent="0.25">
      <c r="A11" t="s">
        <v>71</v>
      </c>
    </row>
    <row r="12" spans="1:4" ht="15.75" thickBot="1" x14ac:dyDescent="0.3">
      <c r="A12" t="s">
        <v>42</v>
      </c>
    </row>
    <row r="13" spans="1:4" ht="15.75" thickBot="1" x14ac:dyDescent="0.3">
      <c r="A13" s="4" t="s">
        <v>80</v>
      </c>
      <c r="B13" s="5"/>
      <c r="C13" s="5"/>
      <c r="D13" s="6"/>
    </row>
    <row r="15" spans="1:4" x14ac:dyDescent="0.25">
      <c r="A15" t="s">
        <v>73</v>
      </c>
    </row>
    <row r="16" spans="1:4" x14ac:dyDescent="0.25">
      <c r="A16" t="s">
        <v>72</v>
      </c>
    </row>
    <row r="18" spans="1:1" x14ac:dyDescent="0.25">
      <c r="A18" t="s">
        <v>81</v>
      </c>
    </row>
    <row r="19" spans="1:1" x14ac:dyDescent="0.25">
      <c r="A19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39</v>
      </c>
      <c r="B1" t="s">
        <v>40</v>
      </c>
    </row>
    <row r="2" spans="1:2" x14ac:dyDescent="0.25">
      <c r="A2" t="s">
        <v>41</v>
      </c>
    </row>
    <row r="3" spans="1:2" x14ac:dyDescent="0.25">
      <c r="A3" t="s">
        <v>42</v>
      </c>
    </row>
    <row r="5" spans="1:2" x14ac:dyDescent="0.25">
      <c r="A5" t="s">
        <v>43</v>
      </c>
    </row>
    <row r="6" spans="1:2" x14ac:dyDescent="0.25">
      <c r="A6" t="s">
        <v>82</v>
      </c>
    </row>
    <row r="7" spans="1:2" x14ac:dyDescent="0.25">
      <c r="A7" t="s">
        <v>44</v>
      </c>
    </row>
    <row r="8" spans="1:2" x14ac:dyDescent="0.25">
      <c r="A8" t="s">
        <v>45</v>
      </c>
    </row>
    <row r="9" spans="1:2" x14ac:dyDescent="0.25">
      <c r="A9" t="s">
        <v>46</v>
      </c>
    </row>
    <row r="10" spans="1:2" x14ac:dyDescent="0.25">
      <c r="A10" t="s">
        <v>47</v>
      </c>
    </row>
    <row r="13" spans="1:2" x14ac:dyDescent="0.25">
      <c r="A13" t="s">
        <v>48</v>
      </c>
    </row>
    <row r="14" spans="1:2" x14ac:dyDescent="0.25">
      <c r="A14" t="s">
        <v>49</v>
      </c>
    </row>
    <row r="15" spans="1:2" x14ac:dyDescent="0.25">
      <c r="A15" t="s">
        <v>50</v>
      </c>
    </row>
    <row r="17" spans="1:1" x14ac:dyDescent="0.25">
      <c r="A17" t="s">
        <v>51</v>
      </c>
    </row>
    <row r="19" spans="1:1" x14ac:dyDescent="0.25">
      <c r="A19" t="s">
        <v>52</v>
      </c>
    </row>
    <row r="21" spans="1:1" x14ac:dyDescent="0.25">
      <c r="A21" t="s">
        <v>53</v>
      </c>
    </row>
    <row r="22" spans="1:1" x14ac:dyDescent="0.25">
      <c r="A22" t="s">
        <v>54</v>
      </c>
    </row>
    <row r="23" spans="1:1" x14ac:dyDescent="0.25">
      <c r="A23" t="s">
        <v>55</v>
      </c>
    </row>
    <row r="24" spans="1:1" x14ac:dyDescent="0.25">
      <c r="A24" t="s">
        <v>56</v>
      </c>
    </row>
    <row r="26" spans="1:1" x14ac:dyDescent="0.25">
      <c r="A26" t="s">
        <v>57</v>
      </c>
    </row>
    <row r="27" spans="1:1" x14ac:dyDescent="0.25">
      <c r="A27" t="s">
        <v>58</v>
      </c>
    </row>
    <row r="28" spans="1:1" x14ac:dyDescent="0.25">
      <c r="A28" t="s">
        <v>59</v>
      </c>
    </row>
    <row r="29" spans="1:1" x14ac:dyDescent="0.25">
      <c r="A29" t="s">
        <v>60</v>
      </c>
    </row>
    <row r="30" spans="1:1" x14ac:dyDescent="0.25">
      <c r="A30" t="s">
        <v>61</v>
      </c>
    </row>
    <row r="31" spans="1:1" x14ac:dyDescent="0.25">
      <c r="A31" t="s">
        <v>62</v>
      </c>
    </row>
    <row r="32" spans="1:1" x14ac:dyDescent="0.25">
      <c r="A32" t="s">
        <v>63</v>
      </c>
    </row>
    <row r="34" spans="1:1" x14ac:dyDescent="0.25">
      <c r="A34" t="s">
        <v>64</v>
      </c>
    </row>
    <row r="36" spans="1:1" x14ac:dyDescent="0.25">
      <c r="A36" t="s">
        <v>65</v>
      </c>
    </row>
    <row r="38" spans="1:1" x14ac:dyDescent="0.25">
      <c r="A38" t="s">
        <v>66</v>
      </c>
    </row>
    <row r="40" spans="1:1" x14ac:dyDescent="0.25">
      <c r="A40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workbookViewId="0">
      <selection activeCell="R3" sqref="R3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21.85546875" bestFit="1" customWidth="1"/>
    <col min="4" max="4" width="25.85546875" bestFit="1" customWidth="1"/>
    <col min="5" max="5" width="34.7109375" bestFit="1" customWidth="1"/>
    <col min="6" max="10" width="9.85546875" bestFit="1" customWidth="1"/>
    <col min="11" max="14" width="8.140625" bestFit="1" customWidth="1"/>
    <col min="15" max="31" width="8.85546875" bestFit="1" customWidth="1"/>
    <col min="32" max="32" width="11.42578125" bestFit="1" customWidth="1"/>
  </cols>
  <sheetData>
    <row r="1" spans="1:32" x14ac:dyDescent="0.25"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 t="s">
        <v>79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2" ht="20.25" x14ac:dyDescent="0.3">
      <c r="A2" s="1" t="s">
        <v>0</v>
      </c>
      <c r="B2" s="1" t="s">
        <v>6</v>
      </c>
      <c r="C2" s="1" t="s">
        <v>5</v>
      </c>
      <c r="D2" s="1" t="s">
        <v>37</v>
      </c>
      <c r="E2" s="1" t="s">
        <v>36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34</v>
      </c>
    </row>
    <row r="3" spans="1:32" ht="20.25" x14ac:dyDescent="0.3">
      <c r="A3" s="1" t="s">
        <v>33</v>
      </c>
      <c r="B3" s="2">
        <f>SUM(B4:B7)</f>
        <v>376502187</v>
      </c>
      <c r="C3" s="2" t="s">
        <v>77</v>
      </c>
      <c r="D3" s="2">
        <f>SUM(D4:D7)</f>
        <v>9521361868.8099995</v>
      </c>
      <c r="E3" s="2" t="s">
        <v>78</v>
      </c>
      <c r="F3" s="1">
        <v>22069</v>
      </c>
      <c r="G3" s="1">
        <v>22551</v>
      </c>
      <c r="H3" s="1">
        <v>17970</v>
      </c>
      <c r="I3" s="1">
        <v>10751</v>
      </c>
      <c r="J3" s="1">
        <v>20537</v>
      </c>
      <c r="K3" s="1">
        <v>9049</v>
      </c>
      <c r="L3" s="1">
        <v>9162</v>
      </c>
      <c r="M3" s="1">
        <v>7138</v>
      </c>
      <c r="N3" s="1">
        <v>7663</v>
      </c>
      <c r="O3" s="1">
        <v>5786</v>
      </c>
      <c r="P3" s="1">
        <v>4526</v>
      </c>
      <c r="Q3" s="1">
        <v>6828</v>
      </c>
      <c r="R3" s="1">
        <v>6714</v>
      </c>
      <c r="S3" s="1">
        <v>6381</v>
      </c>
      <c r="T3" s="1">
        <v>6787</v>
      </c>
      <c r="U3" s="1">
        <v>4470</v>
      </c>
      <c r="V3" s="1">
        <v>5038</v>
      </c>
      <c r="W3" s="1">
        <v>5630</v>
      </c>
      <c r="X3" s="1">
        <v>4502</v>
      </c>
      <c r="Y3" s="1">
        <v>5973</v>
      </c>
      <c r="Z3" s="1">
        <v>5029</v>
      </c>
      <c r="AA3" s="1">
        <v>3979</v>
      </c>
      <c r="AB3" s="1">
        <v>4611</v>
      </c>
      <c r="AC3" s="1">
        <v>2616</v>
      </c>
      <c r="AD3" s="1">
        <v>4528</v>
      </c>
      <c r="AE3" s="1">
        <v>2935</v>
      </c>
      <c r="AF3" s="1" t="s">
        <v>35</v>
      </c>
    </row>
    <row r="4" spans="1:32" ht="20.25" x14ac:dyDescent="0.3">
      <c r="A4" s="1" t="s">
        <v>1</v>
      </c>
      <c r="B4" s="2">
        <v>87128437</v>
      </c>
      <c r="C4" s="2">
        <v>24.67</v>
      </c>
      <c r="D4" s="2">
        <f t="shared" ref="D4:D7" si="0">B4*C4</f>
        <v>2149458540.79</v>
      </c>
      <c r="E4" s="2">
        <v>39720</v>
      </c>
      <c r="F4" s="1">
        <v>3343</v>
      </c>
      <c r="G4" s="1">
        <v>4235</v>
      </c>
      <c r="H4" s="1">
        <v>3340</v>
      </c>
      <c r="I4" s="1">
        <v>1658</v>
      </c>
      <c r="J4" s="1">
        <v>4468</v>
      </c>
      <c r="K4" s="1">
        <v>1681</v>
      </c>
      <c r="L4" s="1">
        <v>1315</v>
      </c>
      <c r="M4" s="1">
        <v>813</v>
      </c>
      <c r="N4" s="1">
        <v>2151</v>
      </c>
      <c r="O4" s="1">
        <v>751</v>
      </c>
      <c r="P4" s="1">
        <v>853</v>
      </c>
      <c r="Q4" s="1">
        <v>1208</v>
      </c>
      <c r="R4" s="1">
        <v>822</v>
      </c>
      <c r="S4" s="1">
        <v>1082</v>
      </c>
      <c r="T4" s="1">
        <v>1653</v>
      </c>
      <c r="U4" s="1">
        <v>1191</v>
      </c>
      <c r="V4" s="1">
        <v>1008</v>
      </c>
      <c r="W4" s="1">
        <v>662</v>
      </c>
      <c r="X4" s="1">
        <v>1750</v>
      </c>
      <c r="Y4" s="1">
        <v>782</v>
      </c>
      <c r="Z4" s="1">
        <v>1193</v>
      </c>
      <c r="AA4" s="1">
        <v>639</v>
      </c>
      <c r="AB4" s="1">
        <v>1232</v>
      </c>
      <c r="AC4" s="1">
        <v>462</v>
      </c>
      <c r="AD4" s="1">
        <v>864</v>
      </c>
      <c r="AE4" s="1">
        <v>564</v>
      </c>
      <c r="AF4" s="1">
        <v>84123</v>
      </c>
    </row>
    <row r="5" spans="1:32" ht="20.25" x14ac:dyDescent="0.3">
      <c r="A5" s="1" t="s">
        <v>2</v>
      </c>
      <c r="B5" s="2">
        <v>86867199</v>
      </c>
      <c r="C5" s="2">
        <v>26.04</v>
      </c>
      <c r="D5" s="2">
        <f t="shared" si="0"/>
        <v>2262021861.96</v>
      </c>
      <c r="E5" s="2">
        <v>47190</v>
      </c>
      <c r="F5" s="1">
        <v>5170</v>
      </c>
      <c r="G5" s="1">
        <v>6830</v>
      </c>
      <c r="H5" s="1">
        <v>3142</v>
      </c>
      <c r="I5" s="1">
        <v>2051</v>
      </c>
      <c r="J5" s="1">
        <v>4743</v>
      </c>
      <c r="K5" s="1">
        <v>1523</v>
      </c>
      <c r="L5" s="1">
        <v>2015</v>
      </c>
      <c r="M5" s="1">
        <v>1058</v>
      </c>
      <c r="N5" s="1">
        <v>2073</v>
      </c>
      <c r="O5" s="1">
        <v>649</v>
      </c>
      <c r="P5" s="1">
        <v>962</v>
      </c>
      <c r="Q5" s="1">
        <v>1566</v>
      </c>
      <c r="R5" s="1">
        <v>1422</v>
      </c>
      <c r="S5" s="1">
        <v>1113</v>
      </c>
      <c r="T5" s="1">
        <v>1839</v>
      </c>
      <c r="U5" s="1">
        <v>1230</v>
      </c>
      <c r="V5" s="1">
        <v>922</v>
      </c>
      <c r="W5" s="1">
        <v>1395</v>
      </c>
      <c r="X5" s="1">
        <v>752</v>
      </c>
      <c r="Y5" s="1">
        <v>1330</v>
      </c>
      <c r="Z5" s="1">
        <v>1010</v>
      </c>
      <c r="AA5" s="1">
        <v>1314</v>
      </c>
      <c r="AB5" s="1">
        <v>1239</v>
      </c>
      <c r="AC5" s="1">
        <v>454</v>
      </c>
      <c r="AD5" s="1">
        <v>595</v>
      </c>
      <c r="AE5" s="1">
        <v>793</v>
      </c>
      <c r="AF5" s="1">
        <v>77223</v>
      </c>
    </row>
    <row r="6" spans="1:32" ht="20.25" x14ac:dyDescent="0.3">
      <c r="A6" s="1" t="s">
        <v>3</v>
      </c>
      <c r="B6" s="2">
        <v>101565333</v>
      </c>
      <c r="C6" s="2">
        <v>24.64</v>
      </c>
      <c r="D6" s="2">
        <f t="shared" si="0"/>
        <v>2502569805.1199999</v>
      </c>
      <c r="E6" s="2">
        <v>47884</v>
      </c>
      <c r="F6" s="1">
        <v>3531</v>
      </c>
      <c r="G6" s="1">
        <v>5874</v>
      </c>
      <c r="H6" s="1">
        <v>3799</v>
      </c>
      <c r="I6" s="1">
        <v>1744</v>
      </c>
      <c r="J6" s="1">
        <v>5223</v>
      </c>
      <c r="K6" s="1">
        <v>2013</v>
      </c>
      <c r="L6" s="1">
        <v>1640</v>
      </c>
      <c r="M6" s="1">
        <v>1475</v>
      </c>
      <c r="N6" s="1">
        <v>1932</v>
      </c>
      <c r="O6" s="1">
        <v>958</v>
      </c>
      <c r="P6" s="1">
        <v>1224</v>
      </c>
      <c r="Q6" s="1">
        <v>1571</v>
      </c>
      <c r="R6" s="1">
        <v>1741</v>
      </c>
      <c r="S6" s="1">
        <v>1235</v>
      </c>
      <c r="T6" s="1">
        <v>1953</v>
      </c>
      <c r="U6" s="1">
        <v>1414</v>
      </c>
      <c r="V6" s="1">
        <v>970</v>
      </c>
      <c r="W6" s="1">
        <v>1235</v>
      </c>
      <c r="X6" s="1">
        <v>925</v>
      </c>
      <c r="Y6" s="1">
        <v>1444</v>
      </c>
      <c r="Z6" s="1">
        <v>1133</v>
      </c>
      <c r="AA6" s="1">
        <v>1179</v>
      </c>
      <c r="AB6" s="1">
        <v>1689</v>
      </c>
      <c r="AC6" s="1">
        <v>451</v>
      </c>
      <c r="AD6" s="1">
        <v>872</v>
      </c>
      <c r="AE6" s="1">
        <v>659</v>
      </c>
      <c r="AF6" s="1">
        <v>63211</v>
      </c>
    </row>
    <row r="7" spans="1:32" ht="20.25" x14ac:dyDescent="0.3">
      <c r="A7" s="1" t="s">
        <v>4</v>
      </c>
      <c r="B7" s="2">
        <v>100941218</v>
      </c>
      <c r="C7" s="2">
        <v>25.83</v>
      </c>
      <c r="D7" s="2">
        <f t="shared" si="0"/>
        <v>2607311660.9400001</v>
      </c>
      <c r="E7" s="2">
        <v>59132</v>
      </c>
      <c r="F7" s="1">
        <v>6931</v>
      </c>
      <c r="G7" s="1">
        <v>5835</v>
      </c>
      <c r="H7" s="1">
        <v>4525</v>
      </c>
      <c r="I7" s="1">
        <v>2321</v>
      </c>
      <c r="J7" s="1">
        <v>4957</v>
      </c>
      <c r="K7" s="1">
        <v>1482</v>
      </c>
      <c r="L7" s="1">
        <v>3633</v>
      </c>
      <c r="M7" s="1">
        <v>2468</v>
      </c>
      <c r="N7" s="1">
        <v>2562</v>
      </c>
      <c r="O7" s="1">
        <v>1781</v>
      </c>
      <c r="P7" s="1">
        <v>1280</v>
      </c>
      <c r="Q7" s="1">
        <v>2314</v>
      </c>
      <c r="R7" s="1">
        <v>2076</v>
      </c>
      <c r="S7" s="1">
        <v>1832</v>
      </c>
      <c r="T7" s="1">
        <v>1824</v>
      </c>
      <c r="U7" s="1">
        <v>1710</v>
      </c>
      <c r="V7" s="1">
        <v>1415</v>
      </c>
      <c r="W7" s="1">
        <v>1625</v>
      </c>
      <c r="X7" s="1">
        <v>1333</v>
      </c>
      <c r="Y7" s="1">
        <v>1099</v>
      </c>
      <c r="Z7" s="1">
        <v>1362</v>
      </c>
      <c r="AA7" s="1">
        <v>980</v>
      </c>
      <c r="AB7" s="1">
        <v>1147</v>
      </c>
      <c r="AC7" s="1">
        <v>412</v>
      </c>
      <c r="AD7" s="1">
        <v>1385</v>
      </c>
      <c r="AE7" s="1">
        <v>843</v>
      </c>
      <c r="AF7" s="1">
        <v>51406</v>
      </c>
    </row>
    <row r="12" spans="1:32" ht="20.25" x14ac:dyDescent="0.3">
      <c r="D12" s="1"/>
      <c r="F12" s="1"/>
      <c r="G12" s="1"/>
      <c r="H12" s="1"/>
      <c r="I12" s="1"/>
      <c r="J12" s="1"/>
      <c r="K12" s="1"/>
    </row>
    <row r="13" spans="1:32" ht="20.25" x14ac:dyDescent="0.3">
      <c r="D13" s="1"/>
      <c r="F13" s="1"/>
      <c r="G13" s="1"/>
      <c r="H13" s="1"/>
      <c r="I13" s="1"/>
      <c r="J13" s="1"/>
      <c r="K13" s="1"/>
    </row>
    <row r="14" spans="1:32" ht="20.25" x14ac:dyDescent="0.3">
      <c r="D14" s="1"/>
      <c r="F14" s="1"/>
      <c r="G14" s="1"/>
      <c r="H14" s="1"/>
      <c r="I14" s="1"/>
      <c r="J14" s="1"/>
      <c r="K14" s="1"/>
    </row>
    <row r="15" spans="1:32" ht="20.25" x14ac:dyDescent="0.3">
      <c r="D15" s="1"/>
      <c r="F15" s="1"/>
      <c r="G15" s="1"/>
      <c r="H15" s="1"/>
      <c r="I15" s="1"/>
      <c r="J15" s="1"/>
      <c r="K15" s="1"/>
    </row>
    <row r="16" spans="1:32" ht="20.25" x14ac:dyDescent="0.3">
      <c r="D16" s="1"/>
      <c r="F16" s="1"/>
      <c r="G16" s="1"/>
      <c r="H16" s="1"/>
      <c r="I16" s="1"/>
      <c r="J16" s="1"/>
      <c r="K16" s="1"/>
    </row>
    <row r="17" spans="4:11" ht="20.25" x14ac:dyDescent="0.3">
      <c r="D17" s="1"/>
      <c r="F17" s="1"/>
      <c r="G17" s="1"/>
      <c r="H17" s="1"/>
      <c r="I17" s="1"/>
      <c r="J17" s="1"/>
      <c r="K17" s="1"/>
    </row>
    <row r="18" spans="4:11" ht="20.25" x14ac:dyDescent="0.3">
      <c r="D18" s="1"/>
      <c r="F18" s="1"/>
      <c r="G18" s="1"/>
      <c r="H18" s="1"/>
      <c r="I18" s="1"/>
      <c r="J18" s="1"/>
      <c r="K18" s="1"/>
    </row>
    <row r="19" spans="4:11" ht="20.25" x14ac:dyDescent="0.3">
      <c r="D19" s="1"/>
      <c r="F19" s="1"/>
      <c r="G19" s="1"/>
      <c r="H19" s="1"/>
      <c r="I19" s="1"/>
      <c r="J19" s="1"/>
      <c r="K19" s="1"/>
    </row>
    <row r="20" spans="4:11" ht="20.25" x14ac:dyDescent="0.3">
      <c r="D20" s="1"/>
      <c r="F20" s="1"/>
      <c r="G20" s="1"/>
      <c r="H20" s="1"/>
      <c r="I20" s="1"/>
      <c r="J20" s="1"/>
      <c r="K20" s="1"/>
    </row>
    <row r="21" spans="4:11" ht="20.25" x14ac:dyDescent="0.3">
      <c r="D21" s="1"/>
      <c r="F21" s="1"/>
      <c r="G21" s="1"/>
      <c r="H21" s="1"/>
      <c r="I21" s="1"/>
      <c r="J21" s="1"/>
      <c r="K21" s="1"/>
    </row>
    <row r="22" spans="4:11" ht="20.25" x14ac:dyDescent="0.3">
      <c r="D22" s="1"/>
      <c r="F22" s="1"/>
      <c r="G22" s="1"/>
      <c r="H22" s="1"/>
      <c r="I22" s="1"/>
      <c r="J22" s="1"/>
      <c r="K22" s="1"/>
    </row>
    <row r="23" spans="4:11" ht="20.25" x14ac:dyDescent="0.3">
      <c r="D23" s="1"/>
      <c r="F23" s="1"/>
      <c r="G23" s="1"/>
      <c r="H23" s="1"/>
      <c r="I23" s="1"/>
      <c r="J23" s="1"/>
      <c r="K23" s="1"/>
    </row>
    <row r="24" spans="4:11" ht="20.25" x14ac:dyDescent="0.3">
      <c r="D24" s="1"/>
      <c r="F24" s="1"/>
      <c r="G24" s="1"/>
      <c r="H24" s="1"/>
      <c r="I24" s="1"/>
      <c r="J24" s="1"/>
      <c r="K24" s="1"/>
    </row>
    <row r="25" spans="4:11" ht="20.25" x14ac:dyDescent="0.3">
      <c r="D25" s="1"/>
      <c r="F25" s="1"/>
      <c r="G25" s="1"/>
      <c r="H25" s="1"/>
      <c r="I25" s="1"/>
      <c r="J25" s="1"/>
      <c r="K25" s="1"/>
    </row>
    <row r="26" spans="4:11" ht="20.25" x14ac:dyDescent="0.3">
      <c r="D26" s="1"/>
      <c r="F26" s="1"/>
      <c r="G26" s="1"/>
      <c r="H26" s="1"/>
      <c r="I26" s="1"/>
      <c r="J26" s="1"/>
      <c r="K26" s="1"/>
    </row>
    <row r="27" spans="4:11" ht="20.25" x14ac:dyDescent="0.3">
      <c r="D27" s="1"/>
      <c r="F27" s="1"/>
      <c r="G27" s="1"/>
      <c r="H27" s="1"/>
      <c r="I27" s="1"/>
      <c r="J27" s="1"/>
      <c r="K27" s="1"/>
    </row>
    <row r="28" spans="4:11" ht="20.25" x14ac:dyDescent="0.3">
      <c r="D28" s="1"/>
      <c r="F28" s="1"/>
      <c r="G28" s="1"/>
      <c r="H28" s="1"/>
      <c r="I28" s="1"/>
      <c r="J28" s="1"/>
      <c r="K28" s="1"/>
    </row>
    <row r="29" spans="4:11" ht="20.25" x14ac:dyDescent="0.3">
      <c r="D29" s="1"/>
      <c r="F29" s="1"/>
      <c r="G29" s="1"/>
      <c r="H29" s="1"/>
      <c r="I29" s="1"/>
      <c r="J29" s="1"/>
      <c r="K29" s="1"/>
    </row>
    <row r="30" spans="4:11" ht="20.25" x14ac:dyDescent="0.3">
      <c r="D30" s="1"/>
      <c r="F30" s="1"/>
      <c r="G30" s="1"/>
      <c r="H30" s="1"/>
      <c r="I30" s="1"/>
      <c r="J30" s="1"/>
      <c r="K30" s="1"/>
    </row>
    <row r="31" spans="4:11" ht="20.25" x14ac:dyDescent="0.3">
      <c r="D31" s="1"/>
      <c r="F31" s="1"/>
      <c r="G31" s="1"/>
      <c r="H31" s="1"/>
      <c r="I31" s="1"/>
      <c r="J31" s="1"/>
      <c r="K31" s="1"/>
    </row>
    <row r="32" spans="4:11" ht="20.25" x14ac:dyDescent="0.3">
      <c r="D32" s="1"/>
      <c r="F32" s="1"/>
      <c r="G32" s="1"/>
      <c r="H32" s="1"/>
      <c r="I32" s="1"/>
      <c r="J32" s="1"/>
      <c r="K32" s="1"/>
    </row>
    <row r="33" spans="4:11" ht="20.25" x14ac:dyDescent="0.3">
      <c r="D33" s="1"/>
      <c r="F33" s="1"/>
      <c r="G33" s="1"/>
      <c r="H33" s="1"/>
      <c r="I33" s="1"/>
      <c r="J33" s="1"/>
      <c r="K33" s="1"/>
    </row>
    <row r="34" spans="4:11" ht="20.25" x14ac:dyDescent="0.3">
      <c r="D34" s="1"/>
      <c r="F34" s="1"/>
      <c r="G34" s="1"/>
      <c r="H34" s="1"/>
      <c r="I34" s="1"/>
      <c r="J34" s="1"/>
      <c r="K34" s="1"/>
    </row>
    <row r="35" spans="4:11" ht="20.25" x14ac:dyDescent="0.3">
      <c r="D35" s="1"/>
      <c r="F35" s="1"/>
      <c r="G35" s="1"/>
      <c r="H35" s="1"/>
      <c r="I35" s="1"/>
      <c r="J35" s="1"/>
      <c r="K35" s="1"/>
    </row>
    <row r="36" spans="4:11" ht="20.25" x14ac:dyDescent="0.3">
      <c r="D36" s="1"/>
      <c r="F36" s="1"/>
      <c r="G36" s="1"/>
      <c r="H36" s="1"/>
      <c r="I36" s="1"/>
      <c r="J36" s="1"/>
      <c r="K36" s="1"/>
    </row>
    <row r="37" spans="4:11" ht="20.25" x14ac:dyDescent="0.3">
      <c r="D37" s="1"/>
      <c r="F37" s="1"/>
      <c r="G37" s="1"/>
      <c r="H37" s="1"/>
      <c r="I37" s="1"/>
      <c r="J37" s="1"/>
      <c r="K37" s="1"/>
    </row>
    <row r="38" spans="4:11" ht="20.25" x14ac:dyDescent="0.3">
      <c r="D38" s="1"/>
      <c r="F38" s="1"/>
      <c r="G38" s="1"/>
      <c r="H38" s="1"/>
      <c r="I38" s="1"/>
      <c r="J38" s="1"/>
      <c r="K38" s="1"/>
    </row>
    <row r="61" spans="7:32" x14ac:dyDescent="0.25">
      <c r="G61" t="str">
        <f t="shared" ref="G61" si="1">F61&amp;"_All"</f>
        <v>_All</v>
      </c>
      <c r="AF61">
        <v>27</v>
      </c>
    </row>
  </sheetData>
  <sortState ref="D11:K37">
    <sortCondition ref="D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CODE</vt:lpstr>
      <vt:lpstr>DATA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Lounsberry</dc:creator>
  <cp:lastModifiedBy>Zachary Lounsberry</cp:lastModifiedBy>
  <dcterms:created xsi:type="dcterms:W3CDTF">2016-05-06T19:50:49Z</dcterms:created>
  <dcterms:modified xsi:type="dcterms:W3CDTF">2016-05-07T20:13:25Z</dcterms:modified>
</cp:coreProperties>
</file>