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/>
  </bookViews>
  <sheets>
    <sheet name="변동성의 척도" sheetId="7" r:id="rId1"/>
    <sheet name="분산,편차" sheetId="1" r:id="rId2"/>
    <sheet name="강좌학생수" sheetId="2" r:id="rId3"/>
    <sheet name="체비셔프의 정리" sheetId="3" r:id="rId4"/>
    <sheet name="광고 매출액" sheetId="4" r:id="rId5"/>
    <sheet name="산포도" sheetId="5" r:id="rId6"/>
    <sheet name="도시" sheetId="6" r:id="rId7"/>
  </sheets>
  <calcPr calcId="145621"/>
</workbook>
</file>

<file path=xl/calcChain.xml><?xml version="1.0" encoding="utf-8"?>
<calcChain xmlns="http://schemas.openxmlformats.org/spreadsheetml/2006/main">
  <c r="F10" i="6" l="1"/>
  <c r="F8" i="6"/>
  <c r="C12" i="5"/>
  <c r="C11" i="5"/>
  <c r="H8" i="1"/>
  <c r="C14" i="4"/>
  <c r="C13" i="4"/>
  <c r="G11" i="3"/>
  <c r="E12" i="3"/>
  <c r="E11" i="3"/>
  <c r="G8" i="3"/>
  <c r="E8" i="3"/>
  <c r="E9" i="3"/>
  <c r="C14" i="2"/>
  <c r="D7" i="2" s="1"/>
  <c r="C13" i="2"/>
  <c r="C4" i="2"/>
  <c r="D4" i="2" s="1"/>
  <c r="C6" i="2"/>
  <c r="D6" i="2" s="1"/>
  <c r="C7" i="2"/>
  <c r="C3" i="2"/>
  <c r="D3" i="2" s="1"/>
  <c r="C12" i="2"/>
  <c r="C5" i="2" s="1"/>
  <c r="D5" i="2" s="1"/>
  <c r="H7" i="1"/>
  <c r="H6" i="1"/>
  <c r="H5" i="1"/>
</calcChain>
</file>

<file path=xl/sharedStrings.xml><?xml version="1.0" encoding="utf-8"?>
<sst xmlns="http://schemas.openxmlformats.org/spreadsheetml/2006/main" count="117" uniqueCount="113">
  <si>
    <t>평균분산 표준편차</t>
    <phoneticPr fontId="1" type="noConversion"/>
  </si>
  <si>
    <t>미국 동부 7개 표본 도시의 일일 자동차 렌트비는 다음과 같다</t>
    <phoneticPr fontId="1" type="noConversion"/>
  </si>
  <si>
    <t>도시</t>
  </si>
  <si>
    <t>도시</t>
    <phoneticPr fontId="1" type="noConversion"/>
  </si>
  <si>
    <t>렌트비</t>
    <phoneticPr fontId="1" type="noConversion"/>
  </si>
  <si>
    <t>보스턴</t>
    <phoneticPr fontId="1" type="noConversion"/>
  </si>
  <si>
    <t>애틀란타</t>
    <phoneticPr fontId="1" type="noConversion"/>
  </si>
  <si>
    <t>마이애미</t>
    <phoneticPr fontId="1" type="noConversion"/>
  </si>
  <si>
    <t xml:space="preserve">뉴욕 </t>
    <phoneticPr fontId="1" type="noConversion"/>
  </si>
  <si>
    <t>올랜도</t>
    <phoneticPr fontId="1" type="noConversion"/>
  </si>
  <si>
    <t>피츠버그</t>
    <phoneticPr fontId="1" type="noConversion"/>
  </si>
  <si>
    <t>워싱턴D.C</t>
    <phoneticPr fontId="1" type="noConversion"/>
  </si>
  <si>
    <t>평균</t>
    <phoneticPr fontId="1" type="noConversion"/>
  </si>
  <si>
    <t>분산</t>
    <phoneticPr fontId="1" type="noConversion"/>
  </si>
  <si>
    <t>표준편차</t>
    <phoneticPr fontId="1" type="noConversion"/>
  </si>
  <si>
    <t>표준편차가 더 크면 '변동성이 크다'라고 말할 수 있음.</t>
    <phoneticPr fontId="1" type="noConversion"/>
  </si>
  <si>
    <t>강좌의 학생수</t>
    <phoneticPr fontId="1" type="noConversion"/>
  </si>
  <si>
    <t>편차</t>
    <phoneticPr fontId="1" type="noConversion"/>
  </si>
  <si>
    <t>분산</t>
    <phoneticPr fontId="1" type="noConversion"/>
  </si>
  <si>
    <t>표준편차</t>
    <phoneticPr fontId="1" type="noConversion"/>
  </si>
  <si>
    <t>z-값(편차/표준편차)</t>
    <phoneticPr fontId="1" type="noConversion"/>
  </si>
  <si>
    <t>학생수 32의 z값은 -1.5이다.</t>
    <phoneticPr fontId="1" type="noConversion"/>
  </si>
  <si>
    <t>평균보다 표준편차의 1.5배 밑에 존재한다.</t>
    <phoneticPr fontId="1" type="noConversion"/>
  </si>
  <si>
    <t>32명 강좌는 z값이 -1.5이다.=&gt; 평균으로 부터 얼만큼 떨어져있는지 계산할 수 있다. (표준편차랑 z값만 알고있으면)</t>
    <phoneticPr fontId="1" type="noConversion"/>
  </si>
  <si>
    <t>표준편차*1.5</t>
    <phoneticPr fontId="1" type="noConversion"/>
  </si>
  <si>
    <t>학생100명의 중간고사 점수에 대해서 평균 70점, 표준편차 5점이라고 하자</t>
    <phoneticPr fontId="1" type="noConversion"/>
  </si>
  <si>
    <t>얼마나 많은 학생이 점수가 60-80점 사이에 있는가?</t>
    <phoneticPr fontId="1" type="noConversion"/>
  </si>
  <si>
    <t>얼마나 많은 학생이 점수가 58-82점 사이에 있는가?</t>
    <phoneticPr fontId="1" type="noConversion"/>
  </si>
  <si>
    <t xml:space="preserve">60-80 </t>
    <phoneticPr fontId="1" type="noConversion"/>
  </si>
  <si>
    <t>z값</t>
    <phoneticPr fontId="1" type="noConversion"/>
  </si>
  <si>
    <t>z값</t>
    <phoneticPr fontId="1" type="noConversion"/>
  </si>
  <si>
    <t>즉 60-80점 안에있는 학생은 대략 전체학생의 75%정도 있다.</t>
    <phoneticPr fontId="1" type="noConversion"/>
  </si>
  <si>
    <t>58-82</t>
    <phoneticPr fontId="1" type="noConversion"/>
  </si>
  <si>
    <t>z값</t>
    <phoneticPr fontId="1" type="noConversion"/>
  </si>
  <si>
    <r>
      <t>체비셔프의 정리
 1보다 큰 z-값에 대해 평균과 z표준편차 사이에 존재하는 자료의 비율은 적어도
(1-1/z</t>
    </r>
    <r>
      <rPr>
        <sz val="11"/>
        <color theme="1"/>
        <rFont val="맑은 고딕"/>
        <family val="3"/>
        <charset val="129"/>
      </rPr>
      <t>²</t>
    </r>
    <r>
      <rPr>
        <sz val="11"/>
        <color theme="1"/>
        <rFont val="맑은 고딕"/>
        <family val="2"/>
        <charset val="129"/>
      </rPr>
      <t>)이다.</t>
    </r>
    <phoneticPr fontId="1" type="noConversion"/>
  </si>
  <si>
    <t>주</t>
    <phoneticPr fontId="1" type="noConversion"/>
  </si>
  <si>
    <t>광고횟수</t>
    <phoneticPr fontId="1" type="noConversion"/>
  </si>
  <si>
    <t>매출액(단위 $100)</t>
    <phoneticPr fontId="1" type="noConversion"/>
  </si>
  <si>
    <t>공분산</t>
    <phoneticPr fontId="1" type="noConversion"/>
  </si>
  <si>
    <t>상관계수</t>
    <phoneticPr fontId="1" type="noConversion"/>
  </si>
  <si>
    <t xml:space="preserve"> </t>
    <phoneticPr fontId="1" type="noConversion"/>
  </si>
  <si>
    <t>x</t>
    <phoneticPr fontId="1" type="noConversion"/>
  </si>
  <si>
    <t>y</t>
    <phoneticPr fontId="1" type="noConversion"/>
  </si>
  <si>
    <t>a. 산포도를 그리시오.</t>
    <phoneticPr fontId="1" type="noConversion"/>
  </si>
  <si>
    <t>b. 산포도를 보면 두 변수의 관계가 어떻게 보이는가?</t>
    <phoneticPr fontId="1" type="noConversion"/>
  </si>
  <si>
    <t>c. 표본공분산과 상관계수를 구하시오.</t>
    <phoneticPr fontId="1" type="noConversion"/>
  </si>
  <si>
    <t>그리고 의미를 설명하시오.</t>
    <phoneticPr fontId="1" type="noConversion"/>
  </si>
  <si>
    <t>평균,표준편차,분산</t>
    <phoneticPr fontId="1" type="noConversion"/>
  </si>
  <si>
    <t>왜도</t>
    <phoneticPr fontId="1" type="noConversion"/>
  </si>
  <si>
    <t>공분산</t>
    <phoneticPr fontId="1" type="noConversion"/>
  </si>
  <si>
    <t>상관계수</t>
    <phoneticPr fontId="1" type="noConversion"/>
  </si>
  <si>
    <t>음의 상관 관계이다.</t>
    <phoneticPr fontId="1" type="noConversion"/>
  </si>
  <si>
    <t>수입</t>
  </si>
  <si>
    <t>주택가격</t>
  </si>
  <si>
    <t>Bismark, ND</t>
  </si>
  <si>
    <t>Columbia, SC</t>
  </si>
  <si>
    <t>Savannah, GA</t>
  </si>
  <si>
    <t>Birmingham, AL</t>
  </si>
  <si>
    <t>Toledo, OH</t>
  </si>
  <si>
    <t>Akron, OH</t>
  </si>
  <si>
    <t>Lancaster, PA</t>
  </si>
  <si>
    <t>Fort Lauderdale, FL</t>
  </si>
  <si>
    <t>Nashville, TN</t>
  </si>
  <si>
    <t>Madison, WI</t>
  </si>
  <si>
    <t>Cleveland, OH</t>
  </si>
  <si>
    <t>Atlanta, GA</t>
  </si>
  <si>
    <t>Denver, CO</t>
  </si>
  <si>
    <t>Detroit, MI</t>
  </si>
  <si>
    <t>Philadelphia, PA</t>
  </si>
  <si>
    <t>Hartford, CT</t>
  </si>
  <si>
    <t>Washington, DC</t>
  </si>
  <si>
    <t>Naples, FL</t>
  </si>
  <si>
    <t>Trenton, NJ</t>
  </si>
  <si>
    <t>Danbury, CT</t>
  </si>
  <si>
    <t>2. 표본 상관계수를 구하시오.</t>
    <phoneticPr fontId="1" type="noConversion"/>
  </si>
  <si>
    <t>1. 표본 공분산을 구하시오</t>
    <phoneticPr fontId="1" type="noConversion"/>
  </si>
  <si>
    <t>표본 공분산</t>
    <phoneticPr fontId="1" type="noConversion"/>
  </si>
  <si>
    <t>양의직선관계</t>
    <phoneticPr fontId="1" type="noConversion"/>
  </si>
  <si>
    <t>양의직선관계인가?음의직선관계인가?</t>
    <phoneticPr fontId="1" type="noConversion"/>
  </si>
  <si>
    <t>상관계수</t>
    <phoneticPr fontId="1" type="noConversion"/>
  </si>
  <si>
    <t>파이썬</t>
    <phoneticPr fontId="1" type="noConversion"/>
  </si>
  <si>
    <t>수입의 평균,분산,표준편차</t>
    <phoneticPr fontId="1" type="noConversion"/>
  </si>
  <si>
    <t>중위수,최빈수를 구하시오.</t>
    <phoneticPr fontId="1" type="noConversion"/>
  </si>
  <si>
    <t>최빈수</t>
    <phoneticPr fontId="1" type="noConversion"/>
  </si>
  <si>
    <t>mod</t>
    <phoneticPr fontId="1" type="noConversion"/>
  </si>
  <si>
    <t>중위수</t>
    <phoneticPr fontId="1" type="noConversion"/>
  </si>
  <si>
    <t>median</t>
    <phoneticPr fontId="1" type="noConversion"/>
  </si>
  <si>
    <t xml:space="preserve">변동성의 척도 </t>
  </si>
  <si>
    <t>범위</t>
  </si>
  <si>
    <t>최대값에서 최소값을 뺀 값(range)</t>
  </si>
  <si>
    <t>분산</t>
  </si>
  <si>
    <t>평균을 중심으로 데이터가 얼마나 분포되있는지..(VAR)</t>
  </si>
  <si>
    <t>표준편차</t>
  </si>
  <si>
    <t>(STDEV)</t>
  </si>
  <si>
    <t xml:space="preserve">평균 </t>
  </si>
  <si>
    <t xml:space="preserve">변이계수 </t>
  </si>
  <si>
    <t xml:space="preserve">중앙값 </t>
  </si>
  <si>
    <t xml:space="preserve">&gt;위치의 척도 </t>
  </si>
  <si>
    <t>20분위수</t>
  </si>
  <si>
    <t>20/100*8</t>
  </si>
  <si>
    <t>25분위수</t>
  </si>
  <si>
    <t>25/100*8</t>
  </si>
  <si>
    <t>35분위수</t>
  </si>
  <si>
    <t>평균</t>
  </si>
  <si>
    <t>75분위수</t>
  </si>
  <si>
    <t>중앙값</t>
  </si>
  <si>
    <t>최빈수</t>
  </si>
  <si>
    <t xml:space="preserve">10, 20, 12, 17,16  </t>
  </si>
  <si>
    <t>평균 75/5 = 15</t>
  </si>
  <si>
    <t>분산     (10-15)^ + (20-15)^ + (12-15)^ + (17-15)^ + (16-15)^  = 64/(5-1) = 16  //(값-평균)^</t>
  </si>
  <si>
    <t>루트분산</t>
  </si>
  <si>
    <t>변이계수</t>
  </si>
  <si>
    <t>표준편차/평균*100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</si>
</sst>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6.9919072615923006E-2"/>
          <c:w val="0.8837755905511811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'광고 매출액'!$B$2:$B$11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'광고 매출액'!$C$2:$C$11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53632"/>
        <c:axId val="38859520"/>
      </c:scatterChart>
      <c:valAx>
        <c:axId val="388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859520"/>
        <c:crosses val="autoZero"/>
        <c:crossBetween val="midCat"/>
      </c:valAx>
      <c:valAx>
        <c:axId val="3885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5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산포도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산포도!$B$3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산포도!$C$2:$G$2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3</c:v>
                </c:pt>
                <c:pt idx="4">
                  <c:v>16</c:v>
                </c:pt>
              </c:numCache>
            </c:numRef>
          </c:xVal>
          <c:yVal>
            <c:numRef>
              <c:f>산포도!$C$3:$G$3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4128"/>
        <c:axId val="42625664"/>
      </c:scatterChart>
      <c:valAx>
        <c:axId val="4262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25664"/>
        <c:crosses val="autoZero"/>
        <c:crossBetween val="midCat"/>
      </c:valAx>
      <c:valAx>
        <c:axId val="4262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2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57150</xdr:rowOff>
    </xdr:from>
    <xdr:to>
      <xdr:col>9</xdr:col>
      <xdr:colOff>581025</xdr:colOff>
      <xdr:row>13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161925</xdr:rowOff>
    </xdr:from>
    <xdr:to>
      <xdr:col>14</xdr:col>
      <xdr:colOff>38100</xdr:colOff>
      <xdr:row>13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K32" sqref="K32"/>
    </sheetView>
  </sheetViews>
  <sheetFormatPr defaultRowHeight="16.5" x14ac:dyDescent="0.3"/>
  <sheetData>
    <row r="1" spans="1:12" x14ac:dyDescent="0.3">
      <c r="J1">
        <v>10</v>
      </c>
    </row>
    <row r="2" spans="1:12" x14ac:dyDescent="0.3">
      <c r="J2">
        <v>20</v>
      </c>
    </row>
    <row r="3" spans="1:12" x14ac:dyDescent="0.3">
      <c r="J3">
        <v>21</v>
      </c>
    </row>
    <row r="4" spans="1:12" x14ac:dyDescent="0.3">
      <c r="A4" t="s">
        <v>87</v>
      </c>
      <c r="J4">
        <v>17</v>
      </c>
    </row>
    <row r="5" spans="1:12" x14ac:dyDescent="0.3">
      <c r="A5" t="s">
        <v>88</v>
      </c>
      <c r="B5" t="s">
        <v>89</v>
      </c>
      <c r="J5">
        <v>16</v>
      </c>
    </row>
    <row r="6" spans="1:12" x14ac:dyDescent="0.3">
      <c r="A6" t="s">
        <v>90</v>
      </c>
      <c r="B6" t="s">
        <v>91</v>
      </c>
      <c r="J6">
        <v>12</v>
      </c>
    </row>
    <row r="7" spans="1:12" x14ac:dyDescent="0.3">
      <c r="A7" t="s">
        <v>92</v>
      </c>
      <c r="B7" t="s">
        <v>93</v>
      </c>
      <c r="J7" t="s">
        <v>94</v>
      </c>
      <c r="K7">
        <v>16</v>
      </c>
    </row>
    <row r="8" spans="1:12" x14ac:dyDescent="0.3">
      <c r="A8" t="s">
        <v>95</v>
      </c>
      <c r="J8" t="s">
        <v>96</v>
      </c>
      <c r="K8">
        <v>16.5</v>
      </c>
    </row>
    <row r="9" spans="1:12" x14ac:dyDescent="0.3">
      <c r="B9" t="s">
        <v>92</v>
      </c>
      <c r="J9" t="s">
        <v>97</v>
      </c>
    </row>
    <row r="11" spans="1:12" x14ac:dyDescent="0.3">
      <c r="D11">
        <v>27</v>
      </c>
      <c r="E11" t="s">
        <v>98</v>
      </c>
      <c r="F11" t="s">
        <v>99</v>
      </c>
      <c r="G11">
        <v>22</v>
      </c>
    </row>
    <row r="12" spans="1:12" x14ac:dyDescent="0.3">
      <c r="D12">
        <v>25</v>
      </c>
      <c r="E12" t="s">
        <v>100</v>
      </c>
      <c r="F12" t="s">
        <v>101</v>
      </c>
      <c r="G12">
        <v>23.75</v>
      </c>
    </row>
    <row r="13" spans="1:12" x14ac:dyDescent="0.3">
      <c r="D13">
        <v>20</v>
      </c>
      <c r="E13" t="s">
        <v>102</v>
      </c>
      <c r="G13">
        <v>25</v>
      </c>
      <c r="J13">
        <v>53</v>
      </c>
      <c r="K13" t="s">
        <v>103</v>
      </c>
      <c r="L13">
        <v>59.727272730000003</v>
      </c>
    </row>
    <row r="14" spans="1:12" x14ac:dyDescent="0.3">
      <c r="D14">
        <v>15</v>
      </c>
      <c r="E14" t="s">
        <v>104</v>
      </c>
      <c r="G14">
        <v>28.5</v>
      </c>
      <c r="J14">
        <v>55</v>
      </c>
      <c r="K14" t="s">
        <v>105</v>
      </c>
      <c r="L14">
        <v>57</v>
      </c>
    </row>
    <row r="15" spans="1:12" x14ac:dyDescent="0.3">
      <c r="D15">
        <v>30</v>
      </c>
      <c r="J15">
        <v>70</v>
      </c>
      <c r="K15" t="s">
        <v>106</v>
      </c>
      <c r="L15">
        <v>53</v>
      </c>
    </row>
    <row r="16" spans="1:12" x14ac:dyDescent="0.3">
      <c r="D16">
        <v>34</v>
      </c>
      <c r="J16">
        <v>58</v>
      </c>
    </row>
    <row r="17" spans="1:10" x14ac:dyDescent="0.3">
      <c r="D17">
        <v>28</v>
      </c>
      <c r="J17">
        <v>64</v>
      </c>
    </row>
    <row r="18" spans="1:10" x14ac:dyDescent="0.3">
      <c r="D18">
        <v>25</v>
      </c>
      <c r="J18">
        <v>57</v>
      </c>
    </row>
    <row r="19" spans="1:10" x14ac:dyDescent="0.3">
      <c r="J19">
        <v>53</v>
      </c>
    </row>
    <row r="20" spans="1:10" x14ac:dyDescent="0.3">
      <c r="J20">
        <v>69</v>
      </c>
    </row>
    <row r="21" spans="1:10" x14ac:dyDescent="0.3">
      <c r="J21">
        <v>57</v>
      </c>
    </row>
    <row r="22" spans="1:10" x14ac:dyDescent="0.3">
      <c r="J22">
        <v>68</v>
      </c>
    </row>
    <row r="23" spans="1:10" x14ac:dyDescent="0.3">
      <c r="J23">
        <v>53</v>
      </c>
    </row>
    <row r="27" spans="1:10" x14ac:dyDescent="0.3">
      <c r="A27" t="s">
        <v>107</v>
      </c>
      <c r="D27">
        <v>10</v>
      </c>
      <c r="E27">
        <v>20</v>
      </c>
      <c r="F27">
        <v>12</v>
      </c>
      <c r="G27">
        <v>17</v>
      </c>
      <c r="H27">
        <v>16</v>
      </c>
    </row>
    <row r="28" spans="1:10" x14ac:dyDescent="0.3">
      <c r="A28" t="s">
        <v>108</v>
      </c>
      <c r="J28">
        <v>15</v>
      </c>
    </row>
    <row r="29" spans="1:10" x14ac:dyDescent="0.3">
      <c r="A29" t="s">
        <v>109</v>
      </c>
      <c r="J29">
        <v>16</v>
      </c>
    </row>
    <row r="30" spans="1:10" x14ac:dyDescent="0.3">
      <c r="A30" t="s">
        <v>92</v>
      </c>
      <c r="C30" t="s">
        <v>110</v>
      </c>
      <c r="D30">
        <v>4</v>
      </c>
      <c r="J30">
        <v>4</v>
      </c>
    </row>
    <row r="31" spans="1:10" x14ac:dyDescent="0.3">
      <c r="A31" t="s">
        <v>111</v>
      </c>
      <c r="C31" t="s">
        <v>112</v>
      </c>
      <c r="J31">
        <v>26.666666670000001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8" sqref="H8"/>
    </sheetView>
  </sheetViews>
  <sheetFormatPr defaultRowHeight="16.5" x14ac:dyDescent="0.3"/>
  <cols>
    <col min="3" max="3" width="9.75" customWidth="1"/>
    <col min="5" max="5" width="11" bestFit="1" customWidth="1"/>
    <col min="10" max="10" width="23" customWidth="1"/>
  </cols>
  <sheetData>
    <row r="1" spans="1:10" x14ac:dyDescent="0.3">
      <c r="A1" t="s">
        <v>0</v>
      </c>
    </row>
    <row r="2" spans="1:10" x14ac:dyDescent="0.3">
      <c r="C2" t="s">
        <v>1</v>
      </c>
    </row>
    <row r="4" spans="1:10" x14ac:dyDescent="0.3">
      <c r="C4" t="s">
        <v>3</v>
      </c>
      <c r="E4" t="s">
        <v>4</v>
      </c>
      <c r="J4" t="s">
        <v>15</v>
      </c>
    </row>
    <row r="5" spans="1:10" x14ac:dyDescent="0.3">
      <c r="C5" t="s">
        <v>5</v>
      </c>
      <c r="E5">
        <v>43</v>
      </c>
      <c r="G5" t="s">
        <v>12</v>
      </c>
      <c r="H5">
        <f>AVERAGE(E5:E11)</f>
        <v>38</v>
      </c>
    </row>
    <row r="6" spans="1:10" x14ac:dyDescent="0.3">
      <c r="C6" t="s">
        <v>6</v>
      </c>
      <c r="E6">
        <v>35</v>
      </c>
      <c r="G6" t="s">
        <v>13</v>
      </c>
      <c r="H6">
        <f>VAR(E5:E11)</f>
        <v>97</v>
      </c>
    </row>
    <row r="7" spans="1:10" x14ac:dyDescent="0.3">
      <c r="C7" t="s">
        <v>7</v>
      </c>
      <c r="E7">
        <v>34</v>
      </c>
      <c r="G7" t="s">
        <v>14</v>
      </c>
      <c r="H7" s="1">
        <f>STDEV(E5:E11)</f>
        <v>9.8488578017961039</v>
      </c>
    </row>
    <row r="8" spans="1:10" x14ac:dyDescent="0.3">
      <c r="C8" t="s">
        <v>8</v>
      </c>
      <c r="E8">
        <v>58</v>
      </c>
      <c r="G8" t="s">
        <v>48</v>
      </c>
      <c r="H8" s="1">
        <f>SKEW(E5:E11)</f>
        <v>1.7101779016446463</v>
      </c>
    </row>
    <row r="9" spans="1:10" x14ac:dyDescent="0.3">
      <c r="C9" t="s">
        <v>9</v>
      </c>
      <c r="E9">
        <v>30</v>
      </c>
    </row>
    <row r="10" spans="1:10" x14ac:dyDescent="0.3">
      <c r="C10" t="s">
        <v>10</v>
      </c>
      <c r="E10">
        <v>30</v>
      </c>
    </row>
    <row r="11" spans="1:10" x14ac:dyDescent="0.3">
      <c r="C11" t="s">
        <v>11</v>
      </c>
      <c r="E11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workbookViewId="0">
      <selection activeCell="D5" sqref="D5"/>
    </sheetView>
  </sheetViews>
  <sheetFormatPr defaultRowHeight="16.5" x14ac:dyDescent="0.3"/>
  <cols>
    <col min="2" max="2" width="14.5" customWidth="1"/>
    <col min="4" max="4" width="17.875" customWidth="1"/>
  </cols>
  <sheetData>
    <row r="2" spans="2:4" x14ac:dyDescent="0.3">
      <c r="B2" t="s">
        <v>16</v>
      </c>
      <c r="C2" t="s">
        <v>17</v>
      </c>
      <c r="D2" t="s">
        <v>20</v>
      </c>
    </row>
    <row r="3" spans="2:4" x14ac:dyDescent="0.3">
      <c r="B3">
        <v>46</v>
      </c>
      <c r="C3">
        <f>B3-$C$12</f>
        <v>2</v>
      </c>
      <c r="D3">
        <f>C3/$C$14</f>
        <v>0.25</v>
      </c>
    </row>
    <row r="4" spans="2:4" x14ac:dyDescent="0.3">
      <c r="B4">
        <v>54</v>
      </c>
      <c r="C4">
        <f>B4-$C$12</f>
        <v>10</v>
      </c>
      <c r="D4">
        <f t="shared" ref="D4:D7" si="0">C4/$C$14</f>
        <v>1.25</v>
      </c>
    </row>
    <row r="5" spans="2:4" x14ac:dyDescent="0.3">
      <c r="B5">
        <v>42</v>
      </c>
      <c r="C5">
        <f>B5-$C$12</f>
        <v>-2</v>
      </c>
      <c r="D5">
        <f t="shared" si="0"/>
        <v>-0.25</v>
      </c>
    </row>
    <row r="6" spans="2:4" x14ac:dyDescent="0.3">
      <c r="B6">
        <v>46</v>
      </c>
      <c r="C6">
        <f>B6-$C$12</f>
        <v>2</v>
      </c>
      <c r="D6">
        <f t="shared" si="0"/>
        <v>0.25</v>
      </c>
    </row>
    <row r="7" spans="2:4" x14ac:dyDescent="0.3">
      <c r="B7">
        <v>32</v>
      </c>
      <c r="C7">
        <f>B7-$C$12</f>
        <v>-12</v>
      </c>
      <c r="D7">
        <f t="shared" si="0"/>
        <v>-1.5</v>
      </c>
    </row>
    <row r="12" spans="2:4" x14ac:dyDescent="0.3">
      <c r="B12" t="s">
        <v>12</v>
      </c>
      <c r="C12">
        <f>AVERAGE(B3:B7)</f>
        <v>44</v>
      </c>
    </row>
    <row r="13" spans="2:4" x14ac:dyDescent="0.3">
      <c r="B13" t="s">
        <v>18</v>
      </c>
      <c r="C13">
        <f>VAR(B3:B7)</f>
        <v>64</v>
      </c>
    </row>
    <row r="14" spans="2:4" x14ac:dyDescent="0.3">
      <c r="B14" t="s">
        <v>19</v>
      </c>
      <c r="C14">
        <f>STDEV(B3:B7)</f>
        <v>8</v>
      </c>
    </row>
    <row r="16" spans="2:4" x14ac:dyDescent="0.3">
      <c r="B16" t="s">
        <v>21</v>
      </c>
    </row>
    <row r="17" spans="2:2" x14ac:dyDescent="0.3">
      <c r="B17" t="s">
        <v>22</v>
      </c>
    </row>
    <row r="19" spans="2:2" x14ac:dyDescent="0.3">
      <c r="B19" t="s">
        <v>23</v>
      </c>
    </row>
    <row r="20" spans="2:2" x14ac:dyDescent="0.3">
      <c r="B20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A2" sqref="A2:J2"/>
    </sheetView>
  </sheetViews>
  <sheetFormatPr defaultRowHeight="16.5" x14ac:dyDescent="0.3"/>
  <sheetData>
    <row r="2" spans="1:10" ht="132.75" customHeight="1" x14ac:dyDescent="0.3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</row>
    <row r="4" spans="1:10" x14ac:dyDescent="0.3">
      <c r="B4" t="s">
        <v>25</v>
      </c>
    </row>
    <row r="5" spans="1:10" x14ac:dyDescent="0.3">
      <c r="B5" t="s">
        <v>26</v>
      </c>
    </row>
    <row r="6" spans="1:10" x14ac:dyDescent="0.3">
      <c r="B6" t="s">
        <v>27</v>
      </c>
    </row>
    <row r="8" spans="1:10" x14ac:dyDescent="0.3">
      <c r="B8" t="s">
        <v>28</v>
      </c>
      <c r="C8">
        <v>60</v>
      </c>
      <c r="D8" t="s">
        <v>29</v>
      </c>
      <c r="E8">
        <f>(60-70)/5</f>
        <v>-2</v>
      </c>
      <c r="G8">
        <f>(1-1/4)</f>
        <v>0.75</v>
      </c>
      <c r="H8" t="s">
        <v>31</v>
      </c>
    </row>
    <row r="9" spans="1:10" x14ac:dyDescent="0.3">
      <c r="C9">
        <v>80</v>
      </c>
      <c r="D9" t="s">
        <v>30</v>
      </c>
      <c r="E9">
        <f>(80-70)/5</f>
        <v>2</v>
      </c>
    </row>
    <row r="11" spans="1:10" x14ac:dyDescent="0.3">
      <c r="B11" t="s">
        <v>32</v>
      </c>
      <c r="C11">
        <v>58</v>
      </c>
      <c r="D11" t="s">
        <v>30</v>
      </c>
      <c r="E11">
        <f>(58-70)/5</f>
        <v>-2.4</v>
      </c>
      <c r="G11" s="1">
        <f>(1-1/5.76)</f>
        <v>0.82638888888888884</v>
      </c>
    </row>
    <row r="12" spans="1:10" x14ac:dyDescent="0.3">
      <c r="C12">
        <v>82</v>
      </c>
      <c r="D12" t="s">
        <v>33</v>
      </c>
      <c r="E12">
        <f>(82-70)/5</f>
        <v>2.4</v>
      </c>
    </row>
  </sheetData>
  <mergeCells count="1">
    <mergeCell ref="A2:J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3" sqref="C13"/>
    </sheetView>
  </sheetViews>
  <sheetFormatPr defaultRowHeight="16.5" x14ac:dyDescent="0.3"/>
  <cols>
    <col min="3" max="3" width="18" customWidth="1"/>
  </cols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>
        <v>1</v>
      </c>
      <c r="B2">
        <v>2</v>
      </c>
      <c r="C2">
        <v>50</v>
      </c>
    </row>
    <row r="3" spans="1:3" x14ac:dyDescent="0.3">
      <c r="A3">
        <v>2</v>
      </c>
      <c r="B3">
        <v>5</v>
      </c>
      <c r="C3">
        <v>57</v>
      </c>
    </row>
    <row r="4" spans="1:3" x14ac:dyDescent="0.3">
      <c r="A4">
        <v>3</v>
      </c>
      <c r="B4">
        <v>1</v>
      </c>
      <c r="C4">
        <v>41</v>
      </c>
    </row>
    <row r="5" spans="1:3" x14ac:dyDescent="0.3">
      <c r="A5">
        <v>4</v>
      </c>
      <c r="B5">
        <v>3</v>
      </c>
      <c r="C5">
        <v>54</v>
      </c>
    </row>
    <row r="6" spans="1:3" x14ac:dyDescent="0.3">
      <c r="A6">
        <v>5</v>
      </c>
      <c r="B6">
        <v>4</v>
      </c>
      <c r="C6">
        <v>54</v>
      </c>
    </row>
    <row r="7" spans="1:3" x14ac:dyDescent="0.3">
      <c r="A7">
        <v>6</v>
      </c>
      <c r="B7">
        <v>1</v>
      </c>
      <c r="C7">
        <v>38</v>
      </c>
    </row>
    <row r="8" spans="1:3" x14ac:dyDescent="0.3">
      <c r="A8">
        <v>7</v>
      </c>
      <c r="B8">
        <v>5</v>
      </c>
      <c r="C8">
        <v>63</v>
      </c>
    </row>
    <row r="9" spans="1:3" x14ac:dyDescent="0.3">
      <c r="A9">
        <v>8</v>
      </c>
      <c r="B9">
        <v>3</v>
      </c>
      <c r="C9">
        <v>48</v>
      </c>
    </row>
    <row r="10" spans="1:3" x14ac:dyDescent="0.3">
      <c r="A10">
        <v>9</v>
      </c>
      <c r="B10">
        <v>4</v>
      </c>
      <c r="C10">
        <v>59</v>
      </c>
    </row>
    <row r="11" spans="1:3" x14ac:dyDescent="0.3">
      <c r="A11">
        <v>10</v>
      </c>
      <c r="B11">
        <v>2</v>
      </c>
      <c r="C11">
        <v>46</v>
      </c>
    </row>
    <row r="13" spans="1:3" x14ac:dyDescent="0.3">
      <c r="B13" t="s">
        <v>38</v>
      </c>
      <c r="C13">
        <f>_xlfn.COVARIANCE.S(B2:B11,C2:C11)</f>
        <v>11</v>
      </c>
    </row>
    <row r="14" spans="1:3" x14ac:dyDescent="0.3">
      <c r="B14" t="s">
        <v>39</v>
      </c>
      <c r="C14" s="1">
        <f>CORREL(B2:B11,C2:C11)</f>
        <v>0.93049058074117896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workbookViewId="0">
      <selection activeCell="F19" sqref="F19"/>
    </sheetView>
  </sheetViews>
  <sheetFormatPr defaultRowHeight="16.5" x14ac:dyDescent="0.3"/>
  <sheetData>
    <row r="2" spans="1:7" x14ac:dyDescent="0.3">
      <c r="A2" t="s">
        <v>40</v>
      </c>
      <c r="B2" t="s">
        <v>41</v>
      </c>
      <c r="C2">
        <v>4</v>
      </c>
      <c r="D2">
        <v>6</v>
      </c>
      <c r="E2">
        <v>11</v>
      </c>
      <c r="F2">
        <v>3</v>
      </c>
      <c r="G2">
        <v>16</v>
      </c>
    </row>
    <row r="3" spans="1:7" x14ac:dyDescent="0.3">
      <c r="B3" t="s">
        <v>42</v>
      </c>
      <c r="C3">
        <v>50</v>
      </c>
      <c r="D3">
        <v>50</v>
      </c>
      <c r="E3">
        <v>40</v>
      </c>
      <c r="F3">
        <v>60</v>
      </c>
      <c r="G3">
        <v>30</v>
      </c>
    </row>
    <row r="6" spans="1:7" x14ac:dyDescent="0.3">
      <c r="B6" t="s">
        <v>43</v>
      </c>
    </row>
    <row r="7" spans="1:7" x14ac:dyDescent="0.3">
      <c r="B7" t="s">
        <v>44</v>
      </c>
    </row>
    <row r="8" spans="1:7" x14ac:dyDescent="0.3">
      <c r="B8" t="s">
        <v>45</v>
      </c>
    </row>
    <row r="9" spans="1:7" x14ac:dyDescent="0.3">
      <c r="B9" t="s">
        <v>46</v>
      </c>
    </row>
    <row r="11" spans="1:7" x14ac:dyDescent="0.3">
      <c r="B11" t="s">
        <v>49</v>
      </c>
      <c r="C11">
        <f>_xlfn.COVARIANCE.S(C2:G2,C3:G3)</f>
        <v>-60</v>
      </c>
    </row>
    <row r="12" spans="1:7" x14ac:dyDescent="0.3">
      <c r="B12" t="s">
        <v>50</v>
      </c>
      <c r="C12" s="1">
        <f>CORREL(C2:G2,C3:G3)</f>
        <v>-0.96887682119787466</v>
      </c>
    </row>
    <row r="14" spans="1:7" x14ac:dyDescent="0.3">
      <c r="B14" t="s">
        <v>51</v>
      </c>
    </row>
    <row r="27" spans="2:2" x14ac:dyDescent="0.3">
      <c r="B27" t="s">
        <v>47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33" sqref="A33"/>
    </sheetView>
  </sheetViews>
  <sheetFormatPr defaultRowHeight="16.5" x14ac:dyDescent="0.3"/>
  <cols>
    <col min="1" max="1" width="21.75" customWidth="1"/>
    <col min="2" max="2" width="14.25" customWidth="1"/>
    <col min="3" max="3" width="13.875" customWidth="1"/>
    <col min="5" max="5" width="12" customWidth="1"/>
  </cols>
  <sheetData>
    <row r="1" spans="1:9" x14ac:dyDescent="0.3">
      <c r="A1" t="s">
        <v>2</v>
      </c>
      <c r="B1" t="s">
        <v>52</v>
      </c>
      <c r="C1" t="s">
        <v>53</v>
      </c>
    </row>
    <row r="2" spans="1:9" x14ac:dyDescent="0.3">
      <c r="A2" t="s">
        <v>54</v>
      </c>
      <c r="B2">
        <v>62.8</v>
      </c>
      <c r="C2">
        <v>92.8</v>
      </c>
    </row>
    <row r="3" spans="1:9" x14ac:dyDescent="0.3">
      <c r="A3" t="s">
        <v>55</v>
      </c>
      <c r="B3">
        <v>66.8</v>
      </c>
      <c r="C3">
        <v>116.7</v>
      </c>
      <c r="E3" t="s">
        <v>75</v>
      </c>
    </row>
    <row r="4" spans="1:9" x14ac:dyDescent="0.3">
      <c r="A4" t="s">
        <v>56</v>
      </c>
      <c r="B4">
        <v>67.8</v>
      </c>
      <c r="C4">
        <v>108.1</v>
      </c>
      <c r="E4" t="s">
        <v>78</v>
      </c>
    </row>
    <row r="5" spans="1:9" x14ac:dyDescent="0.3">
      <c r="A5" t="s">
        <v>57</v>
      </c>
      <c r="B5">
        <v>71.2</v>
      </c>
      <c r="C5">
        <v>130.9</v>
      </c>
      <c r="E5" t="s">
        <v>74</v>
      </c>
    </row>
    <row r="6" spans="1:9" x14ac:dyDescent="0.3">
      <c r="A6" t="s">
        <v>58</v>
      </c>
      <c r="B6">
        <v>71.2</v>
      </c>
      <c r="C6">
        <v>101.1</v>
      </c>
    </row>
    <row r="7" spans="1:9" x14ac:dyDescent="0.3">
      <c r="A7" t="s">
        <v>59</v>
      </c>
      <c r="B7">
        <v>74.099999999999994</v>
      </c>
      <c r="C7">
        <v>114.9</v>
      </c>
    </row>
    <row r="8" spans="1:9" x14ac:dyDescent="0.3">
      <c r="A8" t="s">
        <v>60</v>
      </c>
      <c r="B8">
        <v>75.2</v>
      </c>
      <c r="C8">
        <v>125.9</v>
      </c>
      <c r="E8" t="s">
        <v>76</v>
      </c>
      <c r="F8">
        <f>_xlfn.COVARIANCE.S(B2:B21,C2:C21)</f>
        <v>502.67002631578953</v>
      </c>
    </row>
    <row r="9" spans="1:9" x14ac:dyDescent="0.3">
      <c r="A9" t="s">
        <v>61</v>
      </c>
      <c r="B9">
        <v>75.8</v>
      </c>
      <c r="C9">
        <v>145.30000000000001</v>
      </c>
      <c r="E9" t="s">
        <v>77</v>
      </c>
    </row>
    <row r="10" spans="1:9" x14ac:dyDescent="0.3">
      <c r="A10" t="s">
        <v>62</v>
      </c>
      <c r="B10">
        <v>77.3</v>
      </c>
      <c r="C10">
        <v>125.9</v>
      </c>
      <c r="E10" t="s">
        <v>79</v>
      </c>
      <c r="F10" s="1">
        <f>CORREL(B2:B21,C2:C21)</f>
        <v>0.9330856696056532</v>
      </c>
    </row>
    <row r="11" spans="1:9" x14ac:dyDescent="0.3">
      <c r="A11" t="s">
        <v>63</v>
      </c>
      <c r="B11">
        <v>78.8</v>
      </c>
      <c r="C11">
        <v>145.19999999999999</v>
      </c>
    </row>
    <row r="12" spans="1:9" x14ac:dyDescent="0.3">
      <c r="A12" t="s">
        <v>64</v>
      </c>
      <c r="B12">
        <v>79.2</v>
      </c>
      <c r="C12">
        <v>135.80000000000001</v>
      </c>
    </row>
    <row r="13" spans="1:9" x14ac:dyDescent="0.3">
      <c r="A13" t="s">
        <v>65</v>
      </c>
      <c r="B13">
        <v>82.4</v>
      </c>
      <c r="C13">
        <v>126.9</v>
      </c>
      <c r="E13" t="s">
        <v>80</v>
      </c>
    </row>
    <row r="14" spans="1:9" x14ac:dyDescent="0.3">
      <c r="A14" t="s">
        <v>66</v>
      </c>
      <c r="B14">
        <v>82.6</v>
      </c>
      <c r="C14">
        <v>161.9</v>
      </c>
      <c r="E14" t="s">
        <v>81</v>
      </c>
      <c r="H14" t="s">
        <v>83</v>
      </c>
      <c r="I14" t="s">
        <v>84</v>
      </c>
    </row>
    <row r="15" spans="1:9" x14ac:dyDescent="0.3">
      <c r="A15" t="s">
        <v>67</v>
      </c>
      <c r="B15">
        <v>85.3</v>
      </c>
      <c r="C15">
        <v>145</v>
      </c>
      <c r="E15" t="s">
        <v>82</v>
      </c>
      <c r="H15" t="s">
        <v>85</v>
      </c>
      <c r="I15" t="s">
        <v>86</v>
      </c>
    </row>
    <row r="16" spans="1:9" x14ac:dyDescent="0.3">
      <c r="A16" t="s">
        <v>68</v>
      </c>
      <c r="B16">
        <v>87</v>
      </c>
      <c r="C16">
        <v>151.5</v>
      </c>
    </row>
    <row r="17" spans="1:3" x14ac:dyDescent="0.3">
      <c r="A17" t="s">
        <v>69</v>
      </c>
      <c r="B17">
        <v>89.1</v>
      </c>
      <c r="C17">
        <v>162.1</v>
      </c>
    </row>
    <row r="18" spans="1:3" x14ac:dyDescent="0.3">
      <c r="A18" t="s">
        <v>70</v>
      </c>
      <c r="B18">
        <v>97.4</v>
      </c>
      <c r="C18">
        <v>191.9</v>
      </c>
    </row>
    <row r="19" spans="1:3" x14ac:dyDescent="0.3">
      <c r="A19" t="s">
        <v>71</v>
      </c>
      <c r="B19">
        <v>100</v>
      </c>
      <c r="C19">
        <v>173.6</v>
      </c>
    </row>
    <row r="20" spans="1:3" x14ac:dyDescent="0.3">
      <c r="A20" t="s">
        <v>72</v>
      </c>
      <c r="B20">
        <v>106.4</v>
      </c>
      <c r="C20">
        <v>168.1</v>
      </c>
    </row>
    <row r="21" spans="1:3" x14ac:dyDescent="0.3">
      <c r="A21" t="s">
        <v>73</v>
      </c>
      <c r="B21">
        <v>132.30000000000001</v>
      </c>
      <c r="C21">
        <v>234.1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변동성의 척도</vt:lpstr>
      <vt:lpstr>분산,편차</vt:lpstr>
      <vt:lpstr>강좌학생수</vt:lpstr>
      <vt:lpstr>체비셔프의 정리</vt:lpstr>
      <vt:lpstr>광고 매출액</vt:lpstr>
      <vt:lpstr>산포도</vt:lpstr>
      <vt:lpstr>도시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2015-12-01T01:14:09Z</dcterms:created>
  <dcterms:modified xsi:type="dcterms:W3CDTF">2015-12-01T03:16:15Z</dcterms:modified>
</cp:coreProperties>
</file>