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8010"/>
  </bookViews>
  <sheets>
    <sheet name="Anions and Cations" sheetId="1" r:id="rId1"/>
  </sheets>
  <calcPr calcId="124519"/>
</workbook>
</file>

<file path=xl/calcChain.xml><?xml version="1.0" encoding="utf-8"?>
<calcChain xmlns="http://schemas.openxmlformats.org/spreadsheetml/2006/main">
  <c r="E103" i="1"/>
  <c r="U103" s="1"/>
  <c r="U102"/>
  <c r="T102"/>
  <c r="E102"/>
  <c r="V102" s="1"/>
  <c r="E101"/>
  <c r="U101" s="1"/>
  <c r="E100"/>
  <c r="V100" s="1"/>
  <c r="E99"/>
  <c r="U99" s="1"/>
  <c r="E98"/>
  <c r="V98" s="1"/>
  <c r="T97"/>
  <c r="E97"/>
  <c r="U97" s="1"/>
  <c r="U96"/>
  <c r="E96"/>
  <c r="V96" s="1"/>
  <c r="E95"/>
  <c r="U95" s="1"/>
  <c r="U94"/>
  <c r="T94"/>
  <c r="E94"/>
  <c r="V94" s="1"/>
  <c r="E93"/>
  <c r="T93" s="1"/>
  <c r="E92"/>
  <c r="T92" s="1"/>
  <c r="E91"/>
  <c r="U91" s="1"/>
  <c r="V90"/>
  <c r="E90"/>
  <c r="T90" s="1"/>
  <c r="E89"/>
  <c r="U89" s="1"/>
  <c r="E88"/>
  <c r="T88" s="1"/>
  <c r="E87"/>
  <c r="U87" s="1"/>
  <c r="V86"/>
  <c r="E86"/>
  <c r="T86" s="1"/>
  <c r="E85"/>
  <c r="U85" s="1"/>
  <c r="E84"/>
  <c r="T84" s="1"/>
  <c r="T74"/>
  <c r="E83"/>
  <c r="T83" s="1"/>
  <c r="E82"/>
  <c r="T82" s="1"/>
  <c r="U81"/>
  <c r="E81"/>
  <c r="V81" s="1"/>
  <c r="E80"/>
  <c r="T80" s="1"/>
  <c r="V79"/>
  <c r="U79"/>
  <c r="E79"/>
  <c r="T79" s="1"/>
  <c r="E78"/>
  <c r="T78" s="1"/>
  <c r="U77"/>
  <c r="T77"/>
  <c r="E77"/>
  <c r="V77" s="1"/>
  <c r="E76"/>
  <c r="T76" s="1"/>
  <c r="E75"/>
  <c r="T75" s="1"/>
  <c r="E74"/>
  <c r="E73"/>
  <c r="T73"/>
  <c r="V72"/>
  <c r="U72"/>
  <c r="E72"/>
  <c r="T72" s="1"/>
  <c r="T71"/>
  <c r="E71"/>
  <c r="V71" s="1"/>
  <c r="U70"/>
  <c r="T70"/>
  <c r="E70"/>
  <c r="V70" s="1"/>
  <c r="E69"/>
  <c r="U69" s="1"/>
  <c r="U68"/>
  <c r="T68"/>
  <c r="E68"/>
  <c r="V68" s="1"/>
  <c r="V67"/>
  <c r="T67"/>
  <c r="E67"/>
  <c r="U67" s="1"/>
  <c r="U66"/>
  <c r="T66"/>
  <c r="E66"/>
  <c r="V66" s="1"/>
  <c r="V65"/>
  <c r="T65"/>
  <c r="E65"/>
  <c r="U65" s="1"/>
  <c r="V64"/>
  <c r="U64"/>
  <c r="T64"/>
  <c r="E64"/>
  <c r="E63"/>
  <c r="U63" s="1"/>
  <c r="E62"/>
  <c r="U62" s="1"/>
  <c r="V61"/>
  <c r="T61"/>
  <c r="E61"/>
  <c r="U61" s="1"/>
  <c r="E60"/>
  <c r="U60" s="1"/>
  <c r="V59"/>
  <c r="E59"/>
  <c r="U59" s="1"/>
  <c r="T58"/>
  <c r="E58"/>
  <c r="U58" s="1"/>
  <c r="V57"/>
  <c r="E57"/>
  <c r="U57" s="1"/>
  <c r="T56"/>
  <c r="E56"/>
  <c r="U56" s="1"/>
  <c r="V55"/>
  <c r="T55"/>
  <c r="E55"/>
  <c r="U55" s="1"/>
  <c r="T54"/>
  <c r="E54"/>
  <c r="U54" s="1"/>
  <c r="E24"/>
  <c r="E25"/>
  <c r="E26"/>
  <c r="E27"/>
  <c r="T27" s="1"/>
  <c r="E28"/>
  <c r="E29"/>
  <c r="T29" s="1"/>
  <c r="E30"/>
  <c r="E31"/>
  <c r="T31" s="1"/>
  <c r="E32"/>
  <c r="E33"/>
  <c r="T33" s="1"/>
  <c r="E34"/>
  <c r="E35"/>
  <c r="V35" s="1"/>
  <c r="E36"/>
  <c r="E37"/>
  <c r="V37" s="1"/>
  <c r="E38"/>
  <c r="E39"/>
  <c r="V39" s="1"/>
  <c r="E40"/>
  <c r="E41"/>
  <c r="V41" s="1"/>
  <c r="E42"/>
  <c r="E43"/>
  <c r="V43" s="1"/>
  <c r="E44"/>
  <c r="E45"/>
  <c r="U45" s="1"/>
  <c r="E46"/>
  <c r="E47"/>
  <c r="T47" s="1"/>
  <c r="E48"/>
  <c r="E49"/>
  <c r="T49" s="1"/>
  <c r="E50"/>
  <c r="E51"/>
  <c r="T51" s="1"/>
  <c r="E52"/>
  <c r="E53"/>
  <c r="T53" s="1"/>
  <c r="U43"/>
  <c r="V42"/>
  <c r="U42"/>
  <c r="T42"/>
  <c r="U41"/>
  <c r="V40"/>
  <c r="U40"/>
  <c r="T40"/>
  <c r="U39"/>
  <c r="V38"/>
  <c r="U38"/>
  <c r="T38"/>
  <c r="U37"/>
  <c r="V36"/>
  <c r="U36"/>
  <c r="T36"/>
  <c r="U35"/>
  <c r="V34"/>
  <c r="U34"/>
  <c r="T34"/>
  <c r="U31"/>
  <c r="T32"/>
  <c r="U32"/>
  <c r="V32"/>
  <c r="U33"/>
  <c r="T26"/>
  <c r="U26"/>
  <c r="V26"/>
  <c r="U27"/>
  <c r="T28"/>
  <c r="U28"/>
  <c r="V28"/>
  <c r="U29"/>
  <c r="T30"/>
  <c r="U30"/>
  <c r="V30"/>
  <c r="T6"/>
  <c r="U6"/>
  <c r="V6"/>
  <c r="T7"/>
  <c r="U7"/>
  <c r="V7"/>
  <c r="T8"/>
  <c r="U8"/>
  <c r="V8"/>
  <c r="T9"/>
  <c r="U9"/>
  <c r="V9"/>
  <c r="T10"/>
  <c r="U10"/>
  <c r="V10"/>
  <c r="T11"/>
  <c r="V11"/>
  <c r="T13"/>
  <c r="V13"/>
  <c r="E11"/>
  <c r="U11" s="1"/>
  <c r="U25"/>
  <c r="U24"/>
  <c r="T44"/>
  <c r="U44"/>
  <c r="T45"/>
  <c r="T46"/>
  <c r="U46"/>
  <c r="V46"/>
  <c r="U47"/>
  <c r="T48"/>
  <c r="U48"/>
  <c r="V48"/>
  <c r="U49"/>
  <c r="T50"/>
  <c r="U50"/>
  <c r="V50"/>
  <c r="U51"/>
  <c r="T52"/>
  <c r="U52"/>
  <c r="V52"/>
  <c r="U53"/>
  <c r="E13"/>
  <c r="U13" s="1"/>
  <c r="E12"/>
  <c r="U12" s="1"/>
  <c r="E10"/>
  <c r="E9"/>
  <c r="E8"/>
  <c r="E7"/>
  <c r="E6"/>
  <c r="E5"/>
  <c r="V5" s="1"/>
  <c r="E4"/>
  <c r="V4" s="1"/>
  <c r="E15"/>
  <c r="T15" s="1"/>
  <c r="E16"/>
  <c r="T16" s="1"/>
  <c r="E17"/>
  <c r="T17" s="1"/>
  <c r="E18"/>
  <c r="V18" s="1"/>
  <c r="E19"/>
  <c r="T19" s="1"/>
  <c r="E20"/>
  <c r="V20" s="1"/>
  <c r="E22"/>
  <c r="T22" s="1"/>
  <c r="E23"/>
  <c r="V23" s="1"/>
  <c r="E14"/>
  <c r="U14" s="1"/>
  <c r="V83" l="1"/>
  <c r="U83"/>
  <c r="T85"/>
  <c r="T89"/>
  <c r="T100"/>
  <c r="T103"/>
  <c r="V84"/>
  <c r="V88"/>
  <c r="V92"/>
  <c r="T96"/>
  <c r="T99"/>
  <c r="T87"/>
  <c r="T91"/>
  <c r="T95"/>
  <c r="U98"/>
  <c r="T98"/>
  <c r="T101"/>
  <c r="U100"/>
  <c r="V95"/>
  <c r="V97"/>
  <c r="V99"/>
  <c r="V101"/>
  <c r="V103"/>
  <c r="V85"/>
  <c r="V87"/>
  <c r="V89"/>
  <c r="V91"/>
  <c r="V93"/>
  <c r="U93"/>
  <c r="U84"/>
  <c r="U86"/>
  <c r="U88"/>
  <c r="U90"/>
  <c r="U92"/>
  <c r="T81"/>
  <c r="V75"/>
  <c r="U75"/>
  <c r="V69"/>
  <c r="T69"/>
  <c r="V74"/>
  <c r="V76"/>
  <c r="V78"/>
  <c r="V80"/>
  <c r="V82"/>
  <c r="U74"/>
  <c r="U76"/>
  <c r="U78"/>
  <c r="U80"/>
  <c r="U82"/>
  <c r="U71"/>
  <c r="V73"/>
  <c r="U73"/>
  <c r="T57"/>
  <c r="T60"/>
  <c r="V63"/>
  <c r="T63"/>
  <c r="T59"/>
  <c r="T62"/>
  <c r="V54"/>
  <c r="V56"/>
  <c r="V58"/>
  <c r="V60"/>
  <c r="V62"/>
  <c r="V12"/>
  <c r="T12"/>
  <c r="V53"/>
  <c r="V51"/>
  <c r="V49"/>
  <c r="V47"/>
  <c r="V29"/>
  <c r="V27"/>
  <c r="V33"/>
  <c r="V31"/>
  <c r="T35"/>
  <c r="T37"/>
  <c r="T39"/>
  <c r="T41"/>
  <c r="T43"/>
  <c r="V45"/>
  <c r="V44"/>
  <c r="T24"/>
  <c r="V24"/>
  <c r="T25"/>
  <c r="V25"/>
  <c r="U4"/>
  <c r="U5"/>
  <c r="T4"/>
  <c r="T5"/>
  <c r="T14"/>
  <c r="V14"/>
  <c r="T20"/>
  <c r="U23"/>
  <c r="U20"/>
  <c r="U18"/>
  <c r="U16"/>
  <c r="V22"/>
  <c r="V19"/>
  <c r="V17"/>
  <c r="V15"/>
  <c r="T23"/>
  <c r="T18"/>
  <c r="U22"/>
  <c r="U19"/>
  <c r="U17"/>
  <c r="U15"/>
  <c r="V16"/>
</calcChain>
</file>

<file path=xl/sharedStrings.xml><?xml version="1.0" encoding="utf-8"?>
<sst xmlns="http://schemas.openxmlformats.org/spreadsheetml/2006/main" count="129" uniqueCount="127">
  <si>
    <t>SA =</t>
  </si>
  <si>
    <r>
      <t>m</t>
    </r>
    <r>
      <rPr>
        <vertAlign val="superscript"/>
        <sz val="10"/>
        <color indexed="12"/>
        <rFont val="Arial"/>
        <family val="2"/>
      </rPr>
      <t>2</t>
    </r>
  </si>
  <si>
    <t>ANIONS</t>
  </si>
  <si>
    <t>CATIONS</t>
  </si>
  <si>
    <t>Cl-</t>
  </si>
  <si>
    <t>S</t>
  </si>
  <si>
    <t>P</t>
  </si>
  <si>
    <t>Fl -</t>
  </si>
  <si>
    <t>Cl -</t>
  </si>
  <si>
    <t xml:space="preserve">Ni </t>
  </si>
  <si>
    <t xml:space="preserve">Br </t>
  </si>
  <si>
    <t>NO3</t>
  </si>
  <si>
    <t xml:space="preserve">P </t>
  </si>
  <si>
    <t xml:space="preserve">S </t>
  </si>
  <si>
    <t xml:space="preserve">Li </t>
  </si>
  <si>
    <t xml:space="preserve">Na </t>
  </si>
  <si>
    <t>NH3</t>
  </si>
  <si>
    <t>K</t>
  </si>
  <si>
    <t>Mg</t>
  </si>
  <si>
    <t>Ca</t>
  </si>
  <si>
    <t>Candle Out</t>
  </si>
  <si>
    <t>Candle In</t>
  </si>
  <si>
    <t>Days</t>
  </si>
  <si>
    <t>Vol. (mL)</t>
  </si>
  <si>
    <t>Test Site</t>
  </si>
  <si>
    <t>F0: Iwakuni Sheltered</t>
  </si>
  <si>
    <t>F1: Iwakuni Unsheltered</t>
  </si>
  <si>
    <t>F2: Fuji Sheltered</t>
  </si>
  <si>
    <t>F3: Fuji Unsheltered</t>
  </si>
  <si>
    <t>F4: Kinser Sheltered</t>
  </si>
  <si>
    <t>F5: Kinser Unsheltered</t>
  </si>
  <si>
    <t>F6: Kinser Dehumidified</t>
  </si>
  <si>
    <t>F8: Hansen Sheltered</t>
  </si>
  <si>
    <t>F9: Schwab Unsheltered</t>
  </si>
  <si>
    <t>F7: Hansen Unsheltered</t>
  </si>
  <si>
    <t>Chloride Candle Removed by Hurricane</t>
  </si>
  <si>
    <r>
      <t>mg/(m</t>
    </r>
    <r>
      <rPr>
        <b/>
        <vertAlign val="superscript"/>
        <sz val="10"/>
        <rFont val="Arial"/>
        <family val="2"/>
      </rPr>
      <t>2</t>
    </r>
    <r>
      <rPr>
        <b/>
        <sz val="10"/>
        <rFont val="Calibri"/>
        <family val="2"/>
      </rPr>
      <t>·</t>
    </r>
    <r>
      <rPr>
        <b/>
        <sz val="10"/>
        <rFont val="Arial"/>
        <family val="2"/>
      </rPr>
      <t>day)</t>
    </r>
  </si>
  <si>
    <t>IJK0: Iwakuni Sheltered</t>
  </si>
  <si>
    <t>IJK1: Iwakuni Unsheltered</t>
  </si>
  <si>
    <t>IJK2: Fuji Sheltered</t>
  </si>
  <si>
    <t>IJK3: Fuji Unsheltered</t>
  </si>
  <si>
    <t>IJK4: Kinser Sheltered</t>
  </si>
  <si>
    <t>IJK5: Kinser Unsheltered</t>
  </si>
  <si>
    <t>IJK6: Kinser Dehumidified</t>
  </si>
  <si>
    <t>IJK7: Hansen Unsheltered</t>
  </si>
  <si>
    <t>IJK8: Hansen Sheltered</t>
  </si>
  <si>
    <t>IJK9: Schwab Unsheltered</t>
  </si>
  <si>
    <t>E0:</t>
  </si>
  <si>
    <t>E1:</t>
  </si>
  <si>
    <t>E2:</t>
  </si>
  <si>
    <t>E3:</t>
  </si>
  <si>
    <t>E4:</t>
  </si>
  <si>
    <t>E5:</t>
  </si>
  <si>
    <t>E6:</t>
  </si>
  <si>
    <t xml:space="preserve">H0: </t>
  </si>
  <si>
    <t>H1:</t>
  </si>
  <si>
    <t>H2:</t>
  </si>
  <si>
    <t>H3:</t>
  </si>
  <si>
    <t>H4:</t>
  </si>
  <si>
    <t>H5:</t>
  </si>
  <si>
    <t>H6:</t>
  </si>
  <si>
    <t>H7:</t>
  </si>
  <si>
    <t>H8:</t>
  </si>
  <si>
    <t>H9:</t>
  </si>
  <si>
    <t>G0: PTA</t>
  </si>
  <si>
    <t>G3: Ft. Stewart</t>
  </si>
  <si>
    <t>G2: Ft. Hood</t>
  </si>
  <si>
    <t>G1: JBLM</t>
  </si>
  <si>
    <t>G4: Ft. Bragg</t>
  </si>
  <si>
    <t>G5: Camp Casey</t>
  </si>
  <si>
    <t>G6: Daenner Kaserne</t>
  </si>
  <si>
    <t>G7: Camp Arifjan</t>
  </si>
  <si>
    <t>G8: Rose Barracks</t>
  </si>
  <si>
    <t>G9: Ft. Polk</t>
  </si>
  <si>
    <t>E7: MCBH T-shelter (U)</t>
  </si>
  <si>
    <t>E8: MCBH T-shelter (S)</t>
  </si>
  <si>
    <t>E9: MCBH (DH)</t>
  </si>
  <si>
    <t>JKL0: Iwakuni Sheltered</t>
  </si>
  <si>
    <t>JKL1: Iwakuni Unsheltered</t>
  </si>
  <si>
    <t>JKL2: Fuji Sheltered</t>
  </si>
  <si>
    <t>JKL3: Fuji Unsheltered</t>
  </si>
  <si>
    <t>JKL4: Kinser Sheltered</t>
  </si>
  <si>
    <t>JKL5: Kinser Unsheltered</t>
  </si>
  <si>
    <t>JKL6: Kinser Dehumidified</t>
  </si>
  <si>
    <t>JKL7: Hansen Unsheltered</t>
  </si>
  <si>
    <t>JKL8: Hansen Sheltered</t>
  </si>
  <si>
    <t>JKL9: Schwab Unsheltered</t>
  </si>
  <si>
    <t>KM0: Iwakuni Sheltered</t>
  </si>
  <si>
    <t>KM1: Iwakuni Unsheltered</t>
  </si>
  <si>
    <t>KM2: Fuji Sheltered</t>
  </si>
  <si>
    <t>KM3: Fuji Unsheltered</t>
  </si>
  <si>
    <t>KM4: Kinser Sheltered</t>
  </si>
  <si>
    <t>KM5: Kinser Unsheltered</t>
  </si>
  <si>
    <t>KM6: Kinser Dehumidified</t>
  </si>
  <si>
    <t>KM7: Hansen Unsheltered</t>
  </si>
  <si>
    <t>KM8: Hansen Sheltered</t>
  </si>
  <si>
    <t>KM9: Schwab Unsheltered</t>
  </si>
  <si>
    <t>O0: Ft. Drum, NY</t>
  </si>
  <si>
    <t>O1: Tobyhanna Army Depot, PA</t>
  </si>
  <si>
    <t>O2: Letterkenny Army Depot, PA</t>
  </si>
  <si>
    <t>O3: Anniston Army Depot, AL</t>
  </si>
  <si>
    <t>O4: Red River Army Depot, TX</t>
  </si>
  <si>
    <t>O5: Corpus Christi Army Depot, TX</t>
  </si>
  <si>
    <t>O6: Ft. Sill, OK</t>
  </si>
  <si>
    <t>O7: Ft. Riley, KS</t>
  </si>
  <si>
    <t>O8: Ft. Carson, CO</t>
  </si>
  <si>
    <t>O9: Sierra Army Depot, CA</t>
  </si>
  <si>
    <t>P6:</t>
  </si>
  <si>
    <t>P7:</t>
  </si>
  <si>
    <t>P8:</t>
  </si>
  <si>
    <t>P9:</t>
  </si>
  <si>
    <t>Q0:</t>
  </si>
  <si>
    <t>Q1:</t>
  </si>
  <si>
    <t>Q2:</t>
  </si>
  <si>
    <t>Q3:</t>
  </si>
  <si>
    <t>Q4:</t>
  </si>
  <si>
    <t>Q5:</t>
  </si>
  <si>
    <t>Q6:</t>
  </si>
  <si>
    <t>Q7:</t>
  </si>
  <si>
    <t>Q8:</t>
  </si>
  <si>
    <t>Q9:</t>
  </si>
  <si>
    <t>P0: Camp Zama, Japan</t>
  </si>
  <si>
    <t>P1: Torii Station, Japan</t>
  </si>
  <si>
    <t>P2: Camp Humphreys</t>
  </si>
  <si>
    <t>P3: Camp Caroll</t>
  </si>
  <si>
    <t>P4: Busan Storage Facility</t>
  </si>
  <si>
    <t>P5: Kunsan Airbase</t>
  </si>
</sst>
</file>

<file path=xl/styles.xml><?xml version="1.0" encoding="utf-8"?>
<styleSheet xmlns="http://schemas.openxmlformats.org/spreadsheetml/2006/main">
  <numFmts count="2">
    <numFmt numFmtId="164" formatCode="0.0"/>
    <numFmt numFmtId="165" formatCode="mm/dd/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vertAlign val="superscript"/>
      <sz val="10"/>
      <color indexed="12"/>
      <name val="Arial"/>
      <family val="2"/>
    </font>
    <font>
      <sz val="10"/>
      <color rgb="FFC00000"/>
      <name val="Arial"/>
      <family val="2"/>
    </font>
    <font>
      <b/>
      <vertAlign val="superscript"/>
      <sz val="10"/>
      <name val="Arial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indexed="64"/>
      </left>
      <right/>
      <top/>
      <bottom style="thick">
        <color auto="1"/>
      </bottom>
      <diagonal/>
    </border>
    <border>
      <left/>
      <right style="thick">
        <color indexed="64"/>
      </right>
      <top/>
      <bottom style="thick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6">
    <xf numFmtId="0" fontId="0" fillId="0" borderId="0" xfId="0"/>
    <xf numFmtId="0" fontId="0" fillId="0" borderId="0" xfId="0" applyAlignment="1"/>
    <xf numFmtId="0" fontId="2" fillId="0" borderId="0" xfId="1" applyAlignment="1">
      <alignment horizontal="center"/>
    </xf>
    <xf numFmtId="0" fontId="3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165" fontId="2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2" fontId="3" fillId="0" borderId="4" xfId="1" applyNumberFormat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" xfId="1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165" fontId="2" fillId="0" borderId="3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6" fillId="0" borderId="0" xfId="1" applyNumberFormat="1" applyFont="1" applyAlignment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165" fontId="2" fillId="0" borderId="0" xfId="1" applyNumberFormat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65" fontId="6" fillId="0" borderId="0" xfId="1" applyNumberFormat="1" applyFont="1" applyAlignment="1">
      <alignment horizontal="center"/>
    </xf>
    <xf numFmtId="165" fontId="6" fillId="0" borderId="1" xfId="1" applyNumberFormat="1" applyFont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V113"/>
  <sheetViews>
    <sheetView tabSelected="1" workbookViewId="0">
      <pane ySplit="3" topLeftCell="A37" activePane="bottomLeft" state="frozen"/>
      <selection activeCell="B1" sqref="B1"/>
      <selection pane="bottomLeft" activeCell="H45" sqref="H45"/>
    </sheetView>
  </sheetViews>
  <sheetFormatPr defaultRowHeight="15"/>
  <cols>
    <col min="2" max="2" width="24.28515625" style="1" bestFit="1" customWidth="1"/>
    <col min="3" max="6" width="10.7109375" customWidth="1"/>
    <col min="7" max="19" width="5.7109375" customWidth="1"/>
    <col min="20" max="21" width="12" bestFit="1" customWidth="1"/>
    <col min="22" max="22" width="11.7109375" bestFit="1" customWidth="1"/>
  </cols>
  <sheetData>
    <row r="1" spans="2:22">
      <c r="B1" s="6" t="s">
        <v>0</v>
      </c>
      <c r="C1" s="4">
        <v>5.3837669654109134E-3</v>
      </c>
      <c r="D1" s="6" t="s">
        <v>1</v>
      </c>
    </row>
    <row r="2" spans="2:22">
      <c r="E2" s="2"/>
      <c r="F2" s="2"/>
      <c r="G2" s="33" t="s">
        <v>2</v>
      </c>
      <c r="H2" s="33"/>
      <c r="I2" s="33"/>
      <c r="J2" s="33"/>
      <c r="K2" s="33"/>
      <c r="L2" s="33"/>
      <c r="M2" s="33"/>
      <c r="N2" s="33" t="s">
        <v>3</v>
      </c>
      <c r="O2" s="33"/>
      <c r="P2" s="33"/>
      <c r="Q2" s="33"/>
      <c r="R2" s="33"/>
      <c r="S2" s="33"/>
      <c r="T2" s="3" t="s">
        <v>4</v>
      </c>
      <c r="U2" s="3" t="s">
        <v>5</v>
      </c>
      <c r="V2" s="3" t="s">
        <v>6</v>
      </c>
    </row>
    <row r="3" spans="2:22" ht="15.75" thickBot="1">
      <c r="B3" s="13" t="s">
        <v>24</v>
      </c>
      <c r="C3" s="13" t="s">
        <v>20</v>
      </c>
      <c r="D3" s="13" t="s">
        <v>21</v>
      </c>
      <c r="E3" s="13" t="s">
        <v>22</v>
      </c>
      <c r="F3" s="13" t="s">
        <v>23</v>
      </c>
      <c r="G3" s="14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5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6" t="s">
        <v>19</v>
      </c>
      <c r="T3" s="17" t="s">
        <v>36</v>
      </c>
      <c r="U3" s="17" t="s">
        <v>36</v>
      </c>
      <c r="V3" s="17" t="s">
        <v>36</v>
      </c>
    </row>
    <row r="4" spans="2:22" ht="15.75" thickTop="1">
      <c r="B4" t="s">
        <v>47</v>
      </c>
      <c r="C4" s="5"/>
      <c r="D4" s="5"/>
      <c r="E4" s="7">
        <f>D4-C4</f>
        <v>0</v>
      </c>
      <c r="F4" s="8"/>
      <c r="G4" s="7"/>
      <c r="H4" s="9"/>
      <c r="I4" s="7"/>
      <c r="J4" s="7"/>
      <c r="K4" s="7"/>
      <c r="L4" s="7"/>
      <c r="M4" s="10"/>
      <c r="N4" s="7"/>
      <c r="O4" s="9"/>
      <c r="P4" s="7"/>
      <c r="Q4" s="11"/>
      <c r="R4" s="9"/>
      <c r="S4" s="10"/>
      <c r="T4" s="7" t="e">
        <f t="shared" ref="T4:T5" si="0">((H4*($F4/1000))/($C$1*$E4))</f>
        <v>#DIV/0!</v>
      </c>
      <c r="U4" s="7" t="e">
        <f t="shared" ref="U4:U5" si="1">((M4*($F4/1000))/($C$1*$E4))</f>
        <v>#DIV/0!</v>
      </c>
      <c r="V4" s="7" t="e">
        <f t="shared" ref="V4:V5" si="2">((L4*($F4/1000))/($C$1*$E4))</f>
        <v>#DIV/0!</v>
      </c>
    </row>
    <row r="5" spans="2:22">
      <c r="B5" t="s">
        <v>48</v>
      </c>
      <c r="C5" s="5"/>
      <c r="D5" s="5"/>
      <c r="E5" s="7">
        <f t="shared" ref="E5:E10" si="3">D5-C5</f>
        <v>0</v>
      </c>
      <c r="F5" s="8"/>
      <c r="G5" s="11"/>
      <c r="H5" s="9"/>
      <c r="I5" s="7"/>
      <c r="J5" s="7"/>
      <c r="K5" s="7"/>
      <c r="L5" s="7"/>
      <c r="M5" s="10"/>
      <c r="N5" s="7"/>
      <c r="O5" s="9"/>
      <c r="P5" s="7"/>
      <c r="Q5" s="11"/>
      <c r="R5" s="11"/>
      <c r="S5" s="8"/>
      <c r="T5" s="7" t="e">
        <f t="shared" si="0"/>
        <v>#DIV/0!</v>
      </c>
      <c r="U5" s="7" t="e">
        <f t="shared" si="1"/>
        <v>#DIV/0!</v>
      </c>
      <c r="V5" s="7" t="e">
        <f t="shared" si="2"/>
        <v>#DIV/0!</v>
      </c>
    </row>
    <row r="6" spans="2:22" ht="15" customHeight="1">
      <c r="B6" t="s">
        <v>49</v>
      </c>
      <c r="C6" s="5"/>
      <c r="D6" s="5"/>
      <c r="E6" s="7">
        <f t="shared" si="3"/>
        <v>0</v>
      </c>
      <c r="F6" s="8"/>
      <c r="G6" s="7"/>
      <c r="H6" s="11"/>
      <c r="I6" s="7"/>
      <c r="J6" s="7"/>
      <c r="K6" s="7"/>
      <c r="L6" s="7"/>
      <c r="M6" s="8"/>
      <c r="N6" s="7"/>
      <c r="O6" s="7"/>
      <c r="P6" s="7"/>
      <c r="Q6" s="11"/>
      <c r="R6" s="7"/>
      <c r="S6" s="8"/>
      <c r="T6" s="7" t="e">
        <f t="shared" ref="T6:T13" si="4">((H6*($F6/1000))/($C$1*$E6))</f>
        <v>#DIV/0!</v>
      </c>
      <c r="U6" s="7" t="e">
        <f t="shared" ref="U6:U13" si="5">((M6*($F6/1000))/($C$1*$E6))</f>
        <v>#DIV/0!</v>
      </c>
      <c r="V6" s="7" t="e">
        <f t="shared" ref="V6:V13" si="6">((L6*($F6/1000))/($C$1*$E6))</f>
        <v>#DIV/0!</v>
      </c>
    </row>
    <row r="7" spans="2:22">
      <c r="B7" t="s">
        <v>50</v>
      </c>
      <c r="C7" s="5"/>
      <c r="D7" s="5"/>
      <c r="E7" s="7">
        <f t="shared" si="3"/>
        <v>0</v>
      </c>
      <c r="F7" s="8"/>
      <c r="G7" s="7"/>
      <c r="H7" s="9"/>
      <c r="I7" s="7"/>
      <c r="J7" s="7"/>
      <c r="K7" s="7"/>
      <c r="L7" s="7"/>
      <c r="M7" s="10"/>
      <c r="N7" s="7"/>
      <c r="O7" s="9"/>
      <c r="P7" s="7"/>
      <c r="Q7" s="11"/>
      <c r="R7" s="7"/>
      <c r="S7" s="8"/>
      <c r="T7" s="7" t="e">
        <f t="shared" si="4"/>
        <v>#DIV/0!</v>
      </c>
      <c r="U7" s="7" t="e">
        <f t="shared" si="5"/>
        <v>#DIV/0!</v>
      </c>
      <c r="V7" s="7" t="e">
        <f t="shared" si="6"/>
        <v>#DIV/0!</v>
      </c>
    </row>
    <row r="8" spans="2:22">
      <c r="B8" t="s">
        <v>51</v>
      </c>
      <c r="C8" s="5"/>
      <c r="D8" s="5"/>
      <c r="E8" s="7">
        <f t="shared" si="3"/>
        <v>0</v>
      </c>
      <c r="F8" s="8"/>
      <c r="G8" s="7"/>
      <c r="H8" s="9"/>
      <c r="I8" s="7"/>
      <c r="J8" s="7"/>
      <c r="K8" s="7"/>
      <c r="L8" s="7"/>
      <c r="M8" s="10"/>
      <c r="N8" s="7"/>
      <c r="O8" s="9"/>
      <c r="P8" s="7"/>
      <c r="Q8" s="11"/>
      <c r="R8" s="7"/>
      <c r="S8" s="8"/>
      <c r="T8" s="7" t="e">
        <f t="shared" si="4"/>
        <v>#DIV/0!</v>
      </c>
      <c r="U8" s="7" t="e">
        <f t="shared" si="5"/>
        <v>#DIV/0!</v>
      </c>
      <c r="V8" s="7" t="e">
        <f t="shared" si="6"/>
        <v>#DIV/0!</v>
      </c>
    </row>
    <row r="9" spans="2:22">
      <c r="B9" t="s">
        <v>52</v>
      </c>
      <c r="C9" s="5"/>
      <c r="D9" s="5"/>
      <c r="E9" s="7">
        <f t="shared" si="3"/>
        <v>0</v>
      </c>
      <c r="F9" s="8"/>
      <c r="G9" s="7"/>
      <c r="H9" s="9"/>
      <c r="I9" s="7"/>
      <c r="J9" s="7"/>
      <c r="K9" s="7"/>
      <c r="L9" s="7"/>
      <c r="M9" s="10"/>
      <c r="N9" s="7"/>
      <c r="O9" s="7"/>
      <c r="P9" s="11"/>
      <c r="Q9" s="11"/>
      <c r="R9" s="9"/>
      <c r="S9" s="10"/>
      <c r="T9" s="7" t="e">
        <f t="shared" si="4"/>
        <v>#DIV/0!</v>
      </c>
      <c r="U9" s="7" t="e">
        <f t="shared" si="5"/>
        <v>#DIV/0!</v>
      </c>
      <c r="V9" s="7" t="e">
        <f t="shared" si="6"/>
        <v>#DIV/0!</v>
      </c>
    </row>
    <row r="10" spans="2:22" ht="15" customHeight="1">
      <c r="B10" t="s">
        <v>53</v>
      </c>
      <c r="C10" s="5"/>
      <c r="D10" s="5"/>
      <c r="E10" s="7">
        <f t="shared" si="3"/>
        <v>0</v>
      </c>
      <c r="F10" s="8"/>
      <c r="G10" s="7"/>
      <c r="H10" s="11"/>
      <c r="I10" s="7"/>
      <c r="J10" s="7"/>
      <c r="K10" s="7"/>
      <c r="L10" s="7"/>
      <c r="M10" s="8"/>
      <c r="N10" s="7"/>
      <c r="O10" s="7"/>
      <c r="P10" s="7"/>
      <c r="Q10" s="11"/>
      <c r="R10" s="7"/>
      <c r="S10" s="8"/>
      <c r="T10" s="7" t="e">
        <f t="shared" si="4"/>
        <v>#DIV/0!</v>
      </c>
      <c r="U10" s="7" t="e">
        <f t="shared" si="5"/>
        <v>#DIV/0!</v>
      </c>
      <c r="V10" s="7" t="e">
        <f t="shared" si="6"/>
        <v>#DIV/0!</v>
      </c>
    </row>
    <row r="11" spans="2:22" ht="15" customHeight="1">
      <c r="B11" t="s">
        <v>74</v>
      </c>
      <c r="C11" s="5">
        <v>41187</v>
      </c>
      <c r="D11" s="5">
        <v>41547</v>
      </c>
      <c r="E11" s="7">
        <f t="shared" ref="E11" si="7">D11-C11</f>
        <v>360</v>
      </c>
      <c r="F11" s="8">
        <v>280</v>
      </c>
      <c r="G11" s="7"/>
      <c r="H11" s="11">
        <v>403.04</v>
      </c>
      <c r="I11" s="7"/>
      <c r="J11" s="7"/>
      <c r="K11" s="7"/>
      <c r="L11" s="7"/>
      <c r="M11" s="8">
        <v>100.85</v>
      </c>
      <c r="N11" s="7"/>
      <c r="O11" s="7">
        <v>219.14</v>
      </c>
      <c r="P11" s="7">
        <v>0.17</v>
      </c>
      <c r="Q11" s="11">
        <v>10.06</v>
      </c>
      <c r="R11" s="7">
        <v>39.54</v>
      </c>
      <c r="S11" s="8">
        <v>72.44</v>
      </c>
      <c r="T11" s="7">
        <f t="shared" si="4"/>
        <v>58.226063195071774</v>
      </c>
      <c r="U11" s="7">
        <f t="shared" si="5"/>
        <v>14.569517847417098</v>
      </c>
      <c r="V11" s="7">
        <f t="shared" si="6"/>
        <v>0</v>
      </c>
    </row>
    <row r="12" spans="2:22">
      <c r="B12" t="s">
        <v>75</v>
      </c>
      <c r="C12" s="5">
        <v>41187</v>
      </c>
      <c r="D12" s="5">
        <v>41547</v>
      </c>
      <c r="E12" s="7">
        <f t="shared" ref="E12:E13" si="8">D12-C12</f>
        <v>360</v>
      </c>
      <c r="F12" s="8">
        <v>280</v>
      </c>
      <c r="G12" s="7"/>
      <c r="H12" s="7">
        <v>693.66</v>
      </c>
      <c r="I12" s="7"/>
      <c r="J12" s="7"/>
      <c r="K12" s="7"/>
      <c r="L12" s="7"/>
      <c r="M12" s="12">
        <v>92.32</v>
      </c>
      <c r="N12" s="7"/>
      <c r="O12" s="7">
        <v>387.2</v>
      </c>
      <c r="P12" s="7">
        <v>0.1</v>
      </c>
      <c r="Q12" s="11">
        <v>14.41</v>
      </c>
      <c r="R12" s="7">
        <v>67.400000000000006</v>
      </c>
      <c r="S12" s="8">
        <v>41.67</v>
      </c>
      <c r="T12" s="7">
        <f t="shared" si="4"/>
        <v>100.21112295527362</v>
      </c>
      <c r="U12" s="7">
        <f t="shared" si="5"/>
        <v>13.337212569891387</v>
      </c>
      <c r="V12" s="7">
        <f t="shared" si="6"/>
        <v>0</v>
      </c>
    </row>
    <row r="13" spans="2:22" ht="15.75" thickBot="1">
      <c r="B13" s="19" t="s">
        <v>76</v>
      </c>
      <c r="C13" s="20">
        <v>41187</v>
      </c>
      <c r="D13" s="20">
        <v>41547</v>
      </c>
      <c r="E13" s="21">
        <f t="shared" si="8"/>
        <v>360</v>
      </c>
      <c r="F13" s="22">
        <v>280</v>
      </c>
      <c r="G13" s="21"/>
      <c r="H13" s="23">
        <v>0.49</v>
      </c>
      <c r="I13" s="21"/>
      <c r="J13" s="21"/>
      <c r="K13" s="21">
        <v>0.17</v>
      </c>
      <c r="L13" s="21"/>
      <c r="M13" s="24">
        <v>0.42</v>
      </c>
      <c r="N13" s="21"/>
      <c r="O13" s="25">
        <v>1.31</v>
      </c>
      <c r="P13" s="21">
        <v>0.08</v>
      </c>
      <c r="Q13" s="26">
        <v>0.05</v>
      </c>
      <c r="R13" s="25">
        <v>0.02</v>
      </c>
      <c r="S13" s="24">
        <v>0.1</v>
      </c>
      <c r="T13" s="29">
        <f t="shared" si="4"/>
        <v>7.0788931534302213E-2</v>
      </c>
      <c r="U13" s="21">
        <f t="shared" si="5"/>
        <v>6.0676227029401897E-2</v>
      </c>
      <c r="V13" s="21">
        <f t="shared" si="6"/>
        <v>0</v>
      </c>
    </row>
    <row r="14" spans="2:22" ht="15.75" thickTop="1">
      <c r="B14" t="s">
        <v>25</v>
      </c>
      <c r="C14" s="5">
        <v>40988</v>
      </c>
      <c r="D14" s="5">
        <v>41484</v>
      </c>
      <c r="E14" s="7">
        <f>D14-C14</f>
        <v>496</v>
      </c>
      <c r="F14" s="8">
        <v>530</v>
      </c>
      <c r="G14" s="7">
        <v>0.27</v>
      </c>
      <c r="H14" s="9">
        <v>42.19</v>
      </c>
      <c r="I14" s="7">
        <v>0.75</v>
      </c>
      <c r="J14" s="7"/>
      <c r="K14" s="7">
        <v>40.659999999999997</v>
      </c>
      <c r="L14" s="7"/>
      <c r="M14" s="10">
        <v>22.73</v>
      </c>
      <c r="N14" s="7">
        <v>0</v>
      </c>
      <c r="O14" s="9">
        <v>32.520000000000003</v>
      </c>
      <c r="P14" s="7">
        <v>0.02</v>
      </c>
      <c r="Q14" s="11">
        <v>1.52</v>
      </c>
      <c r="R14" s="9">
        <v>4.53</v>
      </c>
      <c r="S14" s="10">
        <v>15.14</v>
      </c>
      <c r="T14" s="7">
        <f t="shared" ref="T14:T20" si="9">((H14*($F14/1000))/($C$1*$E14))</f>
        <v>8.373701302684827</v>
      </c>
      <c r="U14" s="7">
        <f t="shared" ref="U14:U20" si="10">((M14*($F14/1000))/($C$1*$E14))</f>
        <v>4.5113588672677443</v>
      </c>
      <c r="V14" s="7">
        <f t="shared" ref="V14:V20" si="11">((L14*($F14/1000))/($C$1*$E14))</f>
        <v>0</v>
      </c>
    </row>
    <row r="15" spans="2:22">
      <c r="B15" t="s">
        <v>26</v>
      </c>
      <c r="C15" s="5">
        <v>40988</v>
      </c>
      <c r="D15" s="5">
        <v>41484</v>
      </c>
      <c r="E15" s="7">
        <f t="shared" ref="E15:E53" si="12">D15-C15</f>
        <v>496</v>
      </c>
      <c r="F15" s="8">
        <v>530</v>
      </c>
      <c r="G15" s="11">
        <v>0.1</v>
      </c>
      <c r="H15" s="9">
        <v>2.3199999999999998</v>
      </c>
      <c r="I15" s="7">
        <v>0.02</v>
      </c>
      <c r="J15" s="7"/>
      <c r="K15" s="7">
        <v>8.07</v>
      </c>
      <c r="L15" s="7"/>
      <c r="M15" s="10">
        <v>9.4</v>
      </c>
      <c r="N15" s="7">
        <v>0</v>
      </c>
      <c r="O15" s="9">
        <v>2.5499999999999998</v>
      </c>
      <c r="P15" s="7">
        <v>0.54</v>
      </c>
      <c r="Q15" s="11">
        <v>0.4</v>
      </c>
      <c r="R15" s="11">
        <v>0.4</v>
      </c>
      <c r="S15" s="8">
        <v>6.02</v>
      </c>
      <c r="T15" s="7">
        <f t="shared" si="9"/>
        <v>0.46046425745979608</v>
      </c>
      <c r="U15" s="7">
        <f t="shared" si="10"/>
        <v>1.8656741466043463</v>
      </c>
      <c r="V15" s="7">
        <f t="shared" si="11"/>
        <v>0</v>
      </c>
    </row>
    <row r="16" spans="2:22" ht="15" customHeight="1">
      <c r="B16" t="s">
        <v>27</v>
      </c>
      <c r="C16" s="5">
        <v>40990</v>
      </c>
      <c r="D16" s="5">
        <v>41486</v>
      </c>
      <c r="E16" s="7">
        <f t="shared" si="12"/>
        <v>496</v>
      </c>
      <c r="F16" s="8">
        <v>530</v>
      </c>
      <c r="G16" s="7"/>
      <c r="H16" s="11">
        <v>0.56000000000000005</v>
      </c>
      <c r="I16" s="7"/>
      <c r="J16" s="7"/>
      <c r="K16" s="7">
        <v>1.31</v>
      </c>
      <c r="L16" s="7"/>
      <c r="M16" s="8">
        <v>0.67</v>
      </c>
      <c r="N16" s="7"/>
      <c r="O16" s="7">
        <v>0.57999999999999996</v>
      </c>
      <c r="P16" s="7">
        <v>0.25</v>
      </c>
      <c r="Q16" s="11">
        <v>0.04</v>
      </c>
      <c r="R16" s="7">
        <v>7.0000000000000007E-2</v>
      </c>
      <c r="S16" s="8">
        <v>0.82</v>
      </c>
      <c r="T16" s="7">
        <f t="shared" si="9"/>
        <v>0.11114654490408873</v>
      </c>
      <c r="U16" s="7">
        <f t="shared" si="10"/>
        <v>0.13297890193882042</v>
      </c>
      <c r="V16" s="7">
        <f t="shared" si="11"/>
        <v>0</v>
      </c>
    </row>
    <row r="17" spans="2:22">
      <c r="B17" t="s">
        <v>28</v>
      </c>
      <c r="C17" s="5">
        <v>40990</v>
      </c>
      <c r="D17" s="5">
        <v>41486</v>
      </c>
      <c r="E17" s="7">
        <f t="shared" si="12"/>
        <v>496</v>
      </c>
      <c r="F17" s="8">
        <v>530</v>
      </c>
      <c r="G17" s="7">
        <v>0.04</v>
      </c>
      <c r="H17" s="9">
        <v>2.2000000000000002</v>
      </c>
      <c r="I17" s="7">
        <v>0.14000000000000001</v>
      </c>
      <c r="J17" s="7"/>
      <c r="K17" s="7">
        <v>1.1200000000000001</v>
      </c>
      <c r="L17" s="7"/>
      <c r="M17" s="10">
        <v>2.91</v>
      </c>
      <c r="N17" s="7"/>
      <c r="O17" s="9">
        <v>1.78</v>
      </c>
      <c r="P17" s="7">
        <v>2.4900000000000002</v>
      </c>
      <c r="Q17" s="11">
        <v>0.6</v>
      </c>
      <c r="R17" s="7">
        <v>0.27</v>
      </c>
      <c r="S17" s="8">
        <v>1.48</v>
      </c>
      <c r="T17" s="7">
        <f t="shared" si="9"/>
        <v>0.43664714069463428</v>
      </c>
      <c r="U17" s="7">
        <f t="shared" si="10"/>
        <v>0.57756508155517539</v>
      </c>
      <c r="V17" s="7">
        <f t="shared" si="11"/>
        <v>0</v>
      </c>
    </row>
    <row r="18" spans="2:22">
      <c r="B18" t="s">
        <v>29</v>
      </c>
      <c r="C18" s="5">
        <v>40994</v>
      </c>
      <c r="D18" s="5">
        <v>41479</v>
      </c>
      <c r="E18" s="7">
        <f t="shared" si="12"/>
        <v>485</v>
      </c>
      <c r="F18" s="8">
        <v>530</v>
      </c>
      <c r="G18" s="7">
        <v>0.09</v>
      </c>
      <c r="H18" s="9">
        <v>5.66</v>
      </c>
      <c r="I18" s="7"/>
      <c r="J18" s="7">
        <v>0.03</v>
      </c>
      <c r="K18" s="7">
        <v>1.59</v>
      </c>
      <c r="L18" s="7"/>
      <c r="M18" s="10">
        <v>3.63</v>
      </c>
      <c r="N18" s="7"/>
      <c r="O18" s="9">
        <v>2.99</v>
      </c>
      <c r="P18" s="7">
        <v>0.02</v>
      </c>
      <c r="Q18" s="11">
        <v>2.17</v>
      </c>
      <c r="R18" s="7">
        <v>0.27</v>
      </c>
      <c r="S18" s="8">
        <v>5.65</v>
      </c>
      <c r="T18" s="7">
        <f t="shared" si="9"/>
        <v>1.1488525931588456</v>
      </c>
      <c r="U18" s="7">
        <f t="shared" si="10"/>
        <v>0.73680828854533742</v>
      </c>
      <c r="V18" s="7">
        <f t="shared" si="11"/>
        <v>0</v>
      </c>
    </row>
    <row r="19" spans="2:22">
      <c r="B19" t="s">
        <v>30</v>
      </c>
      <c r="C19" s="5">
        <v>40994</v>
      </c>
      <c r="D19" s="5">
        <v>41479</v>
      </c>
      <c r="E19" s="7">
        <f t="shared" si="12"/>
        <v>485</v>
      </c>
      <c r="F19" s="8">
        <v>530</v>
      </c>
      <c r="G19" s="7">
        <v>0.04</v>
      </c>
      <c r="H19" s="9">
        <v>51.02</v>
      </c>
      <c r="I19" s="7"/>
      <c r="J19" s="7">
        <v>0.11</v>
      </c>
      <c r="K19" s="7">
        <v>2.34</v>
      </c>
      <c r="L19" s="7"/>
      <c r="M19" s="10">
        <v>10.92</v>
      </c>
      <c r="N19" s="7"/>
      <c r="O19" s="7">
        <v>28.6</v>
      </c>
      <c r="P19" s="11">
        <v>0.1</v>
      </c>
      <c r="Q19" s="11">
        <v>1.54</v>
      </c>
      <c r="R19" s="9">
        <v>3.71</v>
      </c>
      <c r="S19" s="10">
        <v>13.05</v>
      </c>
      <c r="T19" s="7">
        <f t="shared" si="9"/>
        <v>10.355911537626204</v>
      </c>
      <c r="U19" s="7">
        <f t="shared" si="10"/>
        <v>2.2165141903347343</v>
      </c>
      <c r="V19" s="7">
        <f t="shared" si="11"/>
        <v>0</v>
      </c>
    </row>
    <row r="20" spans="2:22" ht="15" customHeight="1">
      <c r="B20" t="s">
        <v>31</v>
      </c>
      <c r="C20" s="5">
        <v>40994</v>
      </c>
      <c r="D20" s="5">
        <v>41479</v>
      </c>
      <c r="E20" s="7">
        <f t="shared" si="12"/>
        <v>485</v>
      </c>
      <c r="F20" s="8">
        <v>530</v>
      </c>
      <c r="G20" s="7"/>
      <c r="H20" s="11">
        <v>0.24</v>
      </c>
      <c r="I20" s="7"/>
      <c r="J20" s="7"/>
      <c r="K20" s="7">
        <v>0.35</v>
      </c>
      <c r="L20" s="7"/>
      <c r="M20" s="8">
        <v>0.72</v>
      </c>
      <c r="N20" s="7"/>
      <c r="O20" s="7">
        <v>0.53</v>
      </c>
      <c r="P20" s="7">
        <v>0.01</v>
      </c>
      <c r="Q20" s="11">
        <v>1.97</v>
      </c>
      <c r="R20" s="7">
        <v>0.02</v>
      </c>
      <c r="S20" s="8">
        <v>0.47</v>
      </c>
      <c r="T20" s="7">
        <f t="shared" si="9"/>
        <v>4.871459758977438E-2</v>
      </c>
      <c r="U20" s="7">
        <f t="shared" si="10"/>
        <v>0.14614379276932313</v>
      </c>
      <c r="V20" s="7">
        <f t="shared" si="11"/>
        <v>0</v>
      </c>
    </row>
    <row r="21" spans="2:22" ht="15" customHeight="1">
      <c r="B21" t="s">
        <v>34</v>
      </c>
      <c r="C21" s="34" t="s">
        <v>35</v>
      </c>
      <c r="D21" s="34"/>
      <c r="E21" s="34"/>
      <c r="F21" s="35"/>
      <c r="G21" s="7"/>
      <c r="H21" s="11"/>
      <c r="I21" s="7"/>
      <c r="J21" s="7"/>
      <c r="K21" s="7"/>
      <c r="L21" s="7"/>
      <c r="M21" s="8"/>
      <c r="N21" s="7"/>
      <c r="O21" s="7"/>
      <c r="P21" s="7"/>
      <c r="Q21" s="11"/>
      <c r="R21" s="7"/>
      <c r="S21" s="8"/>
      <c r="T21" s="7"/>
      <c r="U21" s="7"/>
      <c r="V21" s="7"/>
    </row>
    <row r="22" spans="2:22">
      <c r="B22" t="s">
        <v>32</v>
      </c>
      <c r="C22" s="5">
        <v>40995</v>
      </c>
      <c r="D22" s="5">
        <v>41478</v>
      </c>
      <c r="E22" s="7">
        <f t="shared" si="12"/>
        <v>483</v>
      </c>
      <c r="F22" s="8">
        <v>530</v>
      </c>
      <c r="G22" s="7"/>
      <c r="H22" s="7">
        <v>0.35</v>
      </c>
      <c r="I22" s="7"/>
      <c r="J22" s="7"/>
      <c r="K22" s="7">
        <v>0.22</v>
      </c>
      <c r="L22" s="7"/>
      <c r="M22" s="12">
        <v>0.31</v>
      </c>
      <c r="N22" s="7"/>
      <c r="O22" s="7">
        <v>0.67</v>
      </c>
      <c r="P22" s="7">
        <v>0.04</v>
      </c>
      <c r="Q22" s="11">
        <v>0.03</v>
      </c>
      <c r="R22" s="7">
        <v>0.05</v>
      </c>
      <c r="S22" s="8">
        <v>0.66</v>
      </c>
      <c r="T22" s="7">
        <f>((H22*($F22/1000))/($C$1*$E22))</f>
        <v>7.1336291760388207E-2</v>
      </c>
      <c r="U22" s="7">
        <f>((M22*($F22/1000))/($C$1*$E22))</f>
        <v>6.3183572702058127E-2</v>
      </c>
      <c r="V22" s="7">
        <f>((L22*($F22/1000))/($C$1*$E22))</f>
        <v>0</v>
      </c>
    </row>
    <row r="23" spans="2:22" ht="15.75" thickBot="1">
      <c r="B23" s="19" t="s">
        <v>33</v>
      </c>
      <c r="C23" s="20">
        <v>40995</v>
      </c>
      <c r="D23" s="20">
        <v>41478</v>
      </c>
      <c r="E23" s="21">
        <f t="shared" si="12"/>
        <v>483</v>
      </c>
      <c r="F23" s="22">
        <v>530</v>
      </c>
      <c r="G23" s="21">
        <v>0.08</v>
      </c>
      <c r="H23" s="23">
        <v>154.01</v>
      </c>
      <c r="I23" s="21"/>
      <c r="J23" s="21">
        <v>0.42</v>
      </c>
      <c r="K23" s="21">
        <v>6.52</v>
      </c>
      <c r="L23" s="21"/>
      <c r="M23" s="24">
        <v>32.049999999999997</v>
      </c>
      <c r="N23" s="21">
        <v>0</v>
      </c>
      <c r="O23" s="25">
        <v>85.96</v>
      </c>
      <c r="P23" s="21">
        <v>0.23</v>
      </c>
      <c r="Q23" s="26">
        <v>3.54</v>
      </c>
      <c r="R23" s="25">
        <v>10.49</v>
      </c>
      <c r="S23" s="24">
        <v>27.69</v>
      </c>
      <c r="T23" s="21">
        <f>((H23*($F23/1000))/($C$1*$E23))</f>
        <v>31.390006554335393</v>
      </c>
      <c r="U23" s="21">
        <f>((M23*($F23/1000))/($C$1*$E23))</f>
        <v>6.5323661454869777</v>
      </c>
      <c r="V23" s="21">
        <f>((L23*($F23/1000))/($C$1*$E23))</f>
        <v>0</v>
      </c>
    </row>
    <row r="24" spans="2:22" ht="15.75" thickTop="1">
      <c r="B24" t="s">
        <v>64</v>
      </c>
      <c r="C24" s="5">
        <v>41194</v>
      </c>
      <c r="D24" s="5">
        <v>41577</v>
      </c>
      <c r="E24" s="27">
        <f t="shared" si="12"/>
        <v>383</v>
      </c>
      <c r="F24" s="8">
        <v>280</v>
      </c>
      <c r="G24" s="7">
        <v>0.06</v>
      </c>
      <c r="H24" s="9">
        <v>10.58</v>
      </c>
      <c r="I24" s="7">
        <v>0.93</v>
      </c>
      <c r="J24" s="7"/>
      <c r="K24" s="7">
        <v>2.4</v>
      </c>
      <c r="L24" s="7">
        <v>0.32</v>
      </c>
      <c r="M24" s="10">
        <v>18.89</v>
      </c>
      <c r="N24" s="7"/>
      <c r="O24" s="9">
        <v>6.71</v>
      </c>
      <c r="P24" s="7">
        <v>0.11</v>
      </c>
      <c r="Q24" s="11">
        <v>4.2</v>
      </c>
      <c r="R24" s="9">
        <v>1.64</v>
      </c>
      <c r="S24" s="10">
        <v>8.8000000000000007</v>
      </c>
      <c r="T24" s="7">
        <f t="shared" ref="T24:T25" si="13">((H24*($F24/1000))/($C$1*$E24))</f>
        <v>1.4366754538703588</v>
      </c>
      <c r="U24" s="7">
        <f t="shared" ref="U24:U25" si="14">((M24*($F24/1000))/($C$1*$E24))</f>
        <v>2.5651039058233538</v>
      </c>
      <c r="V24" s="7">
        <f t="shared" ref="V24:V25" si="15">((L24*($F24/1000))/($C$1*$E24))</f>
        <v>4.3453321856192328E-2</v>
      </c>
    </row>
    <row r="25" spans="2:22">
      <c r="B25" t="s">
        <v>67</v>
      </c>
      <c r="C25" s="5">
        <v>41198</v>
      </c>
      <c r="D25" s="5">
        <v>41575</v>
      </c>
      <c r="E25" s="27">
        <f t="shared" si="12"/>
        <v>377</v>
      </c>
      <c r="F25" s="8">
        <v>280</v>
      </c>
      <c r="G25" s="11">
        <v>0.02</v>
      </c>
      <c r="H25" s="9">
        <v>1.95</v>
      </c>
      <c r="I25" s="7"/>
      <c r="J25" s="7"/>
      <c r="K25" s="7">
        <v>4.7</v>
      </c>
      <c r="L25" s="7"/>
      <c r="M25" s="10">
        <v>1.49</v>
      </c>
      <c r="N25" s="7"/>
      <c r="O25" s="9">
        <v>1.42</v>
      </c>
      <c r="P25" s="7">
        <v>0.46</v>
      </c>
      <c r="Q25" s="11">
        <v>0.43</v>
      </c>
      <c r="R25" s="11">
        <v>0.31</v>
      </c>
      <c r="S25" s="8">
        <v>0.85</v>
      </c>
      <c r="T25" s="7">
        <f t="shared" si="13"/>
        <v>0.26900790308601824</v>
      </c>
      <c r="U25" s="7">
        <f t="shared" si="14"/>
        <v>0.20554962851188061</v>
      </c>
      <c r="V25" s="7">
        <f t="shared" si="15"/>
        <v>0</v>
      </c>
    </row>
    <row r="26" spans="2:22" ht="15" customHeight="1">
      <c r="B26" t="s">
        <v>66</v>
      </c>
      <c r="C26" s="5">
        <v>41249</v>
      </c>
      <c r="D26" s="5">
        <v>41619</v>
      </c>
      <c r="E26" s="27">
        <f t="shared" si="12"/>
        <v>370</v>
      </c>
      <c r="F26" s="8">
        <v>280</v>
      </c>
      <c r="G26" s="7">
        <v>0.05</v>
      </c>
      <c r="H26" s="11">
        <v>1.93</v>
      </c>
      <c r="I26" s="7"/>
      <c r="J26" s="7"/>
      <c r="K26" s="7">
        <v>4.3600000000000003</v>
      </c>
      <c r="L26" s="7">
        <v>0.23</v>
      </c>
      <c r="M26" s="8">
        <v>4.21</v>
      </c>
      <c r="N26" s="7"/>
      <c r="O26" s="7">
        <v>1.29</v>
      </c>
      <c r="P26" s="7">
        <v>0.02</v>
      </c>
      <c r="Q26" s="11">
        <v>0.38</v>
      </c>
      <c r="R26" s="7">
        <v>0.3</v>
      </c>
      <c r="S26" s="8">
        <v>14.32</v>
      </c>
      <c r="T26" s="7">
        <f t="shared" ref="T26:T32" si="16">((H26*($F26/1000))/($C$1*$E26))</f>
        <v>0.27128598803107101</v>
      </c>
      <c r="U26" s="7">
        <f t="shared" ref="U26:U32" si="17">((M26*($F26/1000))/($C$1*$E26))</f>
        <v>0.59176891689679223</v>
      </c>
      <c r="V26" s="7">
        <f t="shared" ref="V26:V32" si="18">((L26*($F26/1000))/($C$1*$E26))</f>
        <v>3.2329418262770124E-2</v>
      </c>
    </row>
    <row r="27" spans="2:22">
      <c r="B27" t="s">
        <v>65</v>
      </c>
      <c r="C27" s="5">
        <v>41248</v>
      </c>
      <c r="D27" s="5">
        <v>41618</v>
      </c>
      <c r="E27" s="27">
        <f t="shared" si="12"/>
        <v>370</v>
      </c>
      <c r="F27" s="8">
        <v>280</v>
      </c>
      <c r="G27" s="7">
        <v>0.04</v>
      </c>
      <c r="H27" s="9">
        <v>11.41</v>
      </c>
      <c r="I27" s="7"/>
      <c r="J27" s="7"/>
      <c r="K27" s="7">
        <v>2.48</v>
      </c>
      <c r="L27" s="7">
        <v>0.62</v>
      </c>
      <c r="M27" s="10">
        <v>4.99</v>
      </c>
      <c r="N27" s="7"/>
      <c r="O27" s="9">
        <v>7.71</v>
      </c>
      <c r="P27" s="7">
        <v>0.17</v>
      </c>
      <c r="Q27" s="11">
        <v>0.84</v>
      </c>
      <c r="R27" s="7">
        <v>1.23</v>
      </c>
      <c r="S27" s="8">
        <v>3.14</v>
      </c>
      <c r="T27" s="7">
        <f t="shared" si="16"/>
        <v>1.6038202712095961</v>
      </c>
      <c r="U27" s="7">
        <f t="shared" si="17"/>
        <v>0.70140781361401272</v>
      </c>
      <c r="V27" s="7">
        <f t="shared" si="18"/>
        <v>8.7148866621380328E-2</v>
      </c>
    </row>
    <row r="28" spans="2:22">
      <c r="B28" t="s">
        <v>68</v>
      </c>
      <c r="C28" s="5">
        <v>41247</v>
      </c>
      <c r="D28" s="5">
        <v>41617</v>
      </c>
      <c r="E28" s="27">
        <f t="shared" si="12"/>
        <v>370</v>
      </c>
      <c r="F28" s="8">
        <v>280</v>
      </c>
      <c r="G28" s="7">
        <v>0.03</v>
      </c>
      <c r="H28" s="9">
        <v>3.21</v>
      </c>
      <c r="I28" s="7"/>
      <c r="J28" s="7"/>
      <c r="K28" s="7">
        <v>5.58</v>
      </c>
      <c r="L28" s="7">
        <v>0.51</v>
      </c>
      <c r="M28" s="10">
        <v>5.27</v>
      </c>
      <c r="N28" s="7"/>
      <c r="O28" s="9">
        <v>3.26</v>
      </c>
      <c r="P28" s="7">
        <v>0.47</v>
      </c>
      <c r="Q28" s="11">
        <v>1.3</v>
      </c>
      <c r="R28" s="7">
        <v>0.66</v>
      </c>
      <c r="S28" s="8">
        <v>4.8</v>
      </c>
      <c r="T28" s="7">
        <f t="shared" si="16"/>
        <v>0.45120622879779171</v>
      </c>
      <c r="U28" s="7">
        <f t="shared" si="17"/>
        <v>0.74076536628173273</v>
      </c>
      <c r="V28" s="7">
        <f t="shared" si="18"/>
        <v>7.1686970930490271E-2</v>
      </c>
    </row>
    <row r="29" spans="2:22">
      <c r="B29" t="s">
        <v>69</v>
      </c>
      <c r="C29" s="5">
        <v>41376</v>
      </c>
      <c r="D29" s="5">
        <v>41749</v>
      </c>
      <c r="E29" s="27">
        <f t="shared" si="12"/>
        <v>373</v>
      </c>
      <c r="F29" s="8">
        <v>280</v>
      </c>
      <c r="G29" s="7">
        <v>0.28000000000000003</v>
      </c>
      <c r="H29" s="9">
        <v>8.74</v>
      </c>
      <c r="I29" s="7"/>
      <c r="J29" s="7"/>
      <c r="K29" s="7">
        <v>11.06</v>
      </c>
      <c r="L29" s="7"/>
      <c r="M29" s="10">
        <v>21.35</v>
      </c>
      <c r="N29" s="7">
        <v>0</v>
      </c>
      <c r="O29" s="7">
        <v>4.46</v>
      </c>
      <c r="P29" s="11">
        <v>3.74</v>
      </c>
      <c r="Q29" s="11">
        <v>0.68</v>
      </c>
      <c r="R29" s="9">
        <v>0.89</v>
      </c>
      <c r="S29" s="10">
        <v>9.89</v>
      </c>
      <c r="T29" s="7">
        <f t="shared" si="16"/>
        <v>1.2186370530148738</v>
      </c>
      <c r="U29" s="7">
        <f t="shared" si="17"/>
        <v>2.9768765539894226</v>
      </c>
      <c r="V29" s="7">
        <f t="shared" si="18"/>
        <v>0</v>
      </c>
    </row>
    <row r="30" spans="2:22" ht="15" customHeight="1">
      <c r="B30" t="s">
        <v>70</v>
      </c>
      <c r="C30" s="5">
        <v>41396</v>
      </c>
      <c r="D30" s="5">
        <v>41767</v>
      </c>
      <c r="E30" s="27">
        <f t="shared" si="12"/>
        <v>371</v>
      </c>
      <c r="F30" s="8">
        <v>280</v>
      </c>
      <c r="G30" s="7">
        <v>0.02</v>
      </c>
      <c r="H30" s="11">
        <v>0.91</v>
      </c>
      <c r="I30" s="7"/>
      <c r="J30" s="7"/>
      <c r="K30" s="7">
        <v>5.8</v>
      </c>
      <c r="L30" s="7"/>
      <c r="M30" s="8">
        <v>1.64</v>
      </c>
      <c r="N30" s="7"/>
      <c r="O30" s="7">
        <v>1.35</v>
      </c>
      <c r="P30" s="7">
        <v>0.16</v>
      </c>
      <c r="Q30" s="11">
        <v>0.51</v>
      </c>
      <c r="R30" s="7">
        <v>0.28000000000000003</v>
      </c>
      <c r="S30" s="8">
        <v>1.86</v>
      </c>
      <c r="T30" s="7">
        <f t="shared" si="16"/>
        <v>0.12756726976531935</v>
      </c>
      <c r="U30" s="7">
        <f t="shared" si="17"/>
        <v>0.22990145320343267</v>
      </c>
      <c r="V30" s="7">
        <f t="shared" si="18"/>
        <v>0</v>
      </c>
    </row>
    <row r="31" spans="2:22" ht="15" customHeight="1">
      <c r="B31" t="s">
        <v>71</v>
      </c>
      <c r="C31" s="28"/>
      <c r="D31" s="28"/>
      <c r="E31" s="27">
        <f t="shared" si="12"/>
        <v>0</v>
      </c>
      <c r="F31" s="8">
        <v>280</v>
      </c>
      <c r="G31" s="7">
        <v>0.27</v>
      </c>
      <c r="H31" s="11">
        <v>21.7</v>
      </c>
      <c r="I31" s="7">
        <v>0.54</v>
      </c>
      <c r="J31" s="7"/>
      <c r="K31" s="7">
        <v>66.599999999999994</v>
      </c>
      <c r="L31" s="7"/>
      <c r="M31" s="8">
        <v>339</v>
      </c>
      <c r="N31" s="7">
        <v>0</v>
      </c>
      <c r="O31" s="7">
        <v>23.8</v>
      </c>
      <c r="P31" s="7">
        <v>1.32</v>
      </c>
      <c r="Q31" s="11">
        <v>3.32</v>
      </c>
      <c r="R31" s="7">
        <v>8.23</v>
      </c>
      <c r="S31" s="8">
        <v>164.3</v>
      </c>
      <c r="T31" s="7" t="e">
        <f t="shared" si="16"/>
        <v>#DIV/0!</v>
      </c>
      <c r="U31" s="7" t="e">
        <f t="shared" si="17"/>
        <v>#DIV/0!</v>
      </c>
      <c r="V31" s="7" t="e">
        <f t="shared" si="18"/>
        <v>#DIV/0!</v>
      </c>
    </row>
    <row r="32" spans="2:22">
      <c r="B32" t="s">
        <v>72</v>
      </c>
      <c r="C32" s="5">
        <v>41394</v>
      </c>
      <c r="D32" s="5">
        <v>41766</v>
      </c>
      <c r="E32" s="27">
        <f t="shared" si="12"/>
        <v>372</v>
      </c>
      <c r="F32" s="8">
        <v>280</v>
      </c>
      <c r="G32" s="7">
        <v>0.06</v>
      </c>
      <c r="H32" s="7">
        <v>9.25</v>
      </c>
      <c r="I32" s="7"/>
      <c r="J32" s="7"/>
      <c r="K32" s="7">
        <v>13.6</v>
      </c>
      <c r="L32" s="7">
        <v>0.45</v>
      </c>
      <c r="M32" s="12">
        <v>7.11</v>
      </c>
      <c r="N32" s="7"/>
      <c r="O32" s="7">
        <v>6.08</v>
      </c>
      <c r="P32" s="7">
        <v>0.47</v>
      </c>
      <c r="Q32" s="11">
        <v>1.3</v>
      </c>
      <c r="R32" s="7">
        <v>0.41</v>
      </c>
      <c r="S32" s="8">
        <v>13.09</v>
      </c>
      <c r="T32" s="7">
        <f t="shared" si="16"/>
        <v>1.2932145161796487</v>
      </c>
      <c r="U32" s="7">
        <f t="shared" si="17"/>
        <v>0.99402759027430299</v>
      </c>
      <c r="V32" s="7">
        <f t="shared" si="18"/>
        <v>6.2913138624955886E-2</v>
      </c>
    </row>
    <row r="33" spans="2:22" ht="15.75" thickBot="1">
      <c r="B33" s="19" t="s">
        <v>73</v>
      </c>
      <c r="C33" s="20">
        <v>41415</v>
      </c>
      <c r="D33" s="20">
        <v>41788</v>
      </c>
      <c r="E33" s="21">
        <f t="shared" si="12"/>
        <v>373</v>
      </c>
      <c r="F33" s="22">
        <v>280</v>
      </c>
      <c r="G33" s="21">
        <v>0.02</v>
      </c>
      <c r="H33" s="23">
        <v>2.88</v>
      </c>
      <c r="I33" s="21"/>
      <c r="J33" s="21"/>
      <c r="K33" s="21">
        <v>3.02</v>
      </c>
      <c r="L33" s="21"/>
      <c r="M33" s="24">
        <v>4.3899999999999997</v>
      </c>
      <c r="N33" s="21"/>
      <c r="O33" s="25">
        <v>1.79</v>
      </c>
      <c r="P33" s="21">
        <v>0.18</v>
      </c>
      <c r="Q33" s="26">
        <v>0.74</v>
      </c>
      <c r="R33" s="25">
        <v>0.49</v>
      </c>
      <c r="S33" s="24">
        <v>5.95</v>
      </c>
      <c r="T33" s="29">
        <f t="shared" ref="T33:T42" si="19">((H33*($F33/1000))/($C$1*$E33))</f>
        <v>0.4015646124351071</v>
      </c>
      <c r="U33" s="21">
        <f t="shared" ref="U33:U42" si="20">((M33*($F33/1000))/($C$1*$E33))</f>
        <v>0.6121071696493473</v>
      </c>
      <c r="V33" s="21">
        <f t="shared" ref="V33:V42" si="21">((L33*($F33/1000))/($C$1*$E33))</f>
        <v>0</v>
      </c>
    </row>
    <row r="34" spans="2:22" ht="15.75" thickTop="1">
      <c r="B34" t="s">
        <v>54</v>
      </c>
      <c r="C34" s="5"/>
      <c r="D34" s="5"/>
      <c r="E34" s="27">
        <f t="shared" si="12"/>
        <v>0</v>
      </c>
      <c r="F34" s="8"/>
      <c r="G34" s="7"/>
      <c r="H34" s="9"/>
      <c r="I34" s="7"/>
      <c r="J34" s="7"/>
      <c r="K34" s="7"/>
      <c r="L34" s="7"/>
      <c r="M34" s="10"/>
      <c r="N34" s="7"/>
      <c r="O34" s="9"/>
      <c r="P34" s="7"/>
      <c r="Q34" s="11"/>
      <c r="R34" s="9"/>
      <c r="S34" s="10"/>
      <c r="T34" s="7" t="e">
        <f t="shared" si="19"/>
        <v>#DIV/0!</v>
      </c>
      <c r="U34" s="7" t="e">
        <f t="shared" si="20"/>
        <v>#DIV/0!</v>
      </c>
      <c r="V34" s="7" t="e">
        <f t="shared" si="21"/>
        <v>#DIV/0!</v>
      </c>
    </row>
    <row r="35" spans="2:22">
      <c r="B35" t="s">
        <v>55</v>
      </c>
      <c r="C35" s="5"/>
      <c r="D35" s="5"/>
      <c r="E35" s="27">
        <f t="shared" si="12"/>
        <v>0</v>
      </c>
      <c r="F35" s="8"/>
      <c r="G35" s="11"/>
      <c r="H35" s="9"/>
      <c r="I35" s="7"/>
      <c r="J35" s="7"/>
      <c r="K35" s="7"/>
      <c r="L35" s="7"/>
      <c r="M35" s="10"/>
      <c r="N35" s="7"/>
      <c r="O35" s="9"/>
      <c r="P35" s="7"/>
      <c r="Q35" s="11"/>
      <c r="R35" s="11"/>
      <c r="S35" s="8"/>
      <c r="T35" s="7" t="e">
        <f t="shared" si="19"/>
        <v>#DIV/0!</v>
      </c>
      <c r="U35" s="7" t="e">
        <f t="shared" si="20"/>
        <v>#DIV/0!</v>
      </c>
      <c r="V35" s="7" t="e">
        <f t="shared" si="21"/>
        <v>#DIV/0!</v>
      </c>
    </row>
    <row r="36" spans="2:22" ht="15" customHeight="1">
      <c r="B36" t="s">
        <v>56</v>
      </c>
      <c r="C36" s="5"/>
      <c r="D36" s="5"/>
      <c r="E36" s="27">
        <f t="shared" si="12"/>
        <v>0</v>
      </c>
      <c r="F36" s="8"/>
      <c r="G36" s="7"/>
      <c r="H36" s="11"/>
      <c r="I36" s="7"/>
      <c r="J36" s="7"/>
      <c r="K36" s="7"/>
      <c r="L36" s="7"/>
      <c r="M36" s="8"/>
      <c r="N36" s="7"/>
      <c r="O36" s="7"/>
      <c r="P36" s="7"/>
      <c r="Q36" s="11"/>
      <c r="R36" s="7"/>
      <c r="S36" s="8"/>
      <c r="T36" s="7" t="e">
        <f t="shared" si="19"/>
        <v>#DIV/0!</v>
      </c>
      <c r="U36" s="7" t="e">
        <f t="shared" si="20"/>
        <v>#DIV/0!</v>
      </c>
      <c r="V36" s="7" t="e">
        <f t="shared" si="21"/>
        <v>#DIV/0!</v>
      </c>
    </row>
    <row r="37" spans="2:22">
      <c r="B37" t="s">
        <v>57</v>
      </c>
      <c r="C37" s="5"/>
      <c r="D37" s="5"/>
      <c r="E37" s="27">
        <f t="shared" si="12"/>
        <v>0</v>
      </c>
      <c r="F37" s="8"/>
      <c r="G37" s="7"/>
      <c r="H37" s="9"/>
      <c r="I37" s="7"/>
      <c r="J37" s="7"/>
      <c r="K37" s="7"/>
      <c r="L37" s="7"/>
      <c r="M37" s="10"/>
      <c r="N37" s="7"/>
      <c r="O37" s="9"/>
      <c r="P37" s="7"/>
      <c r="Q37" s="11"/>
      <c r="R37" s="7"/>
      <c r="S37" s="8"/>
      <c r="T37" s="7" t="e">
        <f t="shared" si="19"/>
        <v>#DIV/0!</v>
      </c>
      <c r="U37" s="7" t="e">
        <f t="shared" si="20"/>
        <v>#DIV/0!</v>
      </c>
      <c r="V37" s="7" t="e">
        <f t="shared" si="21"/>
        <v>#DIV/0!</v>
      </c>
    </row>
    <row r="38" spans="2:22">
      <c r="B38" t="s">
        <v>58</v>
      </c>
      <c r="C38" s="5"/>
      <c r="D38" s="5"/>
      <c r="E38" s="27">
        <f t="shared" si="12"/>
        <v>0</v>
      </c>
      <c r="F38" s="8"/>
      <c r="G38" s="7"/>
      <c r="H38" s="9"/>
      <c r="I38" s="7"/>
      <c r="J38" s="7"/>
      <c r="K38" s="7"/>
      <c r="L38" s="7"/>
      <c r="M38" s="10"/>
      <c r="N38" s="7"/>
      <c r="O38" s="9"/>
      <c r="P38" s="7"/>
      <c r="Q38" s="11"/>
      <c r="R38" s="7"/>
      <c r="S38" s="8"/>
      <c r="T38" s="7" t="e">
        <f t="shared" si="19"/>
        <v>#DIV/0!</v>
      </c>
      <c r="U38" s="7" t="e">
        <f t="shared" si="20"/>
        <v>#DIV/0!</v>
      </c>
      <c r="V38" s="7" t="e">
        <f t="shared" si="21"/>
        <v>#DIV/0!</v>
      </c>
    </row>
    <row r="39" spans="2:22">
      <c r="B39" t="s">
        <v>59</v>
      </c>
      <c r="C39" s="5"/>
      <c r="D39" s="5"/>
      <c r="E39" s="27">
        <f t="shared" si="12"/>
        <v>0</v>
      </c>
      <c r="F39" s="8"/>
      <c r="G39" s="7"/>
      <c r="H39" s="9"/>
      <c r="I39" s="7"/>
      <c r="J39" s="7"/>
      <c r="K39" s="7"/>
      <c r="L39" s="7"/>
      <c r="M39" s="10"/>
      <c r="N39" s="7"/>
      <c r="O39" s="7"/>
      <c r="P39" s="11"/>
      <c r="Q39" s="11"/>
      <c r="R39" s="9"/>
      <c r="S39" s="10"/>
      <c r="T39" s="7" t="e">
        <f t="shared" si="19"/>
        <v>#DIV/0!</v>
      </c>
      <c r="U39" s="7" t="e">
        <f t="shared" si="20"/>
        <v>#DIV/0!</v>
      </c>
      <c r="V39" s="7" t="e">
        <f t="shared" si="21"/>
        <v>#DIV/0!</v>
      </c>
    </row>
    <row r="40" spans="2:22" ht="15" customHeight="1">
      <c r="B40" t="s">
        <v>60</v>
      </c>
      <c r="C40" s="5"/>
      <c r="D40" s="5"/>
      <c r="E40" s="27">
        <f t="shared" si="12"/>
        <v>0</v>
      </c>
      <c r="F40" s="8"/>
      <c r="G40" s="7"/>
      <c r="H40" s="11"/>
      <c r="I40" s="7"/>
      <c r="J40" s="7"/>
      <c r="K40" s="7"/>
      <c r="L40" s="7"/>
      <c r="M40" s="8"/>
      <c r="N40" s="7"/>
      <c r="O40" s="7"/>
      <c r="P40" s="7"/>
      <c r="Q40" s="11"/>
      <c r="R40" s="7"/>
      <c r="S40" s="8"/>
      <c r="T40" s="7" t="e">
        <f t="shared" si="19"/>
        <v>#DIV/0!</v>
      </c>
      <c r="U40" s="7" t="e">
        <f t="shared" si="20"/>
        <v>#DIV/0!</v>
      </c>
      <c r="V40" s="7" t="e">
        <f t="shared" si="21"/>
        <v>#DIV/0!</v>
      </c>
    </row>
    <row r="41" spans="2:22" ht="15" customHeight="1">
      <c r="B41" t="s">
        <v>61</v>
      </c>
      <c r="C41" s="28"/>
      <c r="D41" s="28"/>
      <c r="E41" s="27">
        <f t="shared" si="12"/>
        <v>0</v>
      </c>
      <c r="F41" s="8">
        <v>280</v>
      </c>
      <c r="G41" s="7"/>
      <c r="H41" s="11">
        <v>185</v>
      </c>
      <c r="I41" s="7"/>
      <c r="J41" s="7"/>
      <c r="K41" s="7">
        <v>0.56000000000000005</v>
      </c>
      <c r="L41" s="7"/>
      <c r="M41" s="8">
        <v>193</v>
      </c>
      <c r="N41" s="7">
        <v>0</v>
      </c>
      <c r="O41" s="7">
        <v>104.4</v>
      </c>
      <c r="P41" s="7">
        <v>0.17</v>
      </c>
      <c r="Q41" s="11">
        <v>4.5199999999999996</v>
      </c>
      <c r="R41" s="7">
        <v>13.6</v>
      </c>
      <c r="S41" s="8">
        <v>72.7</v>
      </c>
      <c r="T41" s="7" t="e">
        <f t="shared" si="19"/>
        <v>#DIV/0!</v>
      </c>
      <c r="U41" s="7" t="e">
        <f t="shared" si="20"/>
        <v>#DIV/0!</v>
      </c>
      <c r="V41" s="7" t="e">
        <f t="shared" si="21"/>
        <v>#DIV/0!</v>
      </c>
    </row>
    <row r="42" spans="2:22">
      <c r="B42" t="s">
        <v>62</v>
      </c>
      <c r="C42" s="5"/>
      <c r="D42" s="5"/>
      <c r="E42" s="27">
        <f t="shared" si="12"/>
        <v>0</v>
      </c>
      <c r="F42" s="8">
        <v>280</v>
      </c>
      <c r="G42" s="7"/>
      <c r="H42" s="7">
        <v>36.1</v>
      </c>
      <c r="I42" s="7"/>
      <c r="J42" s="7"/>
      <c r="K42" s="7">
        <v>1.44</v>
      </c>
      <c r="L42" s="7"/>
      <c r="M42" s="12">
        <v>13.5</v>
      </c>
      <c r="N42" s="7"/>
      <c r="O42" s="7">
        <v>24.2</v>
      </c>
      <c r="P42" s="7">
        <v>0.02</v>
      </c>
      <c r="Q42" s="11">
        <v>1.1499999999999999</v>
      </c>
      <c r="R42" s="7">
        <v>3.08</v>
      </c>
      <c r="S42" s="8">
        <v>1.32</v>
      </c>
      <c r="T42" s="7" t="e">
        <f t="shared" si="19"/>
        <v>#DIV/0!</v>
      </c>
      <c r="U42" s="7" t="e">
        <f t="shared" si="20"/>
        <v>#DIV/0!</v>
      </c>
      <c r="V42" s="7" t="e">
        <f t="shared" si="21"/>
        <v>#DIV/0!</v>
      </c>
    </row>
    <row r="43" spans="2:22" ht="15.75" thickBot="1">
      <c r="B43" s="19" t="s">
        <v>63</v>
      </c>
      <c r="C43" s="20"/>
      <c r="D43" s="20"/>
      <c r="E43" s="21">
        <f t="shared" si="12"/>
        <v>0</v>
      </c>
      <c r="F43" s="22"/>
      <c r="G43" s="21"/>
      <c r="H43" s="23"/>
      <c r="I43" s="21"/>
      <c r="J43" s="21"/>
      <c r="K43" s="21"/>
      <c r="L43" s="21"/>
      <c r="M43" s="24"/>
      <c r="N43" s="21"/>
      <c r="O43" s="25"/>
      <c r="P43" s="21"/>
      <c r="Q43" s="26"/>
      <c r="R43" s="25"/>
      <c r="S43" s="24"/>
      <c r="T43" s="29" t="e">
        <f t="shared" ref="T43" si="22">((H43*($F43/1000))/($C$1*$E43))</f>
        <v>#DIV/0!</v>
      </c>
      <c r="U43" s="21" t="e">
        <f t="shared" ref="U43" si="23">((M43*($F43/1000))/($C$1*$E43))</f>
        <v>#DIV/0!</v>
      </c>
      <c r="V43" s="21" t="e">
        <f t="shared" ref="V43" si="24">((L43*($F43/1000))/($C$1*$E43))</f>
        <v>#DIV/0!</v>
      </c>
    </row>
    <row r="44" spans="2:22" ht="15" customHeight="1" thickTop="1">
      <c r="B44" t="s">
        <v>37</v>
      </c>
      <c r="C44" s="5">
        <v>41484</v>
      </c>
      <c r="D44" s="5">
        <v>41802</v>
      </c>
      <c r="E44" s="27">
        <f t="shared" si="12"/>
        <v>318</v>
      </c>
      <c r="F44" s="8">
        <v>280</v>
      </c>
      <c r="G44">
        <v>0.18</v>
      </c>
      <c r="H44">
        <v>11.01</v>
      </c>
      <c r="K44">
        <v>21.32</v>
      </c>
      <c r="M44" s="18">
        <v>16.73</v>
      </c>
      <c r="O44">
        <v>9.85</v>
      </c>
      <c r="P44">
        <v>0.41</v>
      </c>
      <c r="Q44">
        <v>0.95</v>
      </c>
      <c r="R44">
        <v>1.52</v>
      </c>
      <c r="S44" s="18">
        <v>9.68</v>
      </c>
      <c r="T44" s="7">
        <f t="shared" ref="T44:T53" si="25">((H44*($F44/1000))/($C$1*$E44))</f>
        <v>1.8006610770720077</v>
      </c>
      <c r="U44" s="7">
        <f t="shared" ref="U44:U53" si="26">((M44*($F44/1000))/($C$1*$E44))</f>
        <v>2.73615438868435</v>
      </c>
      <c r="V44" s="7">
        <f t="shared" ref="V44:V53" si="27">((L44*($F44/1000))/($C$1*$E44))</f>
        <v>0</v>
      </c>
    </row>
    <row r="45" spans="2:22">
      <c r="B45" t="s">
        <v>38</v>
      </c>
      <c r="C45" s="5">
        <v>41484</v>
      </c>
      <c r="D45" s="5">
        <v>41802</v>
      </c>
      <c r="E45" s="27">
        <f t="shared" si="12"/>
        <v>318</v>
      </c>
      <c r="F45" s="8">
        <v>280</v>
      </c>
      <c r="G45">
        <v>0.14000000000000001</v>
      </c>
      <c r="H45">
        <v>1.81</v>
      </c>
      <c r="K45">
        <v>12.36</v>
      </c>
      <c r="M45" s="18">
        <v>7.36</v>
      </c>
      <c r="O45">
        <v>2.96</v>
      </c>
      <c r="P45">
        <v>0.28999999999999998</v>
      </c>
      <c r="Q45">
        <v>0.44</v>
      </c>
      <c r="R45">
        <v>0.56999999999999995</v>
      </c>
      <c r="S45" s="18">
        <v>4.83</v>
      </c>
      <c r="T45" s="7">
        <f t="shared" si="25"/>
        <v>0.29602148496824104</v>
      </c>
      <c r="U45" s="7">
        <f t="shared" si="26"/>
        <v>1.2037116736830136</v>
      </c>
      <c r="V45" s="7">
        <f t="shared" si="27"/>
        <v>0</v>
      </c>
    </row>
    <row r="46" spans="2:22">
      <c r="B46" t="s">
        <v>39</v>
      </c>
      <c r="C46" s="5">
        <v>41486</v>
      </c>
      <c r="D46" s="5">
        <v>41806</v>
      </c>
      <c r="E46" s="27">
        <f t="shared" si="12"/>
        <v>320</v>
      </c>
      <c r="F46" s="8">
        <v>280</v>
      </c>
      <c r="K46">
        <v>0.3</v>
      </c>
      <c r="M46" s="18">
        <v>0.57999999999999996</v>
      </c>
      <c r="O46">
        <v>0.06</v>
      </c>
      <c r="P46">
        <v>7.0000000000000007E-2</v>
      </c>
      <c r="Q46">
        <v>0.25</v>
      </c>
      <c r="R46">
        <v>0.03</v>
      </c>
      <c r="S46" s="18">
        <v>0.86</v>
      </c>
      <c r="T46" s="7">
        <f t="shared" si="25"/>
        <v>0</v>
      </c>
      <c r="U46" s="7">
        <f t="shared" si="26"/>
        <v>9.4264852706392233E-2</v>
      </c>
      <c r="V46" s="7">
        <f t="shared" si="27"/>
        <v>0</v>
      </c>
    </row>
    <row r="47" spans="2:22">
      <c r="B47" t="s">
        <v>40</v>
      </c>
      <c r="C47" s="5">
        <v>41486</v>
      </c>
      <c r="D47" s="5">
        <v>41806</v>
      </c>
      <c r="E47" s="27">
        <f t="shared" si="12"/>
        <v>320</v>
      </c>
      <c r="F47" s="8">
        <v>280</v>
      </c>
      <c r="G47">
        <v>0.01</v>
      </c>
      <c r="H47">
        <v>1.35</v>
      </c>
      <c r="K47">
        <v>3.94</v>
      </c>
      <c r="M47" s="18">
        <v>1.46</v>
      </c>
      <c r="O47">
        <v>1.34</v>
      </c>
      <c r="P47">
        <v>0.16</v>
      </c>
      <c r="Q47">
        <v>0.31</v>
      </c>
      <c r="R47">
        <v>0.24</v>
      </c>
      <c r="S47" s="18">
        <v>0.94</v>
      </c>
      <c r="T47" s="7">
        <f t="shared" si="25"/>
        <v>0.21940957095453367</v>
      </c>
      <c r="U47" s="7">
        <f t="shared" si="26"/>
        <v>0.2372873878471253</v>
      </c>
      <c r="V47" s="7">
        <f t="shared" si="27"/>
        <v>0</v>
      </c>
    </row>
    <row r="48" spans="2:22" ht="15" customHeight="1">
      <c r="B48" t="s">
        <v>41</v>
      </c>
      <c r="C48" s="5">
        <v>41478</v>
      </c>
      <c r="D48" s="5">
        <v>41800</v>
      </c>
      <c r="E48" s="27">
        <f t="shared" si="12"/>
        <v>322</v>
      </c>
      <c r="F48" s="8">
        <v>280</v>
      </c>
      <c r="G48">
        <v>0.1</v>
      </c>
      <c r="H48">
        <v>3.42</v>
      </c>
      <c r="K48">
        <v>1.1499999999999999</v>
      </c>
      <c r="M48" s="18">
        <v>2.87</v>
      </c>
      <c r="O48">
        <v>1.59</v>
      </c>
      <c r="P48">
        <v>7.0000000000000007E-2</v>
      </c>
      <c r="Q48">
        <v>0.35</v>
      </c>
      <c r="R48">
        <v>0.21</v>
      </c>
      <c r="S48" s="18">
        <v>5.31</v>
      </c>
      <c r="T48" s="7">
        <f t="shared" si="25"/>
        <v>0.55238517242383622</v>
      </c>
      <c r="U48" s="7">
        <f t="shared" si="26"/>
        <v>0.46355129966561698</v>
      </c>
      <c r="V48" s="7">
        <f t="shared" si="27"/>
        <v>0</v>
      </c>
    </row>
    <row r="49" spans="2:22">
      <c r="B49" t="s">
        <v>42</v>
      </c>
      <c r="C49" s="5">
        <v>41478</v>
      </c>
      <c r="D49" s="5">
        <v>41800</v>
      </c>
      <c r="E49" s="27">
        <f t="shared" si="12"/>
        <v>322</v>
      </c>
      <c r="F49" s="8">
        <v>280</v>
      </c>
      <c r="G49">
        <v>0.05</v>
      </c>
      <c r="H49">
        <v>6.66</v>
      </c>
      <c r="K49">
        <v>2.76</v>
      </c>
      <c r="M49" s="18">
        <v>3.54</v>
      </c>
      <c r="O49">
        <v>3.69</v>
      </c>
      <c r="P49">
        <v>0.02</v>
      </c>
      <c r="Q49">
        <v>0.25</v>
      </c>
      <c r="R49">
        <v>0.62</v>
      </c>
      <c r="S49" s="18">
        <v>10.79</v>
      </c>
      <c r="T49" s="7">
        <f t="shared" si="25"/>
        <v>1.0756974410358917</v>
      </c>
      <c r="U49" s="7">
        <f t="shared" si="26"/>
        <v>0.57176710829835675</v>
      </c>
      <c r="V49" s="7">
        <f t="shared" si="27"/>
        <v>0</v>
      </c>
    </row>
    <row r="50" spans="2:22">
      <c r="B50" t="s">
        <v>43</v>
      </c>
      <c r="C50" s="5">
        <v>41478</v>
      </c>
      <c r="D50" s="5">
        <v>41800</v>
      </c>
      <c r="E50" s="27">
        <f t="shared" si="12"/>
        <v>322</v>
      </c>
      <c r="F50" s="8">
        <v>280</v>
      </c>
      <c r="M50" s="18">
        <v>0.78</v>
      </c>
      <c r="O50">
        <v>0.04</v>
      </c>
      <c r="P50">
        <v>0.15</v>
      </c>
      <c r="Q50">
        <v>0.27</v>
      </c>
      <c r="R50">
        <v>7.0000000000000007E-2</v>
      </c>
      <c r="S50" s="18">
        <v>2.52</v>
      </c>
      <c r="T50" s="7">
        <f t="shared" si="25"/>
        <v>0</v>
      </c>
      <c r="U50" s="7">
        <f t="shared" si="26"/>
        <v>0.12598258318438371</v>
      </c>
      <c r="V50" s="7">
        <f t="shared" si="27"/>
        <v>0</v>
      </c>
    </row>
    <row r="51" spans="2:22">
      <c r="B51" t="s">
        <v>44</v>
      </c>
      <c r="C51" s="5">
        <v>41479</v>
      </c>
      <c r="D51" s="5">
        <v>41799</v>
      </c>
      <c r="E51" s="27">
        <f t="shared" si="12"/>
        <v>320</v>
      </c>
      <c r="F51" s="8">
        <v>280</v>
      </c>
      <c r="G51">
        <v>0.1</v>
      </c>
      <c r="H51">
        <v>101.45</v>
      </c>
      <c r="K51">
        <v>10.83</v>
      </c>
      <c r="M51" s="18">
        <v>24.41</v>
      </c>
      <c r="N51">
        <v>0</v>
      </c>
      <c r="O51">
        <v>57</v>
      </c>
      <c r="P51">
        <v>0.02</v>
      </c>
      <c r="Q51">
        <v>2.38</v>
      </c>
      <c r="R51">
        <v>7.34</v>
      </c>
      <c r="S51" s="18">
        <v>14.93</v>
      </c>
      <c r="T51" s="7">
        <f t="shared" si="25"/>
        <v>16.488222943212918</v>
      </c>
      <c r="U51" s="7">
        <f t="shared" si="26"/>
        <v>3.9672500940741973</v>
      </c>
      <c r="V51" s="7">
        <f t="shared" si="27"/>
        <v>0</v>
      </c>
    </row>
    <row r="52" spans="2:22" ht="15" customHeight="1">
      <c r="B52" t="s">
        <v>45</v>
      </c>
      <c r="C52" s="5">
        <v>41479</v>
      </c>
      <c r="D52" s="5">
        <v>41800</v>
      </c>
      <c r="E52" s="27">
        <f t="shared" si="12"/>
        <v>321</v>
      </c>
      <c r="F52" s="8">
        <v>280</v>
      </c>
      <c r="H52">
        <v>0.13</v>
      </c>
      <c r="M52" s="18">
        <v>0.43</v>
      </c>
      <c r="O52">
        <v>0.13</v>
      </c>
      <c r="P52">
        <v>0.03</v>
      </c>
      <c r="Q52">
        <v>0.27</v>
      </c>
      <c r="R52">
        <v>0.12</v>
      </c>
      <c r="S52" s="18">
        <v>2.81</v>
      </c>
      <c r="T52" s="7">
        <f t="shared" si="25"/>
        <v>2.1062508715146186E-2</v>
      </c>
      <c r="U52" s="7">
        <f t="shared" si="26"/>
        <v>6.9668298057791234E-2</v>
      </c>
      <c r="V52" s="7">
        <f t="shared" si="27"/>
        <v>0</v>
      </c>
    </row>
    <row r="53" spans="2:22" ht="15.75" thickBot="1">
      <c r="B53" s="19" t="s">
        <v>46</v>
      </c>
      <c r="C53" s="20">
        <v>41479</v>
      </c>
      <c r="D53" s="20">
        <v>41799</v>
      </c>
      <c r="E53" s="21">
        <f t="shared" si="12"/>
        <v>320</v>
      </c>
      <c r="F53" s="22">
        <v>280</v>
      </c>
      <c r="G53" s="19">
        <v>0.1</v>
      </c>
      <c r="H53" s="19">
        <v>56.44</v>
      </c>
      <c r="I53" s="19"/>
      <c r="J53" s="19"/>
      <c r="K53" s="19">
        <v>5.25</v>
      </c>
      <c r="L53" s="19"/>
      <c r="M53" s="30">
        <v>15.33</v>
      </c>
      <c r="N53" s="19"/>
      <c r="O53" s="19">
        <v>31.92</v>
      </c>
      <c r="P53" s="19">
        <v>0.01</v>
      </c>
      <c r="Q53" s="19">
        <v>1.36</v>
      </c>
      <c r="R53" s="19">
        <v>4.22</v>
      </c>
      <c r="S53" s="30">
        <v>15.52</v>
      </c>
      <c r="T53" s="21">
        <f t="shared" si="25"/>
        <v>9.1729453219806505</v>
      </c>
      <c r="U53" s="21">
        <f t="shared" si="26"/>
        <v>2.4915175723948155</v>
      </c>
      <c r="V53" s="21">
        <f t="shared" si="27"/>
        <v>0</v>
      </c>
    </row>
    <row r="54" spans="2:22" ht="15" customHeight="1" thickTop="1">
      <c r="B54" t="s">
        <v>77</v>
      </c>
      <c r="C54" s="5"/>
      <c r="D54" s="5"/>
      <c r="E54" s="27">
        <f t="shared" ref="E54:E72" si="28">D54-C54</f>
        <v>0</v>
      </c>
      <c r="F54" s="8"/>
      <c r="M54" s="18"/>
      <c r="S54" s="18"/>
      <c r="T54" s="7" t="e">
        <f t="shared" ref="T54:T73" si="29">((H54*($F54/1000))/($C$1*$E54))</f>
        <v>#DIV/0!</v>
      </c>
      <c r="U54" s="7" t="e">
        <f t="shared" ref="U54:U73" si="30">((M54*($F54/1000))/($C$1*$E54))</f>
        <v>#DIV/0!</v>
      </c>
      <c r="V54" s="7" t="e">
        <f t="shared" ref="V54:V73" si="31">((L54*($F54/1000))/($C$1*$E54))</f>
        <v>#DIV/0!</v>
      </c>
    </row>
    <row r="55" spans="2:22">
      <c r="B55" t="s">
        <v>78</v>
      </c>
      <c r="C55" s="5"/>
      <c r="D55" s="5"/>
      <c r="E55" s="27">
        <f t="shared" si="28"/>
        <v>0</v>
      </c>
      <c r="F55" s="8"/>
      <c r="M55" s="18"/>
      <c r="S55" s="18"/>
      <c r="T55" s="7" t="e">
        <f t="shared" si="29"/>
        <v>#DIV/0!</v>
      </c>
      <c r="U55" s="7" t="e">
        <f t="shared" si="30"/>
        <v>#DIV/0!</v>
      </c>
      <c r="V55" s="7" t="e">
        <f t="shared" si="31"/>
        <v>#DIV/0!</v>
      </c>
    </row>
    <row r="56" spans="2:22">
      <c r="B56" t="s">
        <v>79</v>
      </c>
      <c r="C56" s="5"/>
      <c r="D56" s="5"/>
      <c r="E56" s="27">
        <f t="shared" si="28"/>
        <v>0</v>
      </c>
      <c r="F56" s="8"/>
      <c r="M56" s="18"/>
      <c r="S56" s="18"/>
      <c r="T56" s="7" t="e">
        <f t="shared" si="29"/>
        <v>#DIV/0!</v>
      </c>
      <c r="U56" s="7" t="e">
        <f t="shared" si="30"/>
        <v>#DIV/0!</v>
      </c>
      <c r="V56" s="7" t="e">
        <f t="shared" si="31"/>
        <v>#DIV/0!</v>
      </c>
    </row>
    <row r="57" spans="2:22">
      <c r="B57" t="s">
        <v>80</v>
      </c>
      <c r="C57" s="5"/>
      <c r="D57" s="5"/>
      <c r="E57" s="27">
        <f t="shared" si="28"/>
        <v>0</v>
      </c>
      <c r="F57" s="8"/>
      <c r="M57" s="18"/>
      <c r="S57" s="18"/>
      <c r="T57" s="7" t="e">
        <f t="shared" si="29"/>
        <v>#DIV/0!</v>
      </c>
      <c r="U57" s="7" t="e">
        <f t="shared" si="30"/>
        <v>#DIV/0!</v>
      </c>
      <c r="V57" s="7" t="e">
        <f t="shared" si="31"/>
        <v>#DIV/0!</v>
      </c>
    </row>
    <row r="58" spans="2:22" ht="15" customHeight="1">
      <c r="B58" t="s">
        <v>81</v>
      </c>
      <c r="C58" s="5"/>
      <c r="D58" s="5"/>
      <c r="E58" s="27">
        <f t="shared" si="28"/>
        <v>0</v>
      </c>
      <c r="F58" s="8"/>
      <c r="M58" s="18"/>
      <c r="S58" s="18"/>
      <c r="T58" s="7" t="e">
        <f t="shared" si="29"/>
        <v>#DIV/0!</v>
      </c>
      <c r="U58" s="7" t="e">
        <f t="shared" si="30"/>
        <v>#DIV/0!</v>
      </c>
      <c r="V58" s="7" t="e">
        <f t="shared" si="31"/>
        <v>#DIV/0!</v>
      </c>
    </row>
    <row r="59" spans="2:22">
      <c r="B59" t="s">
        <v>82</v>
      </c>
      <c r="C59" s="5"/>
      <c r="D59" s="5"/>
      <c r="E59" s="27">
        <f t="shared" si="28"/>
        <v>0</v>
      </c>
      <c r="F59" s="8"/>
      <c r="M59" s="18"/>
      <c r="S59" s="18"/>
      <c r="T59" s="7" t="e">
        <f t="shared" si="29"/>
        <v>#DIV/0!</v>
      </c>
      <c r="U59" s="7" t="e">
        <f t="shared" si="30"/>
        <v>#DIV/0!</v>
      </c>
      <c r="V59" s="7" t="e">
        <f t="shared" si="31"/>
        <v>#DIV/0!</v>
      </c>
    </row>
    <row r="60" spans="2:22">
      <c r="B60" t="s">
        <v>83</v>
      </c>
      <c r="C60" s="5"/>
      <c r="D60" s="5"/>
      <c r="E60" s="27">
        <f t="shared" si="28"/>
        <v>0</v>
      </c>
      <c r="F60" s="8"/>
      <c r="M60" s="18"/>
      <c r="S60" s="18"/>
      <c r="T60" s="7" t="e">
        <f t="shared" si="29"/>
        <v>#DIV/0!</v>
      </c>
      <c r="U60" s="7" t="e">
        <f t="shared" si="30"/>
        <v>#DIV/0!</v>
      </c>
      <c r="V60" s="7" t="e">
        <f t="shared" si="31"/>
        <v>#DIV/0!</v>
      </c>
    </row>
    <row r="61" spans="2:22">
      <c r="B61" t="s">
        <v>84</v>
      </c>
      <c r="C61" s="5"/>
      <c r="D61" s="5"/>
      <c r="E61" s="27">
        <f t="shared" si="28"/>
        <v>0</v>
      </c>
      <c r="F61" s="8"/>
      <c r="M61" s="18"/>
      <c r="S61" s="18"/>
      <c r="T61" s="7" t="e">
        <f t="shared" si="29"/>
        <v>#DIV/0!</v>
      </c>
      <c r="U61" s="7" t="e">
        <f t="shared" si="30"/>
        <v>#DIV/0!</v>
      </c>
      <c r="V61" s="7" t="e">
        <f t="shared" si="31"/>
        <v>#DIV/0!</v>
      </c>
    </row>
    <row r="62" spans="2:22" ht="15" customHeight="1">
      <c r="B62" t="s">
        <v>85</v>
      </c>
      <c r="C62" s="5"/>
      <c r="D62" s="5"/>
      <c r="E62" s="27">
        <f t="shared" si="28"/>
        <v>0</v>
      </c>
      <c r="F62" s="8"/>
      <c r="M62" s="18"/>
      <c r="S62" s="18"/>
      <c r="T62" s="7" t="e">
        <f t="shared" si="29"/>
        <v>#DIV/0!</v>
      </c>
      <c r="U62" s="7" t="e">
        <f t="shared" si="30"/>
        <v>#DIV/0!</v>
      </c>
      <c r="V62" s="7" t="e">
        <f t="shared" si="31"/>
        <v>#DIV/0!</v>
      </c>
    </row>
    <row r="63" spans="2:22" ht="15.75" thickBot="1">
      <c r="B63" s="19" t="s">
        <v>86</v>
      </c>
      <c r="C63" s="20"/>
      <c r="D63" s="20"/>
      <c r="E63" s="21">
        <f t="shared" si="28"/>
        <v>0</v>
      </c>
      <c r="F63" s="22"/>
      <c r="G63" s="19"/>
      <c r="H63" s="19"/>
      <c r="I63" s="19"/>
      <c r="J63" s="19"/>
      <c r="K63" s="19"/>
      <c r="L63" s="19"/>
      <c r="M63" s="30"/>
      <c r="N63" s="19"/>
      <c r="O63" s="19"/>
      <c r="P63" s="19"/>
      <c r="Q63" s="19"/>
      <c r="R63" s="19"/>
      <c r="S63" s="30"/>
      <c r="T63" s="21" t="e">
        <f t="shared" si="29"/>
        <v>#DIV/0!</v>
      </c>
      <c r="U63" s="21" t="e">
        <f t="shared" si="30"/>
        <v>#DIV/0!</v>
      </c>
      <c r="V63" s="21" t="e">
        <f t="shared" si="31"/>
        <v>#DIV/0!</v>
      </c>
    </row>
    <row r="64" spans="2:22" ht="15" customHeight="1" thickTop="1">
      <c r="B64" t="s">
        <v>87</v>
      </c>
      <c r="C64" s="5"/>
      <c r="D64" s="5"/>
      <c r="E64" s="27">
        <f t="shared" si="28"/>
        <v>0</v>
      </c>
      <c r="F64" s="8"/>
      <c r="M64" s="18"/>
      <c r="S64" s="18"/>
      <c r="T64" s="7" t="e">
        <f t="shared" si="29"/>
        <v>#DIV/0!</v>
      </c>
      <c r="U64" s="7" t="e">
        <f t="shared" si="30"/>
        <v>#DIV/0!</v>
      </c>
      <c r="V64" s="7" t="e">
        <f t="shared" si="31"/>
        <v>#DIV/0!</v>
      </c>
    </row>
    <row r="65" spans="2:22">
      <c r="B65" t="s">
        <v>88</v>
      </c>
      <c r="C65" s="5"/>
      <c r="D65" s="5"/>
      <c r="E65" s="27">
        <f t="shared" si="28"/>
        <v>0</v>
      </c>
      <c r="F65" s="8"/>
      <c r="M65" s="18"/>
      <c r="S65" s="18"/>
      <c r="T65" s="7" t="e">
        <f t="shared" si="29"/>
        <v>#DIV/0!</v>
      </c>
      <c r="U65" s="7" t="e">
        <f t="shared" si="30"/>
        <v>#DIV/0!</v>
      </c>
      <c r="V65" s="7" t="e">
        <f t="shared" si="31"/>
        <v>#DIV/0!</v>
      </c>
    </row>
    <row r="66" spans="2:22">
      <c r="B66" t="s">
        <v>89</v>
      </c>
      <c r="C66" s="5"/>
      <c r="D66" s="5"/>
      <c r="E66" s="27">
        <f t="shared" si="28"/>
        <v>0</v>
      </c>
      <c r="F66" s="8"/>
      <c r="M66" s="18"/>
      <c r="S66" s="18"/>
      <c r="T66" s="7" t="e">
        <f t="shared" si="29"/>
        <v>#DIV/0!</v>
      </c>
      <c r="U66" s="7" t="e">
        <f t="shared" si="30"/>
        <v>#DIV/0!</v>
      </c>
      <c r="V66" s="7" t="e">
        <f t="shared" si="31"/>
        <v>#DIV/0!</v>
      </c>
    </row>
    <row r="67" spans="2:22">
      <c r="B67" t="s">
        <v>90</v>
      </c>
      <c r="C67" s="5"/>
      <c r="D67" s="5"/>
      <c r="E67" s="27">
        <f t="shared" si="28"/>
        <v>0</v>
      </c>
      <c r="F67" s="8"/>
      <c r="M67" s="18"/>
      <c r="S67" s="18"/>
      <c r="T67" s="7" t="e">
        <f t="shared" si="29"/>
        <v>#DIV/0!</v>
      </c>
      <c r="U67" s="7" t="e">
        <f t="shared" si="30"/>
        <v>#DIV/0!</v>
      </c>
      <c r="V67" s="7" t="e">
        <f t="shared" si="31"/>
        <v>#DIV/0!</v>
      </c>
    </row>
    <row r="68" spans="2:22" ht="15" customHeight="1">
      <c r="B68" t="s">
        <v>91</v>
      </c>
      <c r="C68" s="5"/>
      <c r="D68" s="5"/>
      <c r="E68" s="27">
        <f t="shared" si="28"/>
        <v>0</v>
      </c>
      <c r="F68" s="8"/>
      <c r="M68" s="18"/>
      <c r="S68" s="18"/>
      <c r="T68" s="7" t="e">
        <f t="shared" si="29"/>
        <v>#DIV/0!</v>
      </c>
      <c r="U68" s="7" t="e">
        <f t="shared" si="30"/>
        <v>#DIV/0!</v>
      </c>
      <c r="V68" s="7" t="e">
        <f t="shared" si="31"/>
        <v>#DIV/0!</v>
      </c>
    </row>
    <row r="69" spans="2:22">
      <c r="B69" t="s">
        <v>92</v>
      </c>
      <c r="C69" s="5"/>
      <c r="D69" s="5"/>
      <c r="E69" s="27">
        <f t="shared" si="28"/>
        <v>0</v>
      </c>
      <c r="F69" s="8"/>
      <c r="M69" s="18"/>
      <c r="S69" s="18"/>
      <c r="T69" s="7" t="e">
        <f t="shared" si="29"/>
        <v>#DIV/0!</v>
      </c>
      <c r="U69" s="7" t="e">
        <f t="shared" si="30"/>
        <v>#DIV/0!</v>
      </c>
      <c r="V69" s="7" t="e">
        <f t="shared" si="31"/>
        <v>#DIV/0!</v>
      </c>
    </row>
    <row r="70" spans="2:22">
      <c r="B70" t="s">
        <v>93</v>
      </c>
      <c r="C70" s="5"/>
      <c r="D70" s="5"/>
      <c r="E70" s="27">
        <f t="shared" si="28"/>
        <v>0</v>
      </c>
      <c r="F70" s="8"/>
      <c r="M70" s="18"/>
      <c r="S70" s="18"/>
      <c r="T70" s="7" t="e">
        <f t="shared" si="29"/>
        <v>#DIV/0!</v>
      </c>
      <c r="U70" s="7" t="e">
        <f t="shared" si="30"/>
        <v>#DIV/0!</v>
      </c>
      <c r="V70" s="7" t="e">
        <f t="shared" si="31"/>
        <v>#DIV/0!</v>
      </c>
    </row>
    <row r="71" spans="2:22">
      <c r="B71" t="s">
        <v>94</v>
      </c>
      <c r="C71" s="5"/>
      <c r="D71" s="5"/>
      <c r="E71" s="27">
        <f t="shared" si="28"/>
        <v>0</v>
      </c>
      <c r="F71" s="8"/>
      <c r="M71" s="18"/>
      <c r="S71" s="18"/>
      <c r="T71" s="7" t="e">
        <f t="shared" si="29"/>
        <v>#DIV/0!</v>
      </c>
      <c r="U71" s="7" t="e">
        <f t="shared" si="30"/>
        <v>#DIV/0!</v>
      </c>
      <c r="V71" s="7" t="e">
        <f t="shared" si="31"/>
        <v>#DIV/0!</v>
      </c>
    </row>
    <row r="72" spans="2:22" ht="15" customHeight="1">
      <c r="B72" t="s">
        <v>95</v>
      </c>
      <c r="C72" s="5"/>
      <c r="D72" s="5"/>
      <c r="E72" s="27">
        <f t="shared" si="28"/>
        <v>0</v>
      </c>
      <c r="F72" s="8"/>
      <c r="M72" s="18"/>
      <c r="S72" s="18"/>
      <c r="T72" s="7" t="e">
        <f t="shared" si="29"/>
        <v>#DIV/0!</v>
      </c>
      <c r="U72" s="7" t="e">
        <f t="shared" si="30"/>
        <v>#DIV/0!</v>
      </c>
      <c r="V72" s="7" t="e">
        <f t="shared" si="31"/>
        <v>#DIV/0!</v>
      </c>
    </row>
    <row r="73" spans="2:22" ht="15.75" thickBot="1">
      <c r="B73" s="19" t="s">
        <v>96</v>
      </c>
      <c r="C73" s="20"/>
      <c r="D73" s="20"/>
      <c r="E73" s="21">
        <f>D73-C73</f>
        <v>0</v>
      </c>
      <c r="F73" s="22"/>
      <c r="G73" s="19"/>
      <c r="H73" s="19"/>
      <c r="I73" s="19"/>
      <c r="J73" s="19"/>
      <c r="K73" s="19"/>
      <c r="L73" s="19"/>
      <c r="M73" s="30"/>
      <c r="N73" s="19"/>
      <c r="O73" s="19"/>
      <c r="P73" s="19"/>
      <c r="Q73" s="19"/>
      <c r="R73" s="19"/>
      <c r="S73" s="30"/>
      <c r="T73" s="21" t="e">
        <f t="shared" si="29"/>
        <v>#DIV/0!</v>
      </c>
      <c r="U73" s="21" t="e">
        <f t="shared" si="30"/>
        <v>#DIV/0!</v>
      </c>
      <c r="V73" s="21" t="e">
        <f t="shared" si="31"/>
        <v>#DIV/0!</v>
      </c>
    </row>
    <row r="74" spans="2:22" ht="15" customHeight="1" thickTop="1">
      <c r="B74" t="s">
        <v>97</v>
      </c>
      <c r="C74" s="5">
        <v>41660</v>
      </c>
      <c r="D74" s="5">
        <v>42038</v>
      </c>
      <c r="E74" s="27">
        <f t="shared" ref="E74:E82" si="32">D74-C74</f>
        <v>378</v>
      </c>
      <c r="F74" s="8">
        <v>280</v>
      </c>
      <c r="G74">
        <v>0.02</v>
      </c>
      <c r="H74">
        <v>8.93</v>
      </c>
      <c r="K74">
        <v>2.36</v>
      </c>
      <c r="M74" s="18">
        <v>2.0299999999999998</v>
      </c>
      <c r="O74">
        <v>6.31</v>
      </c>
      <c r="P74">
        <v>0.14000000000000001</v>
      </c>
      <c r="Q74">
        <v>0.15</v>
      </c>
      <c r="R74">
        <v>0.15</v>
      </c>
      <c r="S74" s="18">
        <v>1.89</v>
      </c>
      <c r="T74" s="11">
        <f>((H74*($F74/1000))/($C$1*$E74))</f>
        <v>1.22865920039129</v>
      </c>
      <c r="U74" s="11">
        <f t="shared" ref="U74:U83" si="33">((M74*($F74/1000))/($C$1*$E74))</f>
        <v>0.27930326727819921</v>
      </c>
      <c r="V74" s="11">
        <f t="shared" ref="V74:V83" si="34">((L74*($F74/1000))/($C$1*$E74))</f>
        <v>0</v>
      </c>
    </row>
    <row r="75" spans="2:22">
      <c r="B75" t="s">
        <v>98</v>
      </c>
      <c r="C75" s="5">
        <v>41661</v>
      </c>
      <c r="D75" s="5">
        <v>42038</v>
      </c>
      <c r="E75" s="27">
        <f t="shared" si="32"/>
        <v>377</v>
      </c>
      <c r="F75" s="8">
        <v>280</v>
      </c>
      <c r="G75">
        <v>0.05</v>
      </c>
      <c r="H75">
        <v>26.23</v>
      </c>
      <c r="K75">
        <v>15.19</v>
      </c>
      <c r="M75" s="18">
        <v>15.9</v>
      </c>
      <c r="O75">
        <v>18.78</v>
      </c>
      <c r="P75">
        <v>0.06</v>
      </c>
      <c r="Q75">
        <v>1.25</v>
      </c>
      <c r="R75">
        <v>0.39</v>
      </c>
      <c r="S75" s="18">
        <v>16.739999999999998</v>
      </c>
      <c r="T75" s="11">
        <f t="shared" ref="T75:T83" si="35">((H75*($F75/1000))/($C$1*$E75))</f>
        <v>3.6185011784339793</v>
      </c>
      <c r="U75" s="11">
        <f t="shared" si="33"/>
        <v>2.1934490559321493</v>
      </c>
      <c r="V75" s="11">
        <f t="shared" si="34"/>
        <v>0</v>
      </c>
    </row>
    <row r="76" spans="2:22">
      <c r="B76" t="s">
        <v>99</v>
      </c>
      <c r="C76" s="5">
        <v>41662</v>
      </c>
      <c r="D76" s="5">
        <v>42033</v>
      </c>
      <c r="E76" s="27">
        <f t="shared" si="32"/>
        <v>371</v>
      </c>
      <c r="F76" s="8">
        <v>280</v>
      </c>
      <c r="G76">
        <v>0.03</v>
      </c>
      <c r="H76">
        <v>5.39</v>
      </c>
      <c r="K76">
        <v>11.06</v>
      </c>
      <c r="L76">
        <v>0.51</v>
      </c>
      <c r="M76" s="18">
        <v>11.89</v>
      </c>
      <c r="O76">
        <v>4.76</v>
      </c>
      <c r="P76">
        <v>0.47</v>
      </c>
      <c r="Q76">
        <v>1.27</v>
      </c>
      <c r="R76">
        <v>0.36</v>
      </c>
      <c r="S76" s="18">
        <v>11.3</v>
      </c>
      <c r="T76" s="11">
        <f t="shared" si="35"/>
        <v>0.7555907516868916</v>
      </c>
      <c r="U76" s="11">
        <f t="shared" si="33"/>
        <v>1.6667855357248871</v>
      </c>
      <c r="V76" s="11">
        <f t="shared" si="34"/>
        <v>7.1493744593750408E-2</v>
      </c>
    </row>
    <row r="77" spans="2:22">
      <c r="B77" t="s">
        <v>100</v>
      </c>
      <c r="C77" s="5">
        <v>41688</v>
      </c>
      <c r="D77" s="5">
        <v>42052</v>
      </c>
      <c r="E77" s="27">
        <f t="shared" si="32"/>
        <v>364</v>
      </c>
      <c r="F77" s="8">
        <v>280</v>
      </c>
      <c r="G77">
        <v>0.01</v>
      </c>
      <c r="H77">
        <v>0.84</v>
      </c>
      <c r="K77">
        <v>4.68</v>
      </c>
      <c r="L77">
        <v>0.27</v>
      </c>
      <c r="M77" s="18">
        <v>2.97</v>
      </c>
      <c r="O77">
        <v>0.78</v>
      </c>
      <c r="P77">
        <v>0.08</v>
      </c>
      <c r="Q77">
        <v>0.91</v>
      </c>
      <c r="R77">
        <v>0.78</v>
      </c>
      <c r="S77" s="18">
        <v>3.64</v>
      </c>
      <c r="T77" s="11">
        <f t="shared" si="35"/>
        <v>0.12001891060760815</v>
      </c>
      <c r="U77" s="11">
        <f t="shared" si="33"/>
        <v>0.42435257679118599</v>
      </c>
      <c r="V77" s="11">
        <f t="shared" si="34"/>
        <v>3.8577506981016911E-2</v>
      </c>
    </row>
    <row r="78" spans="2:22" ht="15" customHeight="1">
      <c r="B78" t="s">
        <v>101</v>
      </c>
      <c r="C78" s="5">
        <v>41689</v>
      </c>
      <c r="D78" s="5">
        <v>42053</v>
      </c>
      <c r="E78" s="27">
        <f t="shared" si="32"/>
        <v>364</v>
      </c>
      <c r="F78" s="8">
        <v>280</v>
      </c>
      <c r="G78">
        <v>0.06</v>
      </c>
      <c r="H78">
        <v>1.62</v>
      </c>
      <c r="K78">
        <v>4.75</v>
      </c>
      <c r="M78" s="18">
        <v>9.36</v>
      </c>
      <c r="O78">
        <v>1.22</v>
      </c>
      <c r="P78">
        <v>0.37</v>
      </c>
      <c r="Q78">
        <v>0.74</v>
      </c>
      <c r="R78">
        <v>0.3</v>
      </c>
      <c r="S78" s="18">
        <v>7</v>
      </c>
      <c r="T78" s="11">
        <f t="shared" si="35"/>
        <v>0.23146504188610142</v>
      </c>
      <c r="U78" s="11">
        <f t="shared" si="33"/>
        <v>1.3373535753419192</v>
      </c>
      <c r="V78" s="11">
        <f t="shared" si="34"/>
        <v>0</v>
      </c>
    </row>
    <row r="79" spans="2:22">
      <c r="B79" t="s">
        <v>102</v>
      </c>
      <c r="C79" s="5">
        <v>41690</v>
      </c>
      <c r="D79" s="5">
        <v>42054</v>
      </c>
      <c r="E79" s="27">
        <f t="shared" si="32"/>
        <v>364</v>
      </c>
      <c r="F79" s="8">
        <v>280</v>
      </c>
      <c r="G79">
        <v>0.03</v>
      </c>
      <c r="H79">
        <v>25.12</v>
      </c>
      <c r="K79">
        <v>3.75</v>
      </c>
      <c r="M79" s="18">
        <v>9.36</v>
      </c>
      <c r="O79">
        <v>15.53</v>
      </c>
      <c r="P79">
        <v>0.02</v>
      </c>
      <c r="Q79">
        <v>0.97</v>
      </c>
      <c r="R79">
        <v>2.0699999999999998</v>
      </c>
      <c r="S79" s="18">
        <v>9.7100000000000009</v>
      </c>
      <c r="T79" s="11">
        <f t="shared" si="35"/>
        <v>3.5891369457894249</v>
      </c>
      <c r="U79" s="11">
        <f t="shared" si="33"/>
        <v>1.3373535753419192</v>
      </c>
      <c r="V79" s="11">
        <f t="shared" si="34"/>
        <v>0</v>
      </c>
    </row>
    <row r="80" spans="2:22">
      <c r="B80" t="s">
        <v>103</v>
      </c>
      <c r="C80" s="5">
        <v>41716</v>
      </c>
      <c r="D80" s="5">
        <v>42059</v>
      </c>
      <c r="E80" s="27">
        <f t="shared" si="32"/>
        <v>343</v>
      </c>
      <c r="F80" s="8">
        <v>280</v>
      </c>
      <c r="G80">
        <v>0.03</v>
      </c>
      <c r="H80">
        <v>2.5299999999999998</v>
      </c>
      <c r="K80">
        <v>13.12</v>
      </c>
      <c r="L80">
        <v>0.55000000000000004</v>
      </c>
      <c r="M80" s="18">
        <v>10.59</v>
      </c>
      <c r="O80">
        <v>2.08</v>
      </c>
      <c r="P80">
        <v>0.21</v>
      </c>
      <c r="Q80">
        <v>1.37</v>
      </c>
      <c r="R80">
        <v>0.5</v>
      </c>
      <c r="S80" s="18">
        <v>15.37</v>
      </c>
      <c r="T80" s="11">
        <f t="shared" si="35"/>
        <v>0.38361729542120815</v>
      </c>
      <c r="U80" s="11">
        <f t="shared" si="33"/>
        <v>1.6057340547472707</v>
      </c>
      <c r="V80" s="11">
        <f t="shared" si="34"/>
        <v>8.3395064222001783E-2</v>
      </c>
    </row>
    <row r="81" spans="2:22">
      <c r="B81" t="s">
        <v>104</v>
      </c>
      <c r="C81" s="5">
        <v>41717</v>
      </c>
      <c r="D81" s="5">
        <v>42060</v>
      </c>
      <c r="E81" s="27">
        <f t="shared" si="32"/>
        <v>343</v>
      </c>
      <c r="F81" s="8">
        <v>280</v>
      </c>
      <c r="G81">
        <v>0.04</v>
      </c>
      <c r="H81">
        <v>10.199999999999999</v>
      </c>
      <c r="K81">
        <v>15.07</v>
      </c>
      <c r="L81">
        <v>0.54</v>
      </c>
      <c r="M81" s="18">
        <v>6.53</v>
      </c>
      <c r="O81">
        <v>6.93</v>
      </c>
      <c r="P81">
        <v>0.41</v>
      </c>
      <c r="Q81">
        <v>1.53</v>
      </c>
      <c r="R81">
        <v>0.54</v>
      </c>
      <c r="S81" s="18">
        <v>15.92</v>
      </c>
      <c r="T81" s="11">
        <f t="shared" si="35"/>
        <v>1.5465993728443963</v>
      </c>
      <c r="U81" s="11">
        <f t="shared" si="33"/>
        <v>0.99012685339940298</v>
      </c>
      <c r="V81" s="11">
        <f t="shared" si="34"/>
        <v>8.1878790327056306E-2</v>
      </c>
    </row>
    <row r="82" spans="2:22" ht="15" customHeight="1">
      <c r="B82" t="s">
        <v>105</v>
      </c>
      <c r="C82" s="5">
        <v>41718</v>
      </c>
      <c r="D82" s="5">
        <v>42061</v>
      </c>
      <c r="E82" s="27">
        <f t="shared" si="32"/>
        <v>343</v>
      </c>
      <c r="F82" s="8">
        <v>280</v>
      </c>
      <c r="G82">
        <v>0.42</v>
      </c>
      <c r="H82">
        <v>13.31</v>
      </c>
      <c r="K82">
        <v>12.35</v>
      </c>
      <c r="L82">
        <v>0.17</v>
      </c>
      <c r="M82" s="18">
        <v>18.170000000000002</v>
      </c>
      <c r="N82">
        <v>0.01</v>
      </c>
      <c r="O82">
        <v>9.07</v>
      </c>
      <c r="P82">
        <v>1.21</v>
      </c>
      <c r="Q82">
        <v>1.01</v>
      </c>
      <c r="R82">
        <v>1.81</v>
      </c>
      <c r="S82" s="18">
        <v>14.33</v>
      </c>
      <c r="T82" s="11">
        <f t="shared" si="35"/>
        <v>2.018160554172443</v>
      </c>
      <c r="U82" s="11">
        <f t="shared" si="33"/>
        <v>2.7550696671159498</v>
      </c>
      <c r="V82" s="11">
        <f t="shared" si="34"/>
        <v>2.5776656214073278E-2</v>
      </c>
    </row>
    <row r="83" spans="2:22" ht="15.75" thickBot="1">
      <c r="B83" s="19" t="s">
        <v>106</v>
      </c>
      <c r="C83" s="20">
        <v>41739</v>
      </c>
      <c r="D83" s="20">
        <v>42111</v>
      </c>
      <c r="E83" s="21">
        <f>D83-C83</f>
        <v>372</v>
      </c>
      <c r="F83" s="22">
        <v>280</v>
      </c>
      <c r="G83" s="19">
        <v>0.03</v>
      </c>
      <c r="H83" s="19">
        <v>5.3</v>
      </c>
      <c r="I83" s="19"/>
      <c r="J83" s="19"/>
      <c r="K83" s="19">
        <v>5.62</v>
      </c>
      <c r="L83" s="19">
        <v>0.42</v>
      </c>
      <c r="M83" s="30">
        <v>8.1</v>
      </c>
      <c r="N83" s="19">
        <v>0</v>
      </c>
      <c r="O83" s="19">
        <v>12.45</v>
      </c>
      <c r="P83" s="19">
        <v>0.05</v>
      </c>
      <c r="Q83" s="19">
        <v>3.68</v>
      </c>
      <c r="R83" s="19">
        <v>0.76</v>
      </c>
      <c r="S83" s="30">
        <v>10.84</v>
      </c>
      <c r="T83" s="21">
        <f t="shared" si="35"/>
        <v>0.74097696602725804</v>
      </c>
      <c r="U83" s="21">
        <f t="shared" si="33"/>
        <v>1.1324364952492059</v>
      </c>
      <c r="V83" s="21">
        <f t="shared" si="34"/>
        <v>5.8718929383292158E-2</v>
      </c>
    </row>
    <row r="84" spans="2:22" ht="15" customHeight="1" thickTop="1">
      <c r="B84" t="s">
        <v>121</v>
      </c>
      <c r="C84" s="5">
        <v>41743</v>
      </c>
      <c r="D84" s="5">
        <v>42115</v>
      </c>
      <c r="E84" s="27">
        <f t="shared" ref="E84:E92" si="36">D84-C84</f>
        <v>372</v>
      </c>
      <c r="F84" s="8">
        <v>280</v>
      </c>
      <c r="G84">
        <v>0.09</v>
      </c>
      <c r="H84">
        <v>18.670000000000002</v>
      </c>
      <c r="K84">
        <v>15.54</v>
      </c>
      <c r="L84">
        <v>0.23</v>
      </c>
      <c r="M84" s="18">
        <v>9.3800000000000008</v>
      </c>
      <c r="N84">
        <v>0</v>
      </c>
      <c r="O84">
        <v>7.32</v>
      </c>
      <c r="P84">
        <v>3.5</v>
      </c>
      <c r="Q84">
        <v>1.01</v>
      </c>
      <c r="R84">
        <v>0.91</v>
      </c>
      <c r="S84" s="18">
        <v>6.25</v>
      </c>
      <c r="T84" s="11">
        <f>((H84*($F84/1000))/($C$1*$E84))</f>
        <v>2.6101962180620584</v>
      </c>
      <c r="U84" s="11">
        <f t="shared" ref="U84:U103" si="37">((M84*($F84/1000))/($C$1*$E84))</f>
        <v>1.3113894228935248</v>
      </c>
      <c r="V84" s="11">
        <f t="shared" ref="V84:V103" si="38">((L84*($F84/1000))/($C$1*$E84))</f>
        <v>3.2155604186088566E-2</v>
      </c>
    </row>
    <row r="85" spans="2:22">
      <c r="B85" t="s">
        <v>122</v>
      </c>
      <c r="C85" s="5">
        <v>41745</v>
      </c>
      <c r="D85" s="5">
        <v>42117</v>
      </c>
      <c r="E85" s="27">
        <f t="shared" si="36"/>
        <v>372</v>
      </c>
      <c r="F85" s="8">
        <v>280</v>
      </c>
      <c r="G85">
        <v>0.16</v>
      </c>
      <c r="H85">
        <v>237.97</v>
      </c>
      <c r="J85">
        <v>0.52</v>
      </c>
      <c r="K85">
        <v>17.600000000000001</v>
      </c>
      <c r="L85">
        <v>0.36</v>
      </c>
      <c r="M85" s="18">
        <v>52</v>
      </c>
      <c r="N85">
        <v>0</v>
      </c>
      <c r="O85">
        <v>126.95</v>
      </c>
      <c r="Q85">
        <v>5.27</v>
      </c>
      <c r="R85">
        <v>16.62</v>
      </c>
      <c r="S85" s="18">
        <v>20.48</v>
      </c>
      <c r="T85" s="11">
        <f t="shared" ref="T85:T93" si="39">((H85*($F85/1000))/($C$1*$E85))</f>
        <v>33.269865774623888</v>
      </c>
      <c r="U85" s="11">
        <f t="shared" si="37"/>
        <v>7.2699626855504578</v>
      </c>
      <c r="V85" s="11">
        <f t="shared" si="38"/>
        <v>5.0330510899964702E-2</v>
      </c>
    </row>
    <row r="86" spans="2:22">
      <c r="B86" t="s">
        <v>123</v>
      </c>
      <c r="C86" s="5">
        <v>41747</v>
      </c>
      <c r="D86" s="5">
        <v>42121</v>
      </c>
      <c r="E86" s="27">
        <f t="shared" si="36"/>
        <v>374</v>
      </c>
      <c r="F86" s="8">
        <v>280</v>
      </c>
      <c r="G86">
        <v>0.61</v>
      </c>
      <c r="H86">
        <v>36.68</v>
      </c>
      <c r="K86">
        <v>44.1</v>
      </c>
      <c r="L86">
        <v>0.13</v>
      </c>
      <c r="M86" s="18">
        <v>47.2</v>
      </c>
      <c r="N86">
        <v>0</v>
      </c>
      <c r="O86">
        <v>20.53</v>
      </c>
      <c r="P86">
        <v>6.39</v>
      </c>
      <c r="Q86">
        <v>2.17</v>
      </c>
      <c r="R86">
        <v>4.59</v>
      </c>
      <c r="S86" s="18">
        <v>22.81</v>
      </c>
      <c r="T86" s="11">
        <f t="shared" si="39"/>
        <v>5.1006967320973144</v>
      </c>
      <c r="U86" s="11">
        <f t="shared" si="37"/>
        <v>6.5636010293073408</v>
      </c>
      <c r="V86" s="11">
        <f t="shared" si="38"/>
        <v>1.8077714699363437E-2</v>
      </c>
    </row>
    <row r="87" spans="2:22">
      <c r="B87" t="s">
        <v>124</v>
      </c>
      <c r="C87" s="5">
        <v>41752</v>
      </c>
      <c r="D87" s="5">
        <v>42122</v>
      </c>
      <c r="E87" s="27">
        <f t="shared" si="36"/>
        <v>370</v>
      </c>
      <c r="F87" s="8">
        <v>280</v>
      </c>
      <c r="G87">
        <v>0.25</v>
      </c>
      <c r="H87">
        <v>6.21</v>
      </c>
      <c r="K87">
        <v>15.06</v>
      </c>
      <c r="L87">
        <v>0.25</v>
      </c>
      <c r="M87" s="18">
        <v>7.06</v>
      </c>
      <c r="O87">
        <v>3.54</v>
      </c>
      <c r="P87">
        <v>3.32</v>
      </c>
      <c r="Q87">
        <v>0.78</v>
      </c>
      <c r="R87">
        <v>0.62</v>
      </c>
      <c r="S87" s="18">
        <v>4.5599999999999996</v>
      </c>
      <c r="T87" s="11">
        <f t="shared" si="39"/>
        <v>0.87289429309479327</v>
      </c>
      <c r="U87" s="11">
        <f t="shared" si="37"/>
        <v>0.99237257797894374</v>
      </c>
      <c r="V87" s="11">
        <f t="shared" si="38"/>
        <v>3.5140672024750137E-2</v>
      </c>
    </row>
    <row r="88" spans="2:22" ht="15" customHeight="1">
      <c r="B88" t="s">
        <v>125</v>
      </c>
      <c r="C88" s="5">
        <v>41753</v>
      </c>
      <c r="D88" s="5">
        <v>42123</v>
      </c>
      <c r="E88" s="27">
        <f t="shared" si="36"/>
        <v>370</v>
      </c>
      <c r="F88" s="8">
        <v>280</v>
      </c>
      <c r="G88">
        <v>0.3</v>
      </c>
      <c r="H88">
        <v>23.61</v>
      </c>
      <c r="K88">
        <v>34.880000000000003</v>
      </c>
      <c r="M88" s="18">
        <v>24.22</v>
      </c>
      <c r="N88">
        <v>0</v>
      </c>
      <c r="O88">
        <v>14.78</v>
      </c>
      <c r="P88">
        <v>1.86</v>
      </c>
      <c r="Q88">
        <v>1.54</v>
      </c>
      <c r="R88">
        <v>2.92</v>
      </c>
      <c r="S88" s="18">
        <v>15.51</v>
      </c>
      <c r="T88" s="11">
        <f t="shared" si="39"/>
        <v>3.3186850660174025</v>
      </c>
      <c r="U88" s="11">
        <f t="shared" si="37"/>
        <v>3.4044283057577926</v>
      </c>
      <c r="V88" s="11">
        <f t="shared" si="38"/>
        <v>0</v>
      </c>
    </row>
    <row r="89" spans="2:22">
      <c r="B89" t="s">
        <v>126</v>
      </c>
      <c r="C89" s="5">
        <v>41754</v>
      </c>
      <c r="D89" s="5">
        <v>42124</v>
      </c>
      <c r="E89" s="27">
        <f t="shared" si="36"/>
        <v>370</v>
      </c>
      <c r="F89" s="8">
        <v>280</v>
      </c>
      <c r="G89">
        <v>0.39</v>
      </c>
      <c r="H89">
        <v>56.14</v>
      </c>
      <c r="K89">
        <v>30.44</v>
      </c>
      <c r="L89">
        <v>0.15</v>
      </c>
      <c r="M89" s="18">
        <v>34.72</v>
      </c>
      <c r="N89">
        <v>0</v>
      </c>
      <c r="O89">
        <v>32.26</v>
      </c>
      <c r="P89">
        <v>3.44</v>
      </c>
      <c r="Q89">
        <v>2.29</v>
      </c>
      <c r="R89">
        <v>4.8</v>
      </c>
      <c r="S89" s="18">
        <v>14.03</v>
      </c>
      <c r="T89" s="11">
        <f t="shared" si="39"/>
        <v>7.8911893098778902</v>
      </c>
      <c r="U89" s="11">
        <f t="shared" si="37"/>
        <v>4.8803365307972983</v>
      </c>
      <c r="V89" s="11">
        <f t="shared" si="38"/>
        <v>2.108440321485008E-2</v>
      </c>
    </row>
    <row r="90" spans="2:22">
      <c r="B90" t="s">
        <v>107</v>
      </c>
      <c r="C90" s="5"/>
      <c r="D90" s="5"/>
      <c r="E90" s="27">
        <f t="shared" si="36"/>
        <v>0</v>
      </c>
      <c r="F90" s="8">
        <v>280</v>
      </c>
      <c r="M90" s="18"/>
      <c r="S90" s="18"/>
      <c r="T90" s="11" t="e">
        <f t="shared" si="39"/>
        <v>#DIV/0!</v>
      </c>
      <c r="U90" s="11" t="e">
        <f t="shared" si="37"/>
        <v>#DIV/0!</v>
      </c>
      <c r="V90" s="11" t="e">
        <f t="shared" si="38"/>
        <v>#DIV/0!</v>
      </c>
    </row>
    <row r="91" spans="2:22">
      <c r="B91" t="s">
        <v>108</v>
      </c>
      <c r="C91" s="5"/>
      <c r="D91" s="5"/>
      <c r="E91" s="27">
        <f t="shared" si="36"/>
        <v>0</v>
      </c>
      <c r="F91" s="8">
        <v>280</v>
      </c>
      <c r="M91" s="18"/>
      <c r="S91" s="18"/>
      <c r="T91" s="11" t="e">
        <f t="shared" si="39"/>
        <v>#DIV/0!</v>
      </c>
      <c r="U91" s="11" t="e">
        <f t="shared" si="37"/>
        <v>#DIV/0!</v>
      </c>
      <c r="V91" s="11" t="e">
        <f t="shared" si="38"/>
        <v>#DIV/0!</v>
      </c>
    </row>
    <row r="92" spans="2:22" ht="15" customHeight="1">
      <c r="B92" t="s">
        <v>109</v>
      </c>
      <c r="C92" s="5"/>
      <c r="D92" s="5"/>
      <c r="E92" s="27">
        <f t="shared" si="36"/>
        <v>0</v>
      </c>
      <c r="F92" s="8">
        <v>280</v>
      </c>
      <c r="M92" s="18"/>
      <c r="S92" s="18"/>
      <c r="T92" s="11" t="e">
        <f t="shared" si="39"/>
        <v>#DIV/0!</v>
      </c>
      <c r="U92" s="11" t="e">
        <f t="shared" si="37"/>
        <v>#DIV/0!</v>
      </c>
      <c r="V92" s="11" t="e">
        <f t="shared" si="38"/>
        <v>#DIV/0!</v>
      </c>
    </row>
    <row r="93" spans="2:22" ht="15.75" thickBot="1">
      <c r="B93" s="19" t="s">
        <v>110</v>
      </c>
      <c r="C93" s="20"/>
      <c r="D93" s="20"/>
      <c r="E93" s="21">
        <f>D93-C93</f>
        <v>0</v>
      </c>
      <c r="F93" s="22"/>
      <c r="G93" s="19"/>
      <c r="H93" s="19"/>
      <c r="I93" s="19"/>
      <c r="J93" s="19"/>
      <c r="K93" s="19"/>
      <c r="L93" s="19"/>
      <c r="M93" s="30"/>
      <c r="N93" s="19"/>
      <c r="O93" s="19"/>
      <c r="P93" s="19"/>
      <c r="Q93" s="19"/>
      <c r="R93" s="19"/>
      <c r="S93" s="30"/>
      <c r="T93" s="21" t="e">
        <f t="shared" si="39"/>
        <v>#DIV/0!</v>
      </c>
      <c r="U93" s="21" t="e">
        <f t="shared" si="37"/>
        <v>#DIV/0!</v>
      </c>
      <c r="V93" s="21" t="e">
        <f t="shared" si="38"/>
        <v>#DIV/0!</v>
      </c>
    </row>
    <row r="94" spans="2:22" ht="15" customHeight="1" thickTop="1">
      <c r="B94" t="s">
        <v>111</v>
      </c>
      <c r="C94" s="5"/>
      <c r="D94" s="5"/>
      <c r="E94" s="27">
        <f t="shared" ref="E94:E102" si="40">D94-C94</f>
        <v>0</v>
      </c>
      <c r="F94" s="8">
        <v>280</v>
      </c>
      <c r="M94" s="18"/>
      <c r="S94" s="18"/>
      <c r="T94" s="11" t="e">
        <f>((H94*($F94/1000))/($C$1*$E94))</f>
        <v>#DIV/0!</v>
      </c>
      <c r="U94" s="11" t="e">
        <f t="shared" si="37"/>
        <v>#DIV/0!</v>
      </c>
      <c r="V94" s="11" t="e">
        <f t="shared" si="38"/>
        <v>#DIV/0!</v>
      </c>
    </row>
    <row r="95" spans="2:22">
      <c r="B95" t="s">
        <v>112</v>
      </c>
      <c r="C95" s="5"/>
      <c r="D95" s="5"/>
      <c r="E95" s="27">
        <f t="shared" si="40"/>
        <v>0</v>
      </c>
      <c r="F95" s="8">
        <v>280</v>
      </c>
      <c r="M95" s="18"/>
      <c r="S95" s="18"/>
      <c r="T95" s="11" t="e">
        <f t="shared" ref="T95:T103" si="41">((H95*($F95/1000))/($C$1*$E95))</f>
        <v>#DIV/0!</v>
      </c>
      <c r="U95" s="11" t="e">
        <f t="shared" si="37"/>
        <v>#DIV/0!</v>
      </c>
      <c r="V95" s="11" t="e">
        <f t="shared" si="38"/>
        <v>#DIV/0!</v>
      </c>
    </row>
    <row r="96" spans="2:22">
      <c r="B96" t="s">
        <v>113</v>
      </c>
      <c r="C96" s="5"/>
      <c r="D96" s="5"/>
      <c r="E96" s="27">
        <f t="shared" si="40"/>
        <v>0</v>
      </c>
      <c r="F96" s="8">
        <v>280</v>
      </c>
      <c r="M96" s="18"/>
      <c r="S96" s="18"/>
      <c r="T96" s="11" t="e">
        <f t="shared" si="41"/>
        <v>#DIV/0!</v>
      </c>
      <c r="U96" s="11" t="e">
        <f t="shared" si="37"/>
        <v>#DIV/0!</v>
      </c>
      <c r="V96" s="11" t="e">
        <f t="shared" si="38"/>
        <v>#DIV/0!</v>
      </c>
    </row>
    <row r="97" spans="2:22">
      <c r="B97" t="s">
        <v>114</v>
      </c>
      <c r="C97" s="5"/>
      <c r="D97" s="5"/>
      <c r="E97" s="27">
        <f t="shared" si="40"/>
        <v>0</v>
      </c>
      <c r="F97" s="8">
        <v>280</v>
      </c>
      <c r="M97" s="18"/>
      <c r="S97" s="18"/>
      <c r="T97" s="11" t="e">
        <f t="shared" si="41"/>
        <v>#DIV/0!</v>
      </c>
      <c r="U97" s="11" t="e">
        <f t="shared" si="37"/>
        <v>#DIV/0!</v>
      </c>
      <c r="V97" s="11" t="e">
        <f t="shared" si="38"/>
        <v>#DIV/0!</v>
      </c>
    </row>
    <row r="98" spans="2:22" ht="15" customHeight="1">
      <c r="B98" t="s">
        <v>115</v>
      </c>
      <c r="C98" s="5"/>
      <c r="D98" s="5"/>
      <c r="E98" s="27">
        <f t="shared" si="40"/>
        <v>0</v>
      </c>
      <c r="F98" s="8">
        <v>280</v>
      </c>
      <c r="M98" s="18"/>
      <c r="S98" s="18"/>
      <c r="T98" s="11" t="e">
        <f t="shared" si="41"/>
        <v>#DIV/0!</v>
      </c>
      <c r="U98" s="11" t="e">
        <f t="shared" si="37"/>
        <v>#DIV/0!</v>
      </c>
      <c r="V98" s="11" t="e">
        <f t="shared" si="38"/>
        <v>#DIV/0!</v>
      </c>
    </row>
    <row r="99" spans="2:22">
      <c r="B99" t="s">
        <v>116</v>
      </c>
      <c r="C99" s="5"/>
      <c r="D99" s="5"/>
      <c r="E99" s="27">
        <f t="shared" si="40"/>
        <v>0</v>
      </c>
      <c r="F99" s="8">
        <v>280</v>
      </c>
      <c r="M99" s="18"/>
      <c r="S99" s="18"/>
      <c r="T99" s="11" t="e">
        <f t="shared" si="41"/>
        <v>#DIV/0!</v>
      </c>
      <c r="U99" s="11" t="e">
        <f t="shared" si="37"/>
        <v>#DIV/0!</v>
      </c>
      <c r="V99" s="11" t="e">
        <f t="shared" si="38"/>
        <v>#DIV/0!</v>
      </c>
    </row>
    <row r="100" spans="2:22">
      <c r="B100" t="s">
        <v>117</v>
      </c>
      <c r="C100" s="5"/>
      <c r="D100" s="5"/>
      <c r="E100" s="27">
        <f t="shared" si="40"/>
        <v>0</v>
      </c>
      <c r="F100" s="8">
        <v>280</v>
      </c>
      <c r="M100" s="18"/>
      <c r="S100" s="18"/>
      <c r="T100" s="11" t="e">
        <f t="shared" si="41"/>
        <v>#DIV/0!</v>
      </c>
      <c r="U100" s="11" t="e">
        <f t="shared" si="37"/>
        <v>#DIV/0!</v>
      </c>
      <c r="V100" s="11" t="e">
        <f t="shared" si="38"/>
        <v>#DIV/0!</v>
      </c>
    </row>
    <row r="101" spans="2:22">
      <c r="B101" t="s">
        <v>118</v>
      </c>
      <c r="C101" s="5"/>
      <c r="D101" s="5"/>
      <c r="E101" s="27">
        <f t="shared" si="40"/>
        <v>0</v>
      </c>
      <c r="F101" s="8">
        <v>280</v>
      </c>
      <c r="M101" s="18"/>
      <c r="S101" s="18"/>
      <c r="T101" s="11" t="e">
        <f t="shared" si="41"/>
        <v>#DIV/0!</v>
      </c>
      <c r="U101" s="11" t="e">
        <f t="shared" si="37"/>
        <v>#DIV/0!</v>
      </c>
      <c r="V101" s="11" t="e">
        <f t="shared" si="38"/>
        <v>#DIV/0!</v>
      </c>
    </row>
    <row r="102" spans="2:22" ht="15" customHeight="1">
      <c r="B102" t="s">
        <v>119</v>
      </c>
      <c r="C102" s="5"/>
      <c r="D102" s="5"/>
      <c r="E102" s="27">
        <f t="shared" si="40"/>
        <v>0</v>
      </c>
      <c r="F102" s="8">
        <v>280</v>
      </c>
      <c r="M102" s="18"/>
      <c r="S102" s="18"/>
      <c r="T102" s="11" t="e">
        <f t="shared" si="41"/>
        <v>#DIV/0!</v>
      </c>
      <c r="U102" s="11" t="e">
        <f t="shared" si="37"/>
        <v>#DIV/0!</v>
      </c>
      <c r="V102" s="11" t="e">
        <f t="shared" si="38"/>
        <v>#DIV/0!</v>
      </c>
    </row>
    <row r="103" spans="2:22" ht="15.75" thickBot="1">
      <c r="B103" s="19" t="s">
        <v>120</v>
      </c>
      <c r="C103" s="20"/>
      <c r="D103" s="20"/>
      <c r="E103" s="21">
        <f>D103-C103</f>
        <v>0</v>
      </c>
      <c r="F103" s="22"/>
      <c r="G103" s="19"/>
      <c r="H103" s="19"/>
      <c r="I103" s="19"/>
      <c r="J103" s="19"/>
      <c r="K103" s="19"/>
      <c r="L103" s="19"/>
      <c r="M103" s="30"/>
      <c r="N103" s="19"/>
      <c r="O103" s="19"/>
      <c r="P103" s="19"/>
      <c r="Q103" s="19"/>
      <c r="R103" s="19"/>
      <c r="S103" s="30"/>
      <c r="T103" s="21" t="e">
        <f t="shared" si="41"/>
        <v>#DIV/0!</v>
      </c>
      <c r="U103" s="21" t="e">
        <f t="shared" si="37"/>
        <v>#DIV/0!</v>
      </c>
      <c r="V103" s="21" t="e">
        <f t="shared" si="38"/>
        <v>#DIV/0!</v>
      </c>
    </row>
    <row r="104" spans="2:22" ht="15.75" thickTop="1">
      <c r="B104" s="31"/>
      <c r="C104" s="32"/>
      <c r="D104" s="32"/>
      <c r="E104" s="27"/>
      <c r="F104" s="27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27"/>
      <c r="U104" s="27"/>
      <c r="V104" s="27"/>
    </row>
    <row r="105" spans="2:22">
      <c r="B105" s="31"/>
      <c r="C105" s="32"/>
      <c r="D105" s="32"/>
      <c r="E105" s="27"/>
      <c r="F105" s="27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27"/>
      <c r="U105" s="27"/>
      <c r="V105" s="27"/>
    </row>
    <row r="106" spans="2:22">
      <c r="B106" s="31"/>
      <c r="C106" s="32"/>
      <c r="D106" s="32"/>
      <c r="E106" s="27"/>
      <c r="F106" s="27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27"/>
      <c r="U106" s="27"/>
      <c r="V106" s="27"/>
    </row>
    <row r="107" spans="2:22">
      <c r="B107" s="31"/>
      <c r="C107" s="32"/>
      <c r="D107" s="32"/>
      <c r="E107" s="27"/>
      <c r="F107" s="27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27"/>
      <c r="U107" s="27"/>
      <c r="V107" s="27"/>
    </row>
    <row r="108" spans="2:22">
      <c r="B108" s="31"/>
      <c r="C108" s="32"/>
      <c r="D108" s="32"/>
      <c r="E108" s="27"/>
      <c r="F108" s="27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27"/>
      <c r="U108" s="27"/>
      <c r="V108" s="27"/>
    </row>
    <row r="109" spans="2:22">
      <c r="B109" s="31"/>
      <c r="C109" s="32"/>
      <c r="D109" s="32"/>
      <c r="E109" s="27"/>
      <c r="F109" s="27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27"/>
      <c r="U109" s="27"/>
      <c r="V109" s="27"/>
    </row>
    <row r="110" spans="2:22">
      <c r="B110" s="31"/>
      <c r="C110" s="32"/>
      <c r="D110" s="32"/>
      <c r="E110" s="27"/>
      <c r="F110" s="27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27"/>
      <c r="U110" s="27"/>
      <c r="V110" s="27"/>
    </row>
    <row r="111" spans="2:22">
      <c r="B111" s="31"/>
      <c r="C111" s="32"/>
      <c r="D111" s="32"/>
      <c r="E111" s="27"/>
      <c r="F111" s="27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27"/>
      <c r="U111" s="27"/>
      <c r="V111" s="27"/>
    </row>
    <row r="112" spans="2:22">
      <c r="B112" s="31"/>
      <c r="C112" s="32"/>
      <c r="D112" s="32"/>
      <c r="E112" s="27"/>
      <c r="F112" s="27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27"/>
      <c r="U112" s="27"/>
      <c r="V112" s="27"/>
    </row>
    <row r="113" spans="2:22">
      <c r="B113" s="31"/>
      <c r="C113" s="32"/>
      <c r="D113" s="32"/>
      <c r="E113" s="27"/>
      <c r="F113" s="27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27"/>
      <c r="U113" s="27"/>
      <c r="V113" s="27"/>
    </row>
  </sheetData>
  <mergeCells count="3">
    <mergeCell ref="N2:S2"/>
    <mergeCell ref="C21:F21"/>
    <mergeCell ref="G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Anions and Cations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2015-07-24T06:27:14Z</dcterms:modified>
</cp:coreProperties>
</file>