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m15\Desktop\ece1166_hw3\doc\"/>
    </mc:Choice>
  </mc:AlternateContent>
  <xr:revisionPtr revIDLastSave="0" documentId="13_ncr:1_{2DC006A5-7C9B-4CC5-AE4C-A078B14FFC82}" xr6:coauthVersionLast="40" xr6:coauthVersionMax="40" xr10:uidLastSave="{00000000-0000-0000-0000-000000000000}"/>
  <bookViews>
    <workbookView xWindow="-96" yWindow="-96" windowWidth="19392" windowHeight="10392" xr2:uid="{D7EA0E4C-8E13-4A6C-9FAD-30813CF7B5F2}"/>
  </bookViews>
  <sheets>
    <sheet name="mmult" sheetId="3" r:id="rId1"/>
    <sheet name="mandelbrot" sheetId="2" r:id="rId2"/>
    <sheet name="conwa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" l="1"/>
  <c r="C18" i="3"/>
  <c r="AA18" i="3" s="1"/>
  <c r="AB18" i="3" s="1"/>
  <c r="Q18" i="3"/>
  <c r="R18" i="3" s="1"/>
  <c r="L18" i="3"/>
  <c r="M18" i="3" s="1"/>
  <c r="R27" i="3"/>
  <c r="AB27" i="3"/>
  <c r="AA27" i="3"/>
  <c r="W27" i="3"/>
  <c r="V27" i="3"/>
  <c r="Q27" i="3"/>
  <c r="M27" i="3"/>
  <c r="L27" i="3"/>
  <c r="H27" i="3"/>
  <c r="G27" i="3"/>
  <c r="N11" i="1"/>
  <c r="N12" i="1"/>
  <c r="N13" i="1"/>
  <c r="N15" i="1"/>
  <c r="N16" i="1"/>
  <c r="N17" i="1"/>
  <c r="N18" i="1"/>
  <c r="N20" i="1"/>
  <c r="N21" i="1"/>
  <c r="N22" i="1"/>
  <c r="N23" i="1"/>
  <c r="N10" i="1"/>
  <c r="M23" i="1"/>
  <c r="M22" i="1"/>
  <c r="M21" i="1"/>
  <c r="M20" i="1"/>
  <c r="M18" i="1"/>
  <c r="M17" i="1"/>
  <c r="M16" i="1"/>
  <c r="M15" i="1"/>
  <c r="M11" i="1"/>
  <c r="M12" i="1"/>
  <c r="M13" i="1"/>
  <c r="M10" i="1"/>
  <c r="G28" i="1"/>
  <c r="G27" i="1"/>
  <c r="G26" i="1"/>
  <c r="G23" i="1"/>
  <c r="G22" i="1"/>
  <c r="G21" i="1"/>
  <c r="G18" i="1"/>
  <c r="G17" i="1"/>
  <c r="G16" i="1"/>
  <c r="G13" i="1"/>
  <c r="G12" i="1"/>
  <c r="G11" i="1"/>
  <c r="G7" i="1"/>
  <c r="G8" i="1"/>
  <c r="G6" i="1"/>
  <c r="F28" i="1"/>
  <c r="F27" i="1"/>
  <c r="F26" i="1"/>
  <c r="F23" i="1"/>
  <c r="F22" i="1"/>
  <c r="F21" i="1"/>
  <c r="F18" i="1"/>
  <c r="F17" i="1"/>
  <c r="F16" i="1"/>
  <c r="F13" i="1"/>
  <c r="F12" i="1"/>
  <c r="F11" i="1"/>
  <c r="F7" i="1"/>
  <c r="F8" i="1"/>
  <c r="F6" i="1"/>
  <c r="C27" i="3"/>
  <c r="AA9" i="3"/>
  <c r="AB9" i="3" s="1"/>
  <c r="Z27" i="3"/>
  <c r="U27" i="3"/>
  <c r="P27" i="3"/>
  <c r="K27" i="3"/>
  <c r="F27" i="3"/>
  <c r="Z18" i="3"/>
  <c r="U18" i="3"/>
  <c r="P18" i="3"/>
  <c r="K18" i="3"/>
  <c r="F18" i="3"/>
  <c r="Z9" i="3"/>
  <c r="U9" i="3"/>
  <c r="P9" i="3"/>
  <c r="K9" i="3"/>
  <c r="F9" i="3"/>
  <c r="D19" i="2"/>
  <c r="D20" i="2"/>
  <c r="D21" i="2"/>
  <c r="D22" i="2"/>
  <c r="D23" i="2"/>
  <c r="D24" i="2"/>
  <c r="D25" i="2"/>
  <c r="D26" i="2"/>
  <c r="D18" i="2"/>
  <c r="C26" i="2"/>
  <c r="C25" i="2"/>
  <c r="C24" i="2"/>
  <c r="C23" i="2"/>
  <c r="C22" i="2"/>
  <c r="C21" i="2"/>
  <c r="C20" i="2"/>
  <c r="C19" i="2"/>
  <c r="C18" i="2"/>
  <c r="AA14" i="2"/>
  <c r="X14" i="2"/>
  <c r="U14" i="2"/>
  <c r="R14" i="2"/>
  <c r="O14" i="2"/>
  <c r="L14" i="2"/>
  <c r="I14" i="2"/>
  <c r="F14" i="2"/>
  <c r="C14" i="2"/>
  <c r="V18" i="3" l="1"/>
  <c r="W18" i="3" s="1"/>
  <c r="G18" i="3"/>
  <c r="H18" i="3" s="1"/>
  <c r="Q9" i="3"/>
  <c r="R9" i="3" s="1"/>
  <c r="G9" i="3"/>
  <c r="H9" i="3" s="1"/>
  <c r="L9" i="3"/>
  <c r="M9" i="3" s="1"/>
  <c r="V9" i="3"/>
  <c r="W9" i="3" s="1"/>
</calcChain>
</file>

<file path=xl/sharedStrings.xml><?xml version="1.0" encoding="utf-8"?>
<sst xmlns="http://schemas.openxmlformats.org/spreadsheetml/2006/main" count="155" uniqueCount="46">
  <si>
    <t>Num Procs</t>
  </si>
  <si>
    <t>OpenMP Conway</t>
  </si>
  <si>
    <t>Iterations</t>
  </si>
  <si>
    <t>Serial</t>
  </si>
  <si>
    <t>OpenMP Mandelbrot</t>
  </si>
  <si>
    <t>Static, Typical</t>
  </si>
  <si>
    <t>Execution Time (s)</t>
  </si>
  <si>
    <t>avg</t>
  </si>
  <si>
    <t>Static, 10</t>
  </si>
  <si>
    <t>Static, 100</t>
  </si>
  <si>
    <t>Static, 2</t>
  </si>
  <si>
    <t>Dynamic, Typical</t>
  </si>
  <si>
    <t>Dynamic, 10</t>
  </si>
  <si>
    <t>Dynamic, 100</t>
  </si>
  <si>
    <t>Dynamic, 2</t>
  </si>
  <si>
    <t>Guided</t>
  </si>
  <si>
    <t>Scheduling, Chunk Size</t>
  </si>
  <si>
    <t>Execution Time (ms)</t>
  </si>
  <si>
    <t>Serial (10x10)</t>
  </si>
  <si>
    <t>OpenMP (10x10) 1 Proc</t>
  </si>
  <si>
    <t>OpenMP (10x10) 2 Proc</t>
  </si>
  <si>
    <t>OpenMP (10x10) 4 Proc</t>
  </si>
  <si>
    <t>OpenMP (10x10) 8 Proc</t>
  </si>
  <si>
    <t>OpenMP (10x10) 16 Proc</t>
  </si>
  <si>
    <t>OpenMP (100x100) 1 Proc</t>
  </si>
  <si>
    <t>OpenMP (100x100) 2 Proc</t>
  </si>
  <si>
    <t>OpenMP (100x100) 4 Proc</t>
  </si>
  <si>
    <t>OpenMP (100x100) 8 Proc</t>
  </si>
  <si>
    <t>OpenMP (100x100) 16 Proc</t>
  </si>
  <si>
    <t>OpenMP (1000x1000) 1 Proc</t>
  </si>
  <si>
    <t>OpenMP (1000x1000) 2 Proc</t>
  </si>
  <si>
    <t>OpenMP (1000x1000) 4 Proc</t>
  </si>
  <si>
    <t>OpenMP (1000x1000) 8 Proc</t>
  </si>
  <si>
    <t>OpenMP (1000x1000) 16 Proc</t>
  </si>
  <si>
    <t>Serial (1000x10000)</t>
  </si>
  <si>
    <t>Serial (100x100)</t>
  </si>
  <si>
    <t>Grid Size</t>
  </si>
  <si>
    <t>10 x 10</t>
  </si>
  <si>
    <t>100 x 100</t>
  </si>
  <si>
    <t>Time (s)</t>
  </si>
  <si>
    <t>1000 x 1000</t>
  </si>
  <si>
    <t>10 x 1000</t>
  </si>
  <si>
    <t>1000 x 10</t>
  </si>
  <si>
    <t>SpeedUp</t>
  </si>
  <si>
    <t>Parallel Efficiency</t>
  </si>
  <si>
    <t>OpenMP 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</si>
</sst>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Mandelbrot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mandelbrot!$D$17</c:f>
              <c:strCache>
                <c:ptCount val="1"/>
                <c:pt idx="0">
                  <c:v>Execution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mandelbrot!$B$18:$B$26</c:f>
              <c:strCache>
                <c:ptCount val="9"/>
                <c:pt idx="0">
                  <c:v>Static, Typical</c:v>
                </c:pt>
                <c:pt idx="1">
                  <c:v>Static, 10</c:v>
                </c:pt>
                <c:pt idx="2">
                  <c:v>Static, 100</c:v>
                </c:pt>
                <c:pt idx="3">
                  <c:v>Static, 2</c:v>
                </c:pt>
                <c:pt idx="4">
                  <c:v>Dynamic, Typical</c:v>
                </c:pt>
                <c:pt idx="5">
                  <c:v>Dynamic, 10</c:v>
                </c:pt>
                <c:pt idx="6">
                  <c:v>Dynamic, 100</c:v>
                </c:pt>
                <c:pt idx="7">
                  <c:v>Dynamic, 2</c:v>
                </c:pt>
                <c:pt idx="8">
                  <c:v>Guided</c:v>
                </c:pt>
              </c:strCache>
            </c:strRef>
          </c:cat>
          <c:val>
            <c:numRef>
              <c:f>mandelbrot!$D$18:$D$26</c:f>
              <c:numCache>
                <c:formatCode>General</c:formatCode>
                <c:ptCount val="9"/>
                <c:pt idx="0">
                  <c:v>545.98119999999994</c:v>
                </c:pt>
                <c:pt idx="1">
                  <c:v>382.70609999999999</c:v>
                </c:pt>
                <c:pt idx="2">
                  <c:v>358.70330000000001</c:v>
                </c:pt>
                <c:pt idx="3">
                  <c:v>376.64549999999997</c:v>
                </c:pt>
                <c:pt idx="4">
                  <c:v>372.75249999999994</c:v>
                </c:pt>
                <c:pt idx="5">
                  <c:v>337.24670000000003</c:v>
                </c:pt>
                <c:pt idx="6">
                  <c:v>352.39829999999995</c:v>
                </c:pt>
                <c:pt idx="7">
                  <c:v>343.06960000000004</c:v>
                </c:pt>
                <c:pt idx="8">
                  <c:v>323.73300000000006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8-4C32-9A2B-6C2C38B4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39272"/>
        <c:axId val="535740256"/>
      </c:lineChart>
      <c:catAx>
        <c:axId val="53573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Scheduling, Chunk Size</a:t>
                </a:r>
              </a:p>
            </c:rich>
          </c:tx>
          <c:layout>
            <c:manualLayout>
              <c:xMode val="edge"/>
              <c:yMode val="edge"/>
              <c:x val="0.3874223534558180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40256"/>
        <c:crosses val="autoZero"/>
        <c:auto val="1"/>
        <c:lblAlgn val="ctr"/>
        <c:lblOffset val="100"/>
        <c:noMultiLvlLbl val="0"/>
      </c:catAx>
      <c:valAx>
        <c:axId val="5357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3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15</xdr:row>
      <xdr:rowOff>102870</xdr:rowOff>
    </xdr:from>
    <xdr:to>
      <xdr:col>10</xdr:col>
      <xdr:colOff>849630</xdr:colOff>
      <xdr:row>31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944CA-AAAC-4418-941C-B017FFD5D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2CAB-ED3B-434E-B80F-A69A8A116D5D}">
  <dimension ref="A1:AB27"/>
  <sheetViews>
    <sheetView tabSelected="1" workbookViewId="0">
      <selection activeCell="E5" sqref="E5"/>
    </sheetView>
  </sheetViews>
  <sheetFormatPr defaultRowHeight="14.4" x14ac:dyDescent="0.55000000000000004"/>
  <cols>
    <col min="2" max="2" width="16.47265625" bestFit="1" customWidth="1"/>
    <col min="3" max="3" width="17.1015625" customWidth="1"/>
    <col min="5" max="5" width="23.62890625" bestFit="1" customWidth="1"/>
    <col min="6" max="6" width="15.05078125" bestFit="1" customWidth="1"/>
    <col min="7" max="8" width="15.05078125" customWidth="1"/>
    <col min="10" max="10" width="23.62890625" bestFit="1" customWidth="1"/>
    <col min="11" max="11" width="15.05078125" bestFit="1" customWidth="1"/>
    <col min="12" max="13" width="15.05078125" customWidth="1"/>
    <col min="15" max="15" width="23.62890625" bestFit="1" customWidth="1"/>
    <col min="16" max="16" width="15.05078125" bestFit="1" customWidth="1"/>
    <col min="17" max="18" width="15.05078125" customWidth="1"/>
    <col min="20" max="20" width="23.62890625" bestFit="1" customWidth="1"/>
    <col min="21" max="21" width="15.05078125" bestFit="1" customWidth="1"/>
    <col min="22" max="23" width="15.05078125" customWidth="1"/>
    <col min="25" max="25" width="24.62890625" bestFit="1" customWidth="1"/>
    <col min="26" max="26" width="15.05078125" bestFit="1" customWidth="1"/>
  </cols>
  <sheetData>
    <row r="1" spans="1:28" x14ac:dyDescent="0.55000000000000004">
      <c r="A1" s="1" t="s">
        <v>45</v>
      </c>
      <c r="B1" s="1"/>
      <c r="C1" s="1"/>
      <c r="D1" s="1"/>
      <c r="E1" s="1"/>
    </row>
    <row r="3" spans="1:28" x14ac:dyDescent="0.55000000000000004">
      <c r="B3" t="s">
        <v>18</v>
      </c>
      <c r="C3" t="s">
        <v>6</v>
      </c>
      <c r="E3" t="s">
        <v>19</v>
      </c>
      <c r="F3" t="s">
        <v>6</v>
      </c>
      <c r="G3" t="s">
        <v>43</v>
      </c>
      <c r="H3" t="s">
        <v>44</v>
      </c>
      <c r="J3" t="s">
        <v>20</v>
      </c>
      <c r="K3" t="s">
        <v>6</v>
      </c>
      <c r="O3" t="s">
        <v>21</v>
      </c>
      <c r="P3" t="s">
        <v>6</v>
      </c>
      <c r="T3" t="s">
        <v>22</v>
      </c>
      <c r="U3" t="s">
        <v>6</v>
      </c>
      <c r="Y3" t="s">
        <v>23</v>
      </c>
      <c r="Z3" t="s">
        <v>6</v>
      </c>
    </row>
    <row r="4" spans="1:28" x14ac:dyDescent="0.55000000000000004">
      <c r="B4">
        <v>1</v>
      </c>
      <c r="C4">
        <v>1.0300000000000001E-3</v>
      </c>
      <c r="E4">
        <v>1</v>
      </c>
      <c r="F4">
        <v>1.1039999999999999E-3</v>
      </c>
      <c r="J4">
        <v>1</v>
      </c>
      <c r="K4">
        <v>1.3339999999999999E-3</v>
      </c>
      <c r="O4">
        <v>1</v>
      </c>
      <c r="P4">
        <v>1.604E-3</v>
      </c>
      <c r="T4">
        <v>1</v>
      </c>
      <c r="U4">
        <v>1.1689999999999999E-3</v>
      </c>
      <c r="Y4">
        <v>1</v>
      </c>
      <c r="Z4">
        <v>1.1479999999999999E-3</v>
      </c>
    </row>
    <row r="5" spans="1:28" x14ac:dyDescent="0.55000000000000004">
      <c r="B5">
        <v>2</v>
      </c>
      <c r="C5">
        <v>1.1000000000000001E-3</v>
      </c>
      <c r="E5">
        <v>2</v>
      </c>
      <c r="F5">
        <v>1.358E-3</v>
      </c>
      <c r="J5">
        <v>2</v>
      </c>
      <c r="K5">
        <v>1.0859999999999999E-3</v>
      </c>
      <c r="O5">
        <v>2</v>
      </c>
      <c r="P5">
        <v>1.485E-3</v>
      </c>
      <c r="T5">
        <v>2</v>
      </c>
      <c r="U5">
        <v>1.0939999999999999E-3</v>
      </c>
      <c r="Y5">
        <v>2</v>
      </c>
      <c r="Z5">
        <v>1.3370000000000001E-3</v>
      </c>
    </row>
    <row r="6" spans="1:28" x14ac:dyDescent="0.55000000000000004">
      <c r="B6">
        <v>3</v>
      </c>
      <c r="C6">
        <v>9.7000000000000005E-4</v>
      </c>
      <c r="E6">
        <v>3</v>
      </c>
      <c r="F6">
        <v>1.0709999999999999E-3</v>
      </c>
      <c r="J6">
        <v>3</v>
      </c>
      <c r="K6">
        <v>1.3849999999999999E-3</v>
      </c>
      <c r="O6">
        <v>3</v>
      </c>
      <c r="P6">
        <v>2.3530000000000001E-3</v>
      </c>
      <c r="T6">
        <v>3</v>
      </c>
      <c r="U6">
        <v>1.021E-3</v>
      </c>
      <c r="Y6">
        <v>3</v>
      </c>
      <c r="Z6">
        <v>1.3450000000000001E-3</v>
      </c>
    </row>
    <row r="7" spans="1:28" x14ac:dyDescent="0.55000000000000004">
      <c r="B7">
        <v>4</v>
      </c>
      <c r="C7">
        <v>1.1999999999999999E-3</v>
      </c>
      <c r="E7">
        <v>4</v>
      </c>
      <c r="F7">
        <v>1.289E-3</v>
      </c>
      <c r="J7">
        <v>4</v>
      </c>
      <c r="K7">
        <v>1.2880000000000001E-3</v>
      </c>
      <c r="O7">
        <v>4</v>
      </c>
      <c r="P7">
        <v>1.408E-3</v>
      </c>
      <c r="T7">
        <v>4</v>
      </c>
      <c r="U7">
        <v>1.073E-3</v>
      </c>
      <c r="Y7">
        <v>4</v>
      </c>
      <c r="Z7">
        <v>1.2509999999999999E-3</v>
      </c>
    </row>
    <row r="8" spans="1:28" x14ac:dyDescent="0.55000000000000004">
      <c r="B8">
        <v>5</v>
      </c>
      <c r="C8">
        <v>1E-3</v>
      </c>
      <c r="E8">
        <v>5</v>
      </c>
      <c r="F8">
        <v>1.3129999999999999E-3</v>
      </c>
      <c r="J8">
        <v>5</v>
      </c>
      <c r="K8">
        <v>1.2359999999999999E-3</v>
      </c>
      <c r="O8">
        <v>5</v>
      </c>
      <c r="P8">
        <v>1.029E-3</v>
      </c>
      <c r="T8">
        <v>5</v>
      </c>
      <c r="U8">
        <v>1.0449999999999999E-3</v>
      </c>
      <c r="Y8">
        <v>5</v>
      </c>
      <c r="Z8">
        <v>1.274E-3</v>
      </c>
    </row>
    <row r="9" spans="1:28" x14ac:dyDescent="0.55000000000000004">
      <c r="B9" s="2" t="s">
        <v>7</v>
      </c>
      <c r="C9">
        <f>AVERAGE(C4:C8)</f>
        <v>1.06E-3</v>
      </c>
      <c r="E9" s="2" t="s">
        <v>7</v>
      </c>
      <c r="F9">
        <f>AVERAGE(F4:F8)</f>
        <v>1.227E-3</v>
      </c>
      <c r="G9">
        <f>C9/F9</f>
        <v>0.86389568052159738</v>
      </c>
      <c r="H9">
        <f>G9/1</f>
        <v>0.86389568052159738</v>
      </c>
      <c r="J9" s="2" t="s">
        <v>7</v>
      </c>
      <c r="K9">
        <f>AVERAGE(K4:K8)</f>
        <v>1.2658000000000001E-3</v>
      </c>
      <c r="L9">
        <f>C9/K9</f>
        <v>0.83741507347132238</v>
      </c>
      <c r="M9">
        <f>L9/2</f>
        <v>0.41870753673566119</v>
      </c>
      <c r="O9" s="2" t="s">
        <v>7</v>
      </c>
      <c r="P9">
        <f>AVERAGE(P4:P8)</f>
        <v>1.5758E-3</v>
      </c>
      <c r="Q9">
        <f>C9/P9</f>
        <v>0.67267419723315136</v>
      </c>
      <c r="R9">
        <f>Q9/4</f>
        <v>0.16816854930828784</v>
      </c>
      <c r="T9" s="2" t="s">
        <v>7</v>
      </c>
      <c r="U9">
        <f>AVERAGE(U4:U8)</f>
        <v>1.0804E-3</v>
      </c>
      <c r="V9">
        <f>C9/U9</f>
        <v>0.98111810440577563</v>
      </c>
      <c r="W9">
        <f>V9/8</f>
        <v>0.12263976305072195</v>
      </c>
      <c r="Y9" s="2" t="s">
        <v>7</v>
      </c>
      <c r="Z9">
        <f>AVERAGE(Z4:Z8)</f>
        <v>1.271E-3</v>
      </c>
      <c r="AA9">
        <f>C9/Z9</f>
        <v>0.83398898505114083</v>
      </c>
      <c r="AB9">
        <f>AA9/16</f>
        <v>5.2124311565696302E-2</v>
      </c>
    </row>
    <row r="12" spans="1:28" x14ac:dyDescent="0.55000000000000004">
      <c r="B12" t="s">
        <v>35</v>
      </c>
      <c r="C12" t="s">
        <v>6</v>
      </c>
      <c r="E12" t="s">
        <v>24</v>
      </c>
      <c r="F12" t="s">
        <v>6</v>
      </c>
      <c r="J12" t="s">
        <v>25</v>
      </c>
      <c r="K12" t="s">
        <v>6</v>
      </c>
      <c r="O12" t="s">
        <v>26</v>
      </c>
      <c r="P12" t="s">
        <v>6</v>
      </c>
      <c r="T12" t="s">
        <v>27</v>
      </c>
      <c r="U12" t="s">
        <v>6</v>
      </c>
      <c r="Y12" t="s">
        <v>28</v>
      </c>
      <c r="Z12" t="s">
        <v>6</v>
      </c>
    </row>
    <row r="13" spans="1:28" x14ac:dyDescent="0.55000000000000004">
      <c r="B13">
        <v>1</v>
      </c>
      <c r="C13">
        <v>1.49E-3</v>
      </c>
      <c r="E13">
        <v>1</v>
      </c>
      <c r="F13">
        <v>1.477E-3</v>
      </c>
      <c r="J13">
        <v>1</v>
      </c>
      <c r="K13">
        <v>1.109E-3</v>
      </c>
      <c r="O13">
        <v>1</v>
      </c>
      <c r="P13">
        <v>1.1150000000000001E-3</v>
      </c>
      <c r="T13">
        <v>1</v>
      </c>
      <c r="U13">
        <v>1.526E-3</v>
      </c>
      <c r="Y13">
        <v>1</v>
      </c>
      <c r="Z13">
        <v>1.415E-3</v>
      </c>
    </row>
    <row r="14" spans="1:28" x14ac:dyDescent="0.55000000000000004">
      <c r="B14">
        <v>2</v>
      </c>
      <c r="C14">
        <v>1.4599999999999999E-3</v>
      </c>
      <c r="E14">
        <v>2</v>
      </c>
      <c r="F14">
        <v>1.6819999999999999E-3</v>
      </c>
      <c r="J14">
        <v>2</v>
      </c>
      <c r="K14">
        <v>1.145E-3</v>
      </c>
      <c r="O14">
        <v>2</v>
      </c>
      <c r="P14">
        <v>1.312E-3</v>
      </c>
      <c r="T14">
        <v>2</v>
      </c>
      <c r="U14">
        <v>1.0039999999999999E-3</v>
      </c>
      <c r="Y14">
        <v>2</v>
      </c>
      <c r="Z14">
        <v>1.366E-3</v>
      </c>
    </row>
    <row r="15" spans="1:28" x14ac:dyDescent="0.55000000000000004">
      <c r="B15">
        <v>3</v>
      </c>
      <c r="C15">
        <v>1.5299999999999999E-3</v>
      </c>
      <c r="E15">
        <v>3</v>
      </c>
      <c r="F15">
        <v>1.583E-3</v>
      </c>
      <c r="J15">
        <v>3</v>
      </c>
      <c r="K15">
        <v>1.8929999999999999E-3</v>
      </c>
      <c r="O15">
        <v>3</v>
      </c>
      <c r="P15">
        <v>1.0989999999999999E-3</v>
      </c>
      <c r="T15">
        <v>3</v>
      </c>
      <c r="U15">
        <v>1.2620000000000001E-3</v>
      </c>
      <c r="Y15">
        <v>3</v>
      </c>
      <c r="Z15">
        <v>1.5299999999999999E-3</v>
      </c>
    </row>
    <row r="16" spans="1:28" x14ac:dyDescent="0.55000000000000004">
      <c r="B16">
        <v>4</v>
      </c>
      <c r="C16">
        <v>1.48E-3</v>
      </c>
      <c r="E16">
        <v>4</v>
      </c>
      <c r="F16">
        <v>1.702E-3</v>
      </c>
      <c r="J16">
        <v>4</v>
      </c>
      <c r="K16">
        <v>1.3240000000000001E-3</v>
      </c>
      <c r="O16">
        <v>4</v>
      </c>
      <c r="P16">
        <v>1.23E-3</v>
      </c>
      <c r="T16">
        <v>4</v>
      </c>
      <c r="U16">
        <v>1.395E-3</v>
      </c>
      <c r="Y16">
        <v>4</v>
      </c>
      <c r="Z16">
        <v>1.3270000000000001E-3</v>
      </c>
    </row>
    <row r="17" spans="2:28" x14ac:dyDescent="0.55000000000000004">
      <c r="B17">
        <v>5</v>
      </c>
      <c r="C17">
        <v>1.5200000000000001E-3</v>
      </c>
      <c r="E17">
        <v>5</v>
      </c>
      <c r="F17">
        <v>1.5009999999999999E-3</v>
      </c>
      <c r="J17">
        <v>5</v>
      </c>
      <c r="K17">
        <v>1.418E-3</v>
      </c>
      <c r="O17">
        <v>5</v>
      </c>
      <c r="P17">
        <v>1.108E-3</v>
      </c>
      <c r="T17">
        <v>5</v>
      </c>
      <c r="U17">
        <v>1.1169999999999999E-3</v>
      </c>
      <c r="Y17">
        <v>5</v>
      </c>
      <c r="Z17">
        <v>1.2570000000000001E-3</v>
      </c>
    </row>
    <row r="18" spans="2:28" x14ac:dyDescent="0.55000000000000004">
      <c r="B18" s="2" t="s">
        <v>7</v>
      </c>
      <c r="C18">
        <f>AVERAGE(C13:C17)</f>
        <v>1.4960000000000002E-3</v>
      </c>
      <c r="E18" s="2" t="s">
        <v>7</v>
      </c>
      <c r="F18">
        <f>AVERAGE(F13:F17)</f>
        <v>1.5890000000000001E-3</v>
      </c>
      <c r="G18">
        <f>C18/F18</f>
        <v>0.94147262429200762</v>
      </c>
      <c r="H18">
        <f>G18/1</f>
        <v>0.94147262429200762</v>
      </c>
      <c r="J18" s="2" t="s">
        <v>7</v>
      </c>
      <c r="K18">
        <f>AVERAGE(K13:K17)</f>
        <v>1.3778E-3</v>
      </c>
      <c r="L18">
        <f>C18/K18</f>
        <v>1.0857889388880826</v>
      </c>
      <c r="M18">
        <f>L18/2</f>
        <v>0.54289446944404129</v>
      </c>
      <c r="O18" s="2" t="s">
        <v>7</v>
      </c>
      <c r="P18">
        <f>AVERAGE(P13:P17)</f>
        <v>1.1728000000000003E-3</v>
      </c>
      <c r="Q18">
        <f>C18/P18</f>
        <v>1.2755798090040926</v>
      </c>
      <c r="R18">
        <f>Q18/4</f>
        <v>0.31889495225102316</v>
      </c>
      <c r="T18" s="2" t="s">
        <v>7</v>
      </c>
      <c r="U18">
        <f>AVERAGE(U13:U17)</f>
        <v>1.2608000000000001E-3</v>
      </c>
      <c r="V18">
        <f>C18/U18</f>
        <v>1.1865482233502538</v>
      </c>
      <c r="W18">
        <f>V18/8</f>
        <v>0.14831852791878172</v>
      </c>
      <c r="Y18" s="2" t="s">
        <v>7</v>
      </c>
      <c r="Z18">
        <f>AVERAGE(Z13:Z17)</f>
        <v>1.379E-3</v>
      </c>
      <c r="AA18">
        <f>C18/Z18</f>
        <v>1.0848440899202321</v>
      </c>
      <c r="AB18">
        <f>AA18/16</f>
        <v>6.7802755620014504E-2</v>
      </c>
    </row>
    <row r="21" spans="2:28" x14ac:dyDescent="0.55000000000000004">
      <c r="B21" t="s">
        <v>34</v>
      </c>
      <c r="C21" t="s">
        <v>6</v>
      </c>
      <c r="E21" t="s">
        <v>29</v>
      </c>
      <c r="F21" t="s">
        <v>6</v>
      </c>
      <c r="J21" t="s">
        <v>30</v>
      </c>
      <c r="K21" t="s">
        <v>6</v>
      </c>
      <c r="O21" t="s">
        <v>31</v>
      </c>
      <c r="P21" t="s">
        <v>6</v>
      </c>
      <c r="T21" t="s">
        <v>32</v>
      </c>
      <c r="U21" t="s">
        <v>6</v>
      </c>
      <c r="Y21" t="s">
        <v>33</v>
      </c>
      <c r="Z21" t="s">
        <v>6</v>
      </c>
    </row>
    <row r="22" spans="2:28" x14ac:dyDescent="0.55000000000000004">
      <c r="B22">
        <v>1</v>
      </c>
      <c r="C22">
        <v>0.75</v>
      </c>
      <c r="E22">
        <v>1</v>
      </c>
      <c r="F22">
        <v>0.62296099999999999</v>
      </c>
      <c r="J22">
        <v>1</v>
      </c>
      <c r="K22">
        <v>0.32679000000000002</v>
      </c>
      <c r="O22">
        <v>1</v>
      </c>
      <c r="P22">
        <v>0.18081900000000001</v>
      </c>
      <c r="T22">
        <v>1</v>
      </c>
      <c r="U22">
        <v>8.1039E-2</v>
      </c>
      <c r="Y22">
        <v>1</v>
      </c>
      <c r="Z22">
        <v>7.8565999999999997E-2</v>
      </c>
    </row>
    <row r="23" spans="2:28" x14ac:dyDescent="0.55000000000000004">
      <c r="B23">
        <v>2</v>
      </c>
      <c r="C23">
        <v>0.65</v>
      </c>
      <c r="E23">
        <v>2</v>
      </c>
      <c r="F23">
        <v>0.64818699999999996</v>
      </c>
      <c r="J23">
        <v>2</v>
      </c>
      <c r="K23">
        <v>0.35124699999999998</v>
      </c>
      <c r="O23">
        <v>2</v>
      </c>
      <c r="P23">
        <v>0.17330300000000001</v>
      </c>
      <c r="T23">
        <v>2</v>
      </c>
      <c r="U23">
        <v>0.102891</v>
      </c>
      <c r="Y23">
        <v>2</v>
      </c>
      <c r="Z23">
        <v>6.1496000000000002E-2</v>
      </c>
    </row>
    <row r="24" spans="2:28" x14ac:dyDescent="0.55000000000000004">
      <c r="B24">
        <v>3</v>
      </c>
      <c r="C24">
        <v>0.62</v>
      </c>
      <c r="E24">
        <v>3</v>
      </c>
      <c r="F24">
        <v>0.79239700000000002</v>
      </c>
      <c r="J24">
        <v>3</v>
      </c>
      <c r="K24">
        <v>0.43819200000000003</v>
      </c>
      <c r="O24">
        <v>3</v>
      </c>
      <c r="P24">
        <v>0.181613</v>
      </c>
      <c r="T24">
        <v>3</v>
      </c>
      <c r="U24">
        <v>7.9088000000000006E-2</v>
      </c>
      <c r="Y24">
        <v>3</v>
      </c>
      <c r="Z24">
        <v>4.2916000000000003E-2</v>
      </c>
    </row>
    <row r="25" spans="2:28" x14ac:dyDescent="0.55000000000000004">
      <c r="B25">
        <v>4</v>
      </c>
      <c r="C25">
        <v>0.64</v>
      </c>
      <c r="E25">
        <v>4</v>
      </c>
      <c r="F25">
        <v>0.62197000000000002</v>
      </c>
      <c r="J25">
        <v>4</v>
      </c>
      <c r="K25">
        <v>0.46323500000000001</v>
      </c>
      <c r="O25">
        <v>4</v>
      </c>
      <c r="P25">
        <v>0.187585</v>
      </c>
      <c r="T25">
        <v>4</v>
      </c>
      <c r="U25">
        <v>7.9291E-2</v>
      </c>
      <c r="Y25">
        <v>4</v>
      </c>
      <c r="Z25">
        <v>8.1118999999999997E-2</v>
      </c>
    </row>
    <row r="26" spans="2:28" x14ac:dyDescent="0.55000000000000004">
      <c r="B26">
        <v>5</v>
      </c>
      <c r="C26">
        <v>0.67</v>
      </c>
      <c r="E26">
        <v>5</v>
      </c>
      <c r="F26">
        <v>0.79039899999999996</v>
      </c>
      <c r="J26">
        <v>5</v>
      </c>
      <c r="K26">
        <v>0.419213</v>
      </c>
      <c r="O26">
        <v>5</v>
      </c>
      <c r="P26">
        <v>0.155087</v>
      </c>
      <c r="T26">
        <v>5</v>
      </c>
      <c r="U26">
        <v>8.0634999999999998E-2</v>
      </c>
      <c r="Y26">
        <v>5</v>
      </c>
      <c r="Z26">
        <v>8.1961999999999993E-2</v>
      </c>
    </row>
    <row r="27" spans="2:28" x14ac:dyDescent="0.55000000000000004">
      <c r="B27" s="2" t="s">
        <v>7</v>
      </c>
      <c r="C27">
        <f>AVERAGE(C22:C26)</f>
        <v>0.66600000000000004</v>
      </c>
      <c r="E27" s="2" t="s">
        <v>7</v>
      </c>
      <c r="F27">
        <f>AVERAGE(F22:F26)</f>
        <v>0.69518279999999999</v>
      </c>
      <c r="G27">
        <f>C27/F27</f>
        <v>0.95802140098978295</v>
      </c>
      <c r="H27">
        <f>G27/1</f>
        <v>0.95802140098978295</v>
      </c>
      <c r="J27" s="2" t="s">
        <v>7</v>
      </c>
      <c r="K27">
        <f>AVERAGE(K22:K26)</f>
        <v>0.39973540000000007</v>
      </c>
      <c r="L27">
        <f>C27/K27</f>
        <v>1.6661021265567171</v>
      </c>
      <c r="M27">
        <f>L27/2</f>
        <v>0.83305106327835854</v>
      </c>
      <c r="O27" s="2" t="s">
        <v>7</v>
      </c>
      <c r="P27">
        <f>AVERAGE(P22:P26)</f>
        <v>0.17568140000000002</v>
      </c>
      <c r="Q27">
        <f>C27/P27</f>
        <v>3.7909533963185629</v>
      </c>
      <c r="R27">
        <f>Q27/4</f>
        <v>0.94773834907964072</v>
      </c>
      <c r="T27" s="2" t="s">
        <v>7</v>
      </c>
      <c r="U27">
        <f>AVERAGE(U22:U26)</f>
        <v>8.4588799999999992E-2</v>
      </c>
      <c r="V27">
        <f>C27/U27</f>
        <v>7.8733827646213221</v>
      </c>
      <c r="W27">
        <f>V27/8</f>
        <v>0.98417284557766527</v>
      </c>
      <c r="Y27" s="2" t="s">
        <v>7</v>
      </c>
      <c r="Z27">
        <f>AVERAGE(Z22:Z26)</f>
        <v>6.9211800000000004E-2</v>
      </c>
      <c r="AA27">
        <f>C27/Z27</f>
        <v>9.6226366024290648</v>
      </c>
      <c r="AB27">
        <f>AA27/16</f>
        <v>0.60141478765181655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28E3-B0B9-4BC9-A5DE-59FB0150014F}">
  <dimension ref="A1:AA26"/>
  <sheetViews>
    <sheetView workbookViewId="0">
      <selection sqref="A1:E1"/>
    </sheetView>
  </sheetViews>
  <sheetFormatPr defaultRowHeight="14.4" x14ac:dyDescent="0.55000000000000004"/>
  <cols>
    <col min="2" max="2" width="18.9453125" customWidth="1"/>
    <col min="3" max="3" width="17.68359375" customWidth="1"/>
    <col min="4" max="4" width="16.62890625" bestFit="1" customWidth="1"/>
    <col min="5" max="5" width="11.41796875" bestFit="1" customWidth="1"/>
    <col min="6" max="6" width="15.05078125" bestFit="1" customWidth="1"/>
    <col min="8" max="8" width="9.9453125" customWidth="1"/>
    <col min="9" max="9" width="15.05078125" bestFit="1" customWidth="1"/>
    <col min="11" max="11" width="11.83984375" customWidth="1"/>
    <col min="12" max="12" width="15.1015625" customWidth="1"/>
    <col min="14" max="14" width="15.15625" customWidth="1"/>
    <col min="15" max="15" width="15.05078125" bestFit="1" customWidth="1"/>
    <col min="17" max="17" width="13.05078125" customWidth="1"/>
    <col min="18" max="18" width="15.05078125" bestFit="1" customWidth="1"/>
    <col min="20" max="20" width="11.7890625" customWidth="1"/>
    <col min="21" max="21" width="15.68359375" customWidth="1"/>
    <col min="23" max="23" width="11.47265625" bestFit="1" customWidth="1"/>
    <col min="24" max="24" width="15.05078125" bestFit="1" customWidth="1"/>
    <col min="27" max="27" width="15.05078125" bestFit="1" customWidth="1"/>
  </cols>
  <sheetData>
    <row r="1" spans="1:27" x14ac:dyDescent="0.55000000000000004">
      <c r="A1" s="1" t="s">
        <v>4</v>
      </c>
      <c r="B1" s="1"/>
      <c r="C1" s="1"/>
      <c r="D1" s="1"/>
      <c r="E1" s="1"/>
    </row>
    <row r="3" spans="1:27" x14ac:dyDescent="0.55000000000000004">
      <c r="B3" t="s">
        <v>5</v>
      </c>
      <c r="C3" t="s">
        <v>6</v>
      </c>
      <c r="E3" t="s">
        <v>8</v>
      </c>
      <c r="F3" t="s">
        <v>6</v>
      </c>
      <c r="H3" t="s">
        <v>9</v>
      </c>
      <c r="I3" t="s">
        <v>6</v>
      </c>
      <c r="K3" t="s">
        <v>10</v>
      </c>
      <c r="L3" t="s">
        <v>6</v>
      </c>
      <c r="N3" t="s">
        <v>11</v>
      </c>
      <c r="O3" t="s">
        <v>6</v>
      </c>
      <c r="Q3" t="s">
        <v>12</v>
      </c>
      <c r="R3" t="s">
        <v>6</v>
      </c>
      <c r="T3" t="s">
        <v>13</v>
      </c>
      <c r="U3" t="s">
        <v>6</v>
      </c>
      <c r="W3" t="s">
        <v>14</v>
      </c>
      <c r="X3" t="s">
        <v>6</v>
      </c>
      <c r="Z3" t="s">
        <v>15</v>
      </c>
      <c r="AA3" t="s">
        <v>6</v>
      </c>
    </row>
    <row r="4" spans="1:27" x14ac:dyDescent="0.55000000000000004">
      <c r="B4">
        <v>1</v>
      </c>
      <c r="C4">
        <v>0.46317999999999998</v>
      </c>
      <c r="E4">
        <v>1</v>
      </c>
      <c r="F4">
        <v>0.34987699999999999</v>
      </c>
      <c r="H4">
        <v>1</v>
      </c>
      <c r="I4">
        <v>0.497139</v>
      </c>
      <c r="K4">
        <v>1</v>
      </c>
      <c r="L4">
        <v>0.35958899999999999</v>
      </c>
      <c r="N4">
        <v>1</v>
      </c>
      <c r="O4">
        <v>0.31813999999999998</v>
      </c>
      <c r="Q4">
        <v>1</v>
      </c>
      <c r="R4">
        <v>0.319772</v>
      </c>
      <c r="T4">
        <v>1</v>
      </c>
      <c r="U4">
        <v>0.33954600000000001</v>
      </c>
      <c r="W4">
        <v>1</v>
      </c>
      <c r="X4">
        <v>0.31409100000000001</v>
      </c>
      <c r="Z4">
        <v>1</v>
      </c>
      <c r="AA4">
        <v>0.35522500000000001</v>
      </c>
    </row>
    <row r="5" spans="1:27" x14ac:dyDescent="0.55000000000000004">
      <c r="B5">
        <v>2</v>
      </c>
      <c r="C5">
        <v>0.68307700000000005</v>
      </c>
      <c r="E5">
        <v>2</v>
      </c>
      <c r="F5">
        <v>0.32267699999999999</v>
      </c>
      <c r="H5">
        <v>2</v>
      </c>
      <c r="I5">
        <v>0.32711200000000001</v>
      </c>
      <c r="K5">
        <v>2</v>
      </c>
      <c r="L5">
        <v>0.30054700000000001</v>
      </c>
      <c r="N5">
        <v>2</v>
      </c>
      <c r="O5">
        <v>0.31725700000000001</v>
      </c>
      <c r="Q5">
        <v>2</v>
      </c>
      <c r="R5">
        <v>0.317388</v>
      </c>
      <c r="T5">
        <v>2</v>
      </c>
      <c r="U5">
        <v>0.35567300000000002</v>
      </c>
      <c r="W5">
        <v>2</v>
      </c>
      <c r="X5">
        <v>0.315029</v>
      </c>
      <c r="Z5">
        <v>2</v>
      </c>
      <c r="AA5">
        <v>0.37659300000000001</v>
      </c>
    </row>
    <row r="6" spans="1:27" x14ac:dyDescent="0.55000000000000004">
      <c r="B6">
        <v>3</v>
      </c>
      <c r="C6">
        <v>0.69225800000000004</v>
      </c>
      <c r="E6">
        <v>3</v>
      </c>
      <c r="F6">
        <v>0.30379600000000001</v>
      </c>
      <c r="H6">
        <v>3</v>
      </c>
      <c r="I6">
        <v>0.30914700000000001</v>
      </c>
      <c r="K6">
        <v>3</v>
      </c>
      <c r="L6">
        <v>0.301645</v>
      </c>
      <c r="N6">
        <v>3</v>
      </c>
      <c r="O6">
        <v>0.32605000000000001</v>
      </c>
      <c r="Q6">
        <v>3</v>
      </c>
      <c r="R6">
        <v>0.313749</v>
      </c>
      <c r="T6">
        <v>3</v>
      </c>
      <c r="U6">
        <v>0.33141300000000001</v>
      </c>
      <c r="W6">
        <v>3</v>
      </c>
      <c r="X6">
        <v>0.36469800000000002</v>
      </c>
      <c r="Z6">
        <v>3</v>
      </c>
      <c r="AA6">
        <v>0.31490200000000002</v>
      </c>
    </row>
    <row r="7" spans="1:27" x14ac:dyDescent="0.55000000000000004">
      <c r="B7">
        <v>4</v>
      </c>
      <c r="C7">
        <v>0.66642699999999999</v>
      </c>
      <c r="E7">
        <v>4</v>
      </c>
      <c r="F7">
        <v>0.30040499999999998</v>
      </c>
      <c r="H7">
        <v>4</v>
      </c>
      <c r="I7">
        <v>0.31067299999999998</v>
      </c>
      <c r="K7">
        <v>4</v>
      </c>
      <c r="L7">
        <v>0.30418099999999998</v>
      </c>
      <c r="N7">
        <v>4</v>
      </c>
      <c r="O7">
        <v>0.32159700000000002</v>
      </c>
      <c r="Q7">
        <v>4</v>
      </c>
      <c r="R7">
        <v>0.33072800000000002</v>
      </c>
      <c r="T7">
        <v>4</v>
      </c>
      <c r="U7">
        <v>0.32319999999999999</v>
      </c>
      <c r="W7">
        <v>4</v>
      </c>
      <c r="X7">
        <v>0.32091599999999998</v>
      </c>
      <c r="Z7">
        <v>4</v>
      </c>
      <c r="AA7">
        <v>0.31265900000000002</v>
      </c>
    </row>
    <row r="8" spans="1:27" x14ac:dyDescent="0.55000000000000004">
      <c r="B8">
        <v>5</v>
      </c>
      <c r="C8">
        <v>0.45842500000000003</v>
      </c>
      <c r="E8">
        <v>5</v>
      </c>
      <c r="F8">
        <v>0.29544799999999999</v>
      </c>
      <c r="H8">
        <v>5</v>
      </c>
      <c r="I8">
        <v>0.31131700000000001</v>
      </c>
      <c r="K8">
        <v>5</v>
      </c>
      <c r="L8">
        <v>0.33203300000000002</v>
      </c>
      <c r="N8">
        <v>5</v>
      </c>
      <c r="O8">
        <v>0.34846899999999997</v>
      </c>
      <c r="Q8">
        <v>5</v>
      </c>
      <c r="R8">
        <v>0.50394399999999995</v>
      </c>
      <c r="T8">
        <v>5</v>
      </c>
      <c r="U8">
        <v>0.33749499999999999</v>
      </c>
      <c r="W8">
        <v>5</v>
      </c>
      <c r="X8">
        <v>0.32956000000000002</v>
      </c>
      <c r="Z8">
        <v>5</v>
      </c>
      <c r="AA8">
        <v>0.30854300000000001</v>
      </c>
    </row>
    <row r="9" spans="1:27" x14ac:dyDescent="0.55000000000000004">
      <c r="B9">
        <v>6</v>
      </c>
      <c r="C9">
        <v>0.574658</v>
      </c>
      <c r="E9">
        <v>6</v>
      </c>
      <c r="F9">
        <v>0.29894599999999999</v>
      </c>
      <c r="H9">
        <v>6</v>
      </c>
      <c r="I9">
        <v>0.308116</v>
      </c>
      <c r="K9">
        <v>6</v>
      </c>
      <c r="L9">
        <v>0.30101800000000001</v>
      </c>
      <c r="N9">
        <v>6</v>
      </c>
      <c r="O9">
        <v>0.54790899999999998</v>
      </c>
      <c r="Q9">
        <v>6</v>
      </c>
      <c r="R9">
        <v>0.317245</v>
      </c>
      <c r="T9">
        <v>6</v>
      </c>
      <c r="U9">
        <v>0.52868499999999996</v>
      </c>
      <c r="W9">
        <v>6</v>
      </c>
      <c r="X9">
        <v>0.32418799999999998</v>
      </c>
      <c r="Z9">
        <v>6</v>
      </c>
      <c r="AA9">
        <v>0.30600300000000002</v>
      </c>
    </row>
    <row r="10" spans="1:27" x14ac:dyDescent="0.55000000000000004">
      <c r="B10">
        <v>7</v>
      </c>
      <c r="C10">
        <v>0.47601900000000003</v>
      </c>
      <c r="E10">
        <v>7</v>
      </c>
      <c r="F10">
        <v>0.72819299999999998</v>
      </c>
      <c r="H10">
        <v>7</v>
      </c>
      <c r="I10">
        <v>0.30931900000000001</v>
      </c>
      <c r="K10">
        <v>7</v>
      </c>
      <c r="L10">
        <v>0.54983700000000002</v>
      </c>
      <c r="N10">
        <v>7</v>
      </c>
      <c r="O10">
        <v>0.54528900000000002</v>
      </c>
      <c r="Q10">
        <v>7</v>
      </c>
      <c r="R10">
        <v>0.310255</v>
      </c>
      <c r="T10">
        <v>7</v>
      </c>
      <c r="U10">
        <v>0.33341100000000001</v>
      </c>
      <c r="W10">
        <v>7</v>
      </c>
      <c r="X10">
        <v>0.31525300000000001</v>
      </c>
      <c r="Z10">
        <v>7</v>
      </c>
      <c r="AA10">
        <v>0.31857000000000002</v>
      </c>
    </row>
    <row r="11" spans="1:27" x14ac:dyDescent="0.55000000000000004">
      <c r="B11">
        <v>8</v>
      </c>
      <c r="C11">
        <v>0.47303000000000001</v>
      </c>
      <c r="E11">
        <v>8</v>
      </c>
      <c r="F11">
        <v>0.466916</v>
      </c>
      <c r="H11">
        <v>8</v>
      </c>
      <c r="I11">
        <v>0.34487499999999999</v>
      </c>
      <c r="K11">
        <v>8</v>
      </c>
      <c r="L11">
        <v>0.30466500000000002</v>
      </c>
      <c r="N11">
        <v>8</v>
      </c>
      <c r="O11">
        <v>0.33577499999999999</v>
      </c>
      <c r="Q11">
        <v>8</v>
      </c>
      <c r="R11">
        <v>0.31573699999999999</v>
      </c>
      <c r="T11">
        <v>8</v>
      </c>
      <c r="U11">
        <v>0.32917299999999999</v>
      </c>
      <c r="W11">
        <v>8</v>
      </c>
      <c r="X11">
        <v>0.51785700000000001</v>
      </c>
      <c r="Z11">
        <v>8</v>
      </c>
      <c r="AA11">
        <v>0.31689400000000001</v>
      </c>
    </row>
    <row r="12" spans="1:27" x14ac:dyDescent="0.55000000000000004">
      <c r="B12">
        <v>9</v>
      </c>
      <c r="C12">
        <v>0.47705399999999998</v>
      </c>
      <c r="E12">
        <v>9</v>
      </c>
      <c r="F12">
        <v>0.45300200000000002</v>
      </c>
      <c r="H12">
        <v>9</v>
      </c>
      <c r="I12">
        <v>0.32372400000000001</v>
      </c>
      <c r="K12">
        <v>9</v>
      </c>
      <c r="L12">
        <v>0.48477999999999999</v>
      </c>
      <c r="N12">
        <v>9</v>
      </c>
      <c r="O12">
        <v>0.32534999999999997</v>
      </c>
      <c r="Q12">
        <v>9</v>
      </c>
      <c r="R12">
        <v>0.3196</v>
      </c>
      <c r="T12">
        <v>9</v>
      </c>
      <c r="U12">
        <v>0.32516299999999998</v>
      </c>
      <c r="W12">
        <v>9</v>
      </c>
      <c r="X12">
        <v>0.318492</v>
      </c>
      <c r="Z12">
        <v>9</v>
      </c>
      <c r="AA12">
        <v>0.31433100000000003</v>
      </c>
    </row>
    <row r="13" spans="1:27" x14ac:dyDescent="0.55000000000000004">
      <c r="B13">
        <v>10</v>
      </c>
      <c r="C13">
        <v>0.49568400000000001</v>
      </c>
      <c r="E13">
        <v>10</v>
      </c>
      <c r="F13">
        <v>0.30780099999999999</v>
      </c>
      <c r="H13">
        <v>10</v>
      </c>
      <c r="I13">
        <v>0.54561099999999996</v>
      </c>
      <c r="K13">
        <v>10</v>
      </c>
      <c r="L13">
        <v>0.52815999999999996</v>
      </c>
      <c r="N13">
        <v>10</v>
      </c>
      <c r="O13">
        <v>0.34168900000000002</v>
      </c>
      <c r="Q13">
        <v>10</v>
      </c>
      <c r="R13">
        <v>0.32404899999999998</v>
      </c>
      <c r="T13">
        <v>10</v>
      </c>
      <c r="U13">
        <v>0.32022400000000001</v>
      </c>
      <c r="W13">
        <v>10</v>
      </c>
      <c r="X13">
        <v>0.310612</v>
      </c>
      <c r="Z13">
        <v>10</v>
      </c>
      <c r="AA13">
        <v>0.31361</v>
      </c>
    </row>
    <row r="14" spans="1:27" x14ac:dyDescent="0.55000000000000004">
      <c r="B14" s="2" t="s">
        <v>7</v>
      </c>
      <c r="C14">
        <f>AVERAGE(C4:C13)</f>
        <v>0.54598119999999994</v>
      </c>
      <c r="E14" s="2" t="s">
        <v>7</v>
      </c>
      <c r="F14">
        <f>AVERAGE(F4:F13)</f>
        <v>0.38270609999999999</v>
      </c>
      <c r="H14" s="2" t="s">
        <v>7</v>
      </c>
      <c r="I14">
        <f>AVERAGE(I4:I13)</f>
        <v>0.3587033</v>
      </c>
      <c r="K14" s="2" t="s">
        <v>7</v>
      </c>
      <c r="L14">
        <f>AVERAGE(L4:L13)</f>
        <v>0.37664549999999997</v>
      </c>
      <c r="N14" s="2" t="s">
        <v>7</v>
      </c>
      <c r="O14">
        <f>AVERAGE(O4:O13)</f>
        <v>0.37275249999999993</v>
      </c>
      <c r="Q14" s="2" t="s">
        <v>7</v>
      </c>
      <c r="R14">
        <f>AVERAGE(R4:R13)</f>
        <v>0.33724670000000001</v>
      </c>
      <c r="T14" s="2" t="s">
        <v>7</v>
      </c>
      <c r="U14">
        <f>AVERAGE(U4:U13)</f>
        <v>0.35239829999999994</v>
      </c>
      <c r="W14" s="2" t="s">
        <v>7</v>
      </c>
      <c r="X14">
        <f>AVERAGE(X4:X13)</f>
        <v>0.34306960000000003</v>
      </c>
      <c r="Z14" s="2" t="s">
        <v>7</v>
      </c>
      <c r="AA14">
        <f>AVERAGE(AA4:AA13)</f>
        <v>0.32373300000000005</v>
      </c>
    </row>
    <row r="17" spans="2:4" x14ac:dyDescent="0.55000000000000004">
      <c r="B17" t="s">
        <v>16</v>
      </c>
      <c r="C17" t="s">
        <v>6</v>
      </c>
      <c r="D17" t="s">
        <v>17</v>
      </c>
    </row>
    <row r="18" spans="2:4" x14ac:dyDescent="0.55000000000000004">
      <c r="B18" t="s">
        <v>5</v>
      </c>
      <c r="C18">
        <f>C14</f>
        <v>0.54598119999999994</v>
      </c>
      <c r="D18">
        <f>C18*1000</f>
        <v>545.98119999999994</v>
      </c>
    </row>
    <row r="19" spans="2:4" x14ac:dyDescent="0.55000000000000004">
      <c r="B19" t="s">
        <v>8</v>
      </c>
      <c r="C19">
        <f>F14</f>
        <v>0.38270609999999999</v>
      </c>
      <c r="D19">
        <f t="shared" ref="D19:D26" si="0">C19*1000</f>
        <v>382.70609999999999</v>
      </c>
    </row>
    <row r="20" spans="2:4" x14ac:dyDescent="0.55000000000000004">
      <c r="B20" t="s">
        <v>9</v>
      </c>
      <c r="C20">
        <f>I14</f>
        <v>0.3587033</v>
      </c>
      <c r="D20">
        <f t="shared" si="0"/>
        <v>358.70330000000001</v>
      </c>
    </row>
    <row r="21" spans="2:4" x14ac:dyDescent="0.55000000000000004">
      <c r="B21" t="s">
        <v>10</v>
      </c>
      <c r="C21">
        <f>L14</f>
        <v>0.37664549999999997</v>
      </c>
      <c r="D21">
        <f t="shared" si="0"/>
        <v>376.64549999999997</v>
      </c>
    </row>
    <row r="22" spans="2:4" x14ac:dyDescent="0.55000000000000004">
      <c r="B22" t="s">
        <v>11</v>
      </c>
      <c r="C22">
        <f>O14</f>
        <v>0.37275249999999993</v>
      </c>
      <c r="D22">
        <f t="shared" si="0"/>
        <v>372.75249999999994</v>
      </c>
    </row>
    <row r="23" spans="2:4" x14ac:dyDescent="0.55000000000000004">
      <c r="B23" t="s">
        <v>12</v>
      </c>
      <c r="C23">
        <f>R14</f>
        <v>0.33724670000000001</v>
      </c>
      <c r="D23">
        <f t="shared" si="0"/>
        <v>337.24670000000003</v>
      </c>
    </row>
    <row r="24" spans="2:4" x14ac:dyDescent="0.55000000000000004">
      <c r="B24" t="s">
        <v>13</v>
      </c>
      <c r="C24">
        <f>U14</f>
        <v>0.35239829999999994</v>
      </c>
      <c r="D24">
        <f t="shared" si="0"/>
        <v>352.39829999999995</v>
      </c>
    </row>
    <row r="25" spans="2:4" x14ac:dyDescent="0.55000000000000004">
      <c r="B25" t="s">
        <v>14</v>
      </c>
      <c r="C25">
        <f>X14</f>
        <v>0.34306960000000003</v>
      </c>
      <c r="D25">
        <f t="shared" si="0"/>
        <v>343.06960000000004</v>
      </c>
    </row>
    <row r="26" spans="2:4" x14ac:dyDescent="0.55000000000000004">
      <c r="B26" t="s">
        <v>15</v>
      </c>
      <c r="C26">
        <f>AA14</f>
        <v>0.32373300000000005</v>
      </c>
      <c r="D26">
        <f t="shared" si="0"/>
        <v>323.73300000000006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1357-3211-4FA1-8590-9B2053F14DFF}">
  <dimension ref="A1:N28"/>
  <sheetViews>
    <sheetView zoomScale="80" workbookViewId="0">
      <selection activeCell="F4" sqref="F4:G4"/>
    </sheetView>
  </sheetViews>
  <sheetFormatPr defaultRowHeight="14.4" x14ac:dyDescent="0.55000000000000004"/>
  <cols>
    <col min="1" max="2" width="18.89453125" customWidth="1"/>
    <col min="3" max="3" width="14.3671875" customWidth="1"/>
    <col min="4" max="4" width="14.9453125" customWidth="1"/>
    <col min="5" max="5" width="12.68359375" customWidth="1"/>
    <col min="7" max="7" width="13.578125" bestFit="1" customWidth="1"/>
    <col min="9" max="9" width="11.1015625" customWidth="1"/>
    <col min="10" max="10" width="12.83984375" customWidth="1"/>
    <col min="14" max="14" width="14.41796875" bestFit="1" customWidth="1"/>
  </cols>
  <sheetData>
    <row r="1" spans="1:14" x14ac:dyDescent="0.55000000000000004">
      <c r="A1" s="1" t="s">
        <v>1</v>
      </c>
      <c r="B1" s="1"/>
      <c r="C1" s="1"/>
      <c r="D1" s="1"/>
      <c r="E1" s="1"/>
    </row>
    <row r="4" spans="1:14" x14ac:dyDescent="0.55000000000000004">
      <c r="B4" t="s">
        <v>2</v>
      </c>
      <c r="C4" t="s">
        <v>36</v>
      </c>
      <c r="D4" t="s">
        <v>0</v>
      </c>
      <c r="E4" t="s">
        <v>39</v>
      </c>
      <c r="F4" t="s">
        <v>43</v>
      </c>
      <c r="G4" t="s">
        <v>44</v>
      </c>
      <c r="I4" t="s">
        <v>2</v>
      </c>
      <c r="J4" t="s">
        <v>36</v>
      </c>
      <c r="K4" t="s">
        <v>0</v>
      </c>
      <c r="L4" t="s">
        <v>39</v>
      </c>
      <c r="M4" t="s">
        <v>43</v>
      </c>
      <c r="N4" t="s">
        <v>44</v>
      </c>
    </row>
    <row r="5" spans="1:14" x14ac:dyDescent="0.55000000000000004">
      <c r="B5">
        <v>100</v>
      </c>
      <c r="C5" s="2" t="s">
        <v>37</v>
      </c>
      <c r="D5" s="2" t="s">
        <v>3</v>
      </c>
      <c r="E5">
        <v>1E-3</v>
      </c>
      <c r="I5">
        <v>10</v>
      </c>
      <c r="J5" s="2" t="s">
        <v>38</v>
      </c>
      <c r="K5" s="2" t="s">
        <v>3</v>
      </c>
      <c r="L5">
        <v>1E-3</v>
      </c>
    </row>
    <row r="6" spans="1:14" x14ac:dyDescent="0.55000000000000004">
      <c r="B6">
        <v>100</v>
      </c>
      <c r="C6" s="2" t="s">
        <v>37</v>
      </c>
      <c r="D6">
        <v>1</v>
      </c>
      <c r="E6">
        <v>4.7460000000000002E-3</v>
      </c>
      <c r="F6">
        <f>E5/E6</f>
        <v>0.21070375052675938</v>
      </c>
      <c r="G6">
        <f>F6/D6</f>
        <v>0.21070375052675938</v>
      </c>
      <c r="I6">
        <v>100</v>
      </c>
      <c r="J6" s="2" t="s">
        <v>38</v>
      </c>
      <c r="K6" s="2" t="s">
        <v>3</v>
      </c>
      <c r="L6">
        <v>0.01</v>
      </c>
    </row>
    <row r="7" spans="1:14" x14ac:dyDescent="0.55000000000000004">
      <c r="B7">
        <v>100</v>
      </c>
      <c r="C7" s="2" t="s">
        <v>37</v>
      </c>
      <c r="D7">
        <v>2</v>
      </c>
      <c r="E7">
        <v>5.2030000000000002E-3</v>
      </c>
      <c r="F7">
        <f>E5/E7</f>
        <v>0.19219680953296175</v>
      </c>
      <c r="G7">
        <f t="shared" ref="G7:G8" si="0">F7/D7</f>
        <v>9.6098404766480877E-2</v>
      </c>
      <c r="I7">
        <v>1000</v>
      </c>
      <c r="J7" s="2" t="s">
        <v>38</v>
      </c>
      <c r="K7" s="2" t="s">
        <v>3</v>
      </c>
      <c r="L7">
        <v>0.1</v>
      </c>
    </row>
    <row r="8" spans="1:14" x14ac:dyDescent="0.55000000000000004">
      <c r="B8">
        <v>100</v>
      </c>
      <c r="C8" s="2" t="s">
        <v>37</v>
      </c>
      <c r="D8">
        <v>4</v>
      </c>
      <c r="E8">
        <v>4.9449999999999997E-3</v>
      </c>
      <c r="F8">
        <f>E5/E8</f>
        <v>0.20222446916076847</v>
      </c>
      <c r="G8">
        <f t="shared" si="0"/>
        <v>5.0556117290192118E-2</v>
      </c>
      <c r="I8">
        <v>10000</v>
      </c>
      <c r="J8" s="2" t="s">
        <v>38</v>
      </c>
      <c r="K8" s="2" t="s">
        <v>3</v>
      </c>
      <c r="L8">
        <v>0.99</v>
      </c>
    </row>
    <row r="10" spans="1:14" x14ac:dyDescent="0.55000000000000004">
      <c r="B10">
        <v>100</v>
      </c>
      <c r="C10" s="2" t="s">
        <v>38</v>
      </c>
      <c r="D10" s="2" t="s">
        <v>3</v>
      </c>
      <c r="E10">
        <v>0.01</v>
      </c>
      <c r="I10">
        <v>10</v>
      </c>
      <c r="J10" s="2" t="s">
        <v>38</v>
      </c>
      <c r="K10" s="2">
        <v>1</v>
      </c>
      <c r="L10">
        <v>7.182E-3</v>
      </c>
      <c r="M10">
        <f>L5/L10</f>
        <v>0.13923698134224449</v>
      </c>
      <c r="N10">
        <f>M10/K10</f>
        <v>0.13923698134224449</v>
      </c>
    </row>
    <row r="11" spans="1:14" x14ac:dyDescent="0.55000000000000004">
      <c r="B11">
        <v>100</v>
      </c>
      <c r="C11" s="2" t="s">
        <v>38</v>
      </c>
      <c r="D11">
        <v>1</v>
      </c>
      <c r="E11">
        <v>3.3092999999999997E-2</v>
      </c>
      <c r="F11">
        <f>E10/E11</f>
        <v>0.30217870848819994</v>
      </c>
      <c r="G11">
        <f>F11/D11</f>
        <v>0.30217870848819994</v>
      </c>
      <c r="I11">
        <v>100</v>
      </c>
      <c r="J11" s="2" t="s">
        <v>38</v>
      </c>
      <c r="K11" s="2">
        <v>1</v>
      </c>
      <c r="L11">
        <v>1.9220000000000001E-2</v>
      </c>
      <c r="M11">
        <f t="shared" ref="M11:M13" si="1">L6/L11</f>
        <v>0.52029136316337143</v>
      </c>
      <c r="N11">
        <f t="shared" ref="N11:N23" si="2">M11/K11</f>
        <v>0.52029136316337143</v>
      </c>
    </row>
    <row r="12" spans="1:14" x14ac:dyDescent="0.55000000000000004">
      <c r="B12">
        <v>100</v>
      </c>
      <c r="C12" s="2" t="s">
        <v>38</v>
      </c>
      <c r="D12">
        <v>2</v>
      </c>
      <c r="E12">
        <v>2.1576000000000001E-2</v>
      </c>
      <c r="F12">
        <f>E10/E12</f>
        <v>0.46347793845012975</v>
      </c>
      <c r="G12">
        <f>F12/D12</f>
        <v>0.23173896922506487</v>
      </c>
      <c r="I12">
        <v>1000</v>
      </c>
      <c r="J12" s="2" t="s">
        <v>38</v>
      </c>
      <c r="K12" s="2">
        <v>1</v>
      </c>
      <c r="L12">
        <v>0.118198</v>
      </c>
      <c r="M12">
        <f t="shared" si="1"/>
        <v>0.84603800402714091</v>
      </c>
      <c r="N12">
        <f t="shared" si="2"/>
        <v>0.84603800402714091</v>
      </c>
    </row>
    <row r="13" spans="1:14" x14ac:dyDescent="0.55000000000000004">
      <c r="B13">
        <v>100</v>
      </c>
      <c r="C13" s="2" t="s">
        <v>38</v>
      </c>
      <c r="D13">
        <v>4</v>
      </c>
      <c r="E13">
        <v>1.3651E-2</v>
      </c>
      <c r="F13">
        <f>E10/E13</f>
        <v>0.73254706614900011</v>
      </c>
      <c r="G13">
        <f>F13/D13</f>
        <v>0.18313676653725003</v>
      </c>
      <c r="I13">
        <v>10000</v>
      </c>
      <c r="J13" s="2" t="s">
        <v>38</v>
      </c>
      <c r="K13" s="2">
        <v>1</v>
      </c>
      <c r="L13">
        <v>1.061191</v>
      </c>
      <c r="M13">
        <f t="shared" si="1"/>
        <v>0.93291405599934418</v>
      </c>
      <c r="N13">
        <f t="shared" si="2"/>
        <v>0.93291405599934418</v>
      </c>
    </row>
    <row r="15" spans="1:14" x14ac:dyDescent="0.55000000000000004">
      <c r="B15">
        <v>100</v>
      </c>
      <c r="C15" s="2" t="s">
        <v>40</v>
      </c>
      <c r="D15" s="2" t="s">
        <v>3</v>
      </c>
      <c r="E15">
        <v>1.31</v>
      </c>
      <c r="I15">
        <v>10</v>
      </c>
      <c r="J15" s="2" t="s">
        <v>38</v>
      </c>
      <c r="K15" s="2">
        <v>2</v>
      </c>
      <c r="L15">
        <v>8.7449999999999993E-3</v>
      </c>
      <c r="M15">
        <f>L10/L15</f>
        <v>0.82126929674099491</v>
      </c>
      <c r="N15">
        <f t="shared" si="2"/>
        <v>0.41063464837049746</v>
      </c>
    </row>
    <row r="16" spans="1:14" x14ac:dyDescent="0.55000000000000004">
      <c r="B16">
        <v>100</v>
      </c>
      <c r="C16" s="2" t="s">
        <v>40</v>
      </c>
      <c r="D16">
        <v>1</v>
      </c>
      <c r="E16">
        <v>1.3920490000000001</v>
      </c>
      <c r="F16">
        <f>E15/E16</f>
        <v>0.94105882767057769</v>
      </c>
      <c r="G16">
        <f>F16/D16</f>
        <v>0.94105882767057769</v>
      </c>
      <c r="I16">
        <v>100</v>
      </c>
      <c r="J16" s="2" t="s">
        <v>38</v>
      </c>
      <c r="K16" s="2">
        <v>2</v>
      </c>
      <c r="L16">
        <v>1.651E-2</v>
      </c>
      <c r="M16">
        <f t="shared" ref="M16:M18" si="3">L11/L16</f>
        <v>1.1641429436705029</v>
      </c>
      <c r="N16">
        <f t="shared" si="2"/>
        <v>0.58207147183525143</v>
      </c>
    </row>
    <row r="17" spans="2:14" x14ac:dyDescent="0.55000000000000004">
      <c r="B17">
        <v>100</v>
      </c>
      <c r="C17" s="2" t="s">
        <v>40</v>
      </c>
      <c r="D17">
        <v>2</v>
      </c>
      <c r="E17">
        <v>1.070155</v>
      </c>
      <c r="F17">
        <f>E15/E17</f>
        <v>1.224121739374203</v>
      </c>
      <c r="G17">
        <f>F17/D17</f>
        <v>0.61206086968710149</v>
      </c>
      <c r="I17">
        <v>1000</v>
      </c>
      <c r="J17" s="2" t="s">
        <v>38</v>
      </c>
      <c r="K17" s="2">
        <v>2</v>
      </c>
      <c r="L17">
        <v>9.1448000000000002E-2</v>
      </c>
      <c r="M17">
        <f t="shared" si="3"/>
        <v>1.2925159653573615</v>
      </c>
      <c r="N17">
        <f t="shared" si="2"/>
        <v>0.64625798267868073</v>
      </c>
    </row>
    <row r="18" spans="2:14" x14ac:dyDescent="0.55000000000000004">
      <c r="B18">
        <v>100</v>
      </c>
      <c r="C18" s="2" t="s">
        <v>40</v>
      </c>
      <c r="D18">
        <v>4</v>
      </c>
      <c r="E18">
        <v>0.85459799999999997</v>
      </c>
      <c r="F18">
        <f>E15/E18</f>
        <v>1.532884467316797</v>
      </c>
      <c r="G18">
        <f>F18/D18</f>
        <v>0.38322111682919924</v>
      </c>
      <c r="I18">
        <v>10000</v>
      </c>
      <c r="J18" s="2" t="s">
        <v>38</v>
      </c>
      <c r="K18" s="2">
        <v>2</v>
      </c>
      <c r="L18">
        <v>0.81790200000000002</v>
      </c>
      <c r="M18">
        <f t="shared" si="3"/>
        <v>1.2974549518157432</v>
      </c>
      <c r="N18">
        <f t="shared" si="2"/>
        <v>0.64872747590787161</v>
      </c>
    </row>
    <row r="20" spans="2:14" x14ac:dyDescent="0.55000000000000004">
      <c r="B20">
        <v>100</v>
      </c>
      <c r="C20" s="2" t="s">
        <v>41</v>
      </c>
      <c r="D20" s="2" t="s">
        <v>3</v>
      </c>
      <c r="E20">
        <v>0.01</v>
      </c>
      <c r="I20">
        <v>10</v>
      </c>
      <c r="J20" s="2" t="s">
        <v>38</v>
      </c>
      <c r="K20" s="2">
        <v>4</v>
      </c>
      <c r="L20">
        <v>7.1120000000000003E-3</v>
      </c>
      <c r="M20">
        <f>L15/L20</f>
        <v>1.2296119235095611</v>
      </c>
      <c r="N20">
        <f t="shared" si="2"/>
        <v>0.30740298087739026</v>
      </c>
    </row>
    <row r="21" spans="2:14" x14ac:dyDescent="0.55000000000000004">
      <c r="B21">
        <v>100</v>
      </c>
      <c r="C21" s="2" t="s">
        <v>41</v>
      </c>
      <c r="D21">
        <v>1</v>
      </c>
      <c r="E21">
        <v>2.3689999999999999E-2</v>
      </c>
      <c r="F21">
        <f>E20/E21</f>
        <v>0.42211903756859437</v>
      </c>
      <c r="G21">
        <f>F21/D21</f>
        <v>0.42211903756859437</v>
      </c>
      <c r="I21">
        <v>100</v>
      </c>
      <c r="J21" s="2" t="s">
        <v>38</v>
      </c>
      <c r="K21" s="2">
        <v>4</v>
      </c>
      <c r="L21">
        <v>1.4071999999999999E-2</v>
      </c>
      <c r="M21">
        <f t="shared" ref="M21:M23" si="4">L16/L21</f>
        <v>1.173251847640705</v>
      </c>
      <c r="N21">
        <f t="shared" si="2"/>
        <v>0.29331296191017625</v>
      </c>
    </row>
    <row r="22" spans="2:14" x14ac:dyDescent="0.55000000000000004">
      <c r="B22">
        <v>100</v>
      </c>
      <c r="C22" s="2" t="s">
        <v>41</v>
      </c>
      <c r="D22">
        <v>2</v>
      </c>
      <c r="E22">
        <v>1.6278000000000001E-2</v>
      </c>
      <c r="F22">
        <f>E20/E22</f>
        <v>0.6143260842855387</v>
      </c>
      <c r="G22">
        <f>F22/D22</f>
        <v>0.30716304214276935</v>
      </c>
      <c r="I22">
        <v>1000</v>
      </c>
      <c r="J22" s="2" t="s">
        <v>38</v>
      </c>
      <c r="K22" s="2">
        <v>4</v>
      </c>
      <c r="L22">
        <v>7.3682999999999998E-2</v>
      </c>
      <c r="M22">
        <f t="shared" si="4"/>
        <v>1.241100389506399</v>
      </c>
      <c r="N22">
        <f t="shared" si="2"/>
        <v>0.31027509737659975</v>
      </c>
    </row>
    <row r="23" spans="2:14" x14ac:dyDescent="0.55000000000000004">
      <c r="B23">
        <v>100</v>
      </c>
      <c r="C23" s="2" t="s">
        <v>41</v>
      </c>
      <c r="D23">
        <v>4</v>
      </c>
      <c r="E23">
        <v>1.5317000000000001E-2</v>
      </c>
      <c r="F23">
        <f>E20/E23</f>
        <v>0.65286936084089575</v>
      </c>
      <c r="G23">
        <f>F23/D23</f>
        <v>0.16321734021022394</v>
      </c>
      <c r="I23">
        <v>10000</v>
      </c>
      <c r="J23" s="2" t="s">
        <v>38</v>
      </c>
      <c r="K23" s="2">
        <v>4</v>
      </c>
      <c r="L23">
        <v>0.67535000000000001</v>
      </c>
      <c r="M23">
        <f t="shared" si="4"/>
        <v>1.2110786999333678</v>
      </c>
      <c r="N23">
        <f t="shared" si="2"/>
        <v>0.30276967498334195</v>
      </c>
    </row>
    <row r="25" spans="2:14" x14ac:dyDescent="0.55000000000000004">
      <c r="B25">
        <v>100</v>
      </c>
      <c r="C25" s="2" t="s">
        <v>42</v>
      </c>
      <c r="D25" s="2" t="s">
        <v>3</v>
      </c>
      <c r="E25">
        <v>0.01</v>
      </c>
    </row>
    <row r="26" spans="2:14" x14ac:dyDescent="0.55000000000000004">
      <c r="B26">
        <v>100</v>
      </c>
      <c r="C26" s="2" t="s">
        <v>42</v>
      </c>
      <c r="D26">
        <v>1</v>
      </c>
      <c r="E26">
        <v>1.9231999999999999E-2</v>
      </c>
      <c r="F26">
        <f>E25/E26</f>
        <v>0.51996672212978368</v>
      </c>
      <c r="G26">
        <f>F26/D26</f>
        <v>0.51996672212978368</v>
      </c>
    </row>
    <row r="27" spans="2:14" x14ac:dyDescent="0.55000000000000004">
      <c r="B27">
        <v>100</v>
      </c>
      <c r="C27" s="2" t="s">
        <v>42</v>
      </c>
      <c r="D27">
        <v>2</v>
      </c>
      <c r="E27">
        <v>1.7045999999999999E-2</v>
      </c>
      <c r="F27">
        <f>E25/E27</f>
        <v>0.5866478939340608</v>
      </c>
      <c r="G27">
        <f>F27/D27</f>
        <v>0.2933239469670304</v>
      </c>
    </row>
    <row r="28" spans="2:14" x14ac:dyDescent="0.55000000000000004">
      <c r="B28">
        <v>100</v>
      </c>
      <c r="C28" s="2" t="s">
        <v>42</v>
      </c>
      <c r="D28">
        <v>4</v>
      </c>
      <c r="E28">
        <v>1.3712999999999999E-2</v>
      </c>
      <c r="F28">
        <f>E25/E28</f>
        <v>0.729235032450959</v>
      </c>
      <c r="G28">
        <f>F28/D28</f>
        <v>0.18230875811273975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mmult</vt:lpstr>
      <vt:lpstr>mandelbrot</vt:lpstr>
      <vt:lpstr>conway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Mattis</dc:creator>
  <cp:lastModifiedBy>Zack Mattis</cp:lastModifiedBy>
  <dcterms:created xsi:type="dcterms:W3CDTF">2019-02-01T03:00:21Z</dcterms:created>
  <dcterms:modified xsi:type="dcterms:W3CDTF">2019-02-20T20:30:30Z</dcterms:modified>
</cp:coreProperties>
</file>